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aq_mp_tox_modelling/Concentration data/Datasets/"/>
    </mc:Choice>
  </mc:AlternateContent>
  <xr:revisionPtr revIDLastSave="149" documentId="8_{7526902C-A3B5-48F2-B29B-DA6BC31EC032}" xr6:coauthVersionLast="45" xr6:coauthVersionMax="45" xr10:uidLastSave="{08C60E6D-23AA-4F03-8A05-C33A742F90D3}"/>
  <bookViews>
    <workbookView xWindow="45972" yWindow="-2928" windowWidth="23256" windowHeight="12576" xr2:uid="{D6ACC4F1-E679-8F44-8807-96F799B642F3}"/>
  </bookViews>
  <sheets>
    <sheet name="concentration data" sheetId="5" r:id="rId1"/>
    <sheet name="detection limits" sheetId="1" r:id="rId2"/>
  </sheets>
  <definedNames>
    <definedName name="_xlnm._FilterDatabase" localSheetId="0" hidden="1">'concentration data'!$C$1:$M$944</definedName>
    <definedName name="_xlnm._FilterDatabase" localSheetId="1" hidden="1">'detection limits'!$A$1:$E$234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38" i="5" l="1"/>
  <c r="C2139" i="5"/>
  <c r="C2140" i="5"/>
  <c r="C2141" i="5"/>
  <c r="C2142" i="5"/>
  <c r="C2143" i="5"/>
  <c r="C2144" i="5"/>
  <c r="C2145" i="5"/>
  <c r="C2146" i="5"/>
  <c r="C2137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1903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852" i="5"/>
  <c r="C1840" i="5"/>
  <c r="C1841" i="5"/>
  <c r="C1842" i="5"/>
  <c r="C1843" i="5"/>
  <c r="C1844" i="5"/>
  <c r="C1845" i="5"/>
  <c r="C1839" i="5"/>
  <c r="C1824" i="5"/>
  <c r="C1825" i="5"/>
  <c r="C1826" i="5"/>
  <c r="C1827" i="5"/>
  <c r="C1828" i="5"/>
  <c r="C1829" i="5"/>
  <c r="C1823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794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58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619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306" i="5"/>
  <c r="C1299" i="5"/>
  <c r="C1300" i="5"/>
  <c r="C1301" i="5"/>
  <c r="C1302" i="5"/>
  <c r="C1303" i="5"/>
  <c r="C1304" i="5"/>
  <c r="C1298" i="5"/>
  <c r="C1263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945" i="5"/>
  <c r="D2136" i="5" a="1"/>
  <c r="D2136" i="5" s="1"/>
  <c r="D2135" i="5" a="1"/>
  <c r="D2135" i="5" s="1"/>
  <c r="D2134" i="5" a="1"/>
  <c r="D2134" i="5" s="1"/>
  <c r="D2133" i="5" a="1"/>
  <c r="D2133" i="5" s="1"/>
  <c r="D2132" i="5" a="1"/>
  <c r="D2132" i="5" s="1"/>
  <c r="D2131" i="5" a="1"/>
  <c r="D2131" i="5" s="1"/>
  <c r="D1902" i="5" a="1"/>
  <c r="D1902" i="5" s="1"/>
  <c r="D1901" i="5" a="1"/>
  <c r="D1901" i="5" s="1"/>
  <c r="D1851" i="5" a="1"/>
  <c r="D1851" i="5" s="1"/>
  <c r="D1850" i="5" a="1"/>
  <c r="D1850" i="5" s="1"/>
  <c r="D1849" i="5" a="1"/>
  <c r="D1849" i="5" s="1"/>
  <c r="D1848" i="5" a="1"/>
  <c r="D1848" i="5" s="1"/>
  <c r="D1847" i="5" a="1"/>
  <c r="D1847" i="5" s="1"/>
  <c r="D1846" i="5" a="1"/>
  <c r="D1846" i="5" s="1"/>
  <c r="D1838" i="5" a="1"/>
  <c r="D1838" i="5" s="1"/>
  <c r="D1837" i="5" a="1"/>
  <c r="D1837" i="5" s="1"/>
  <c r="D1836" i="5" a="1"/>
  <c r="D1836" i="5" s="1"/>
  <c r="D1835" i="5" a="1"/>
  <c r="D1835" i="5" s="1"/>
  <c r="D1834" i="5" a="1"/>
  <c r="D1834" i="5" s="1"/>
  <c r="D1833" i="5" a="1"/>
  <c r="D1833" i="5" s="1"/>
  <c r="D1832" i="5" a="1"/>
  <c r="D1832" i="5" s="1"/>
  <c r="D1831" i="5" a="1"/>
  <c r="D1831" i="5" s="1"/>
  <c r="D1830" i="5" a="1"/>
  <c r="D1830" i="5" s="1"/>
  <c r="D1822" i="5" a="1"/>
  <c r="D1822" i="5" s="1"/>
  <c r="D1821" i="5" a="1"/>
  <c r="D1821" i="5" s="1"/>
  <c r="D1820" i="5" a="1"/>
  <c r="D1820" i="5" s="1"/>
  <c r="D1819" i="5" a="1"/>
  <c r="D1819" i="5" s="1"/>
  <c r="D1818" i="5" a="1"/>
  <c r="D1818" i="5" s="1"/>
  <c r="D1793" i="5" a="1"/>
  <c r="D1793" i="5" s="1"/>
  <c r="D1792" i="5" a="1"/>
  <c r="D1792" i="5" s="1"/>
  <c r="D1791" i="5" a="1"/>
  <c r="D1791" i="5" s="1"/>
  <c r="D1790" i="5" a="1"/>
  <c r="D1790" i="5" s="1"/>
  <c r="D1789" i="5" a="1"/>
  <c r="D1789" i="5" s="1"/>
  <c r="D1788" i="5" a="1"/>
  <c r="D1788" i="5" s="1"/>
  <c r="D1787" i="5" a="1"/>
  <c r="D1787" i="5" s="1"/>
  <c r="D1786" i="5" a="1"/>
  <c r="D1786" i="5" s="1"/>
  <c r="D1785" i="5" a="1"/>
  <c r="D1785" i="5" s="1"/>
  <c r="D1757" i="5" a="1"/>
  <c r="D1757" i="5" s="1"/>
  <c r="D1756" i="5" a="1"/>
  <c r="D1756" i="5" s="1"/>
  <c r="D1755" i="5" a="1"/>
  <c r="D1755" i="5" s="1"/>
  <c r="D1754" i="5" a="1"/>
  <c r="D1754" i="5" s="1"/>
  <c r="D1753" i="5" a="1"/>
  <c r="D1753" i="5" s="1"/>
  <c r="D1752" i="5" a="1"/>
  <c r="D1752" i="5" s="1"/>
  <c r="D1751" i="5" a="1"/>
  <c r="D1751" i="5" s="1"/>
  <c r="D1750" i="5" a="1"/>
  <c r="D1750" i="5" s="1"/>
  <c r="D1749" i="5" a="1"/>
  <c r="D1749" i="5" s="1"/>
  <c r="D1748" i="5" a="1"/>
  <c r="D1748" i="5" s="1"/>
  <c r="D1618" i="5" a="1"/>
  <c r="D1618" i="5" s="1"/>
  <c r="D1617" i="5" a="1"/>
  <c r="D1617" i="5" s="1"/>
  <c r="D1305" i="5" a="1"/>
  <c r="D1305" i="5" s="1"/>
  <c r="D1297" i="5" a="1"/>
  <c r="D1297" i="5" s="1"/>
  <c r="D1296" i="5" a="1"/>
  <c r="D1296" i="5" s="1"/>
  <c r="D1295" i="5" a="1"/>
  <c r="D1295" i="5" s="1"/>
  <c r="D1294" i="5" a="1"/>
  <c r="D1294" i="5" s="1"/>
  <c r="D1293" i="5" a="1"/>
  <c r="D1293" i="5" s="1"/>
  <c r="D1292" i="5" a="1"/>
  <c r="D1292" i="5" s="1"/>
  <c r="D1291" i="5" a="1"/>
  <c r="D1291" i="5" s="1"/>
  <c r="D1290" i="5" a="1"/>
  <c r="D1290" i="5" s="1"/>
  <c r="D1289" i="5" a="1"/>
  <c r="D1289" i="5" s="1"/>
  <c r="D1288" i="5" a="1"/>
  <c r="D1288" i="5" s="1"/>
  <c r="D1287" i="5" a="1"/>
  <c r="D1287" i="5" s="1"/>
  <c r="D1286" i="5" a="1"/>
  <c r="D1286" i="5" s="1"/>
  <c r="D1285" i="5" a="1"/>
  <c r="D1285" i="5" s="1"/>
  <c r="D1284" i="5" a="1"/>
  <c r="D1284" i="5" s="1"/>
  <c r="D1283" i="5" a="1"/>
  <c r="D1283" i="5" s="1"/>
  <c r="D1282" i="5" a="1"/>
  <c r="D1282" i="5" s="1"/>
  <c r="D1281" i="5" a="1"/>
  <c r="D1281" i="5" s="1"/>
  <c r="D1280" i="5" a="1"/>
  <c r="D1280" i="5" s="1"/>
  <c r="D1279" i="5" a="1"/>
  <c r="D1279" i="5" s="1"/>
  <c r="D1278" i="5" a="1"/>
  <c r="D1278" i="5" s="1"/>
  <c r="D1277" i="5" a="1"/>
  <c r="D1277" i="5" s="1"/>
  <c r="D1276" i="5" a="1"/>
  <c r="D1276" i="5" s="1"/>
  <c r="D1275" i="5" a="1"/>
  <c r="D1275" i="5" s="1"/>
  <c r="D1274" i="5" a="1"/>
  <c r="D1274" i="5" s="1"/>
  <c r="D1273" i="5" a="1"/>
  <c r="D1273" i="5" s="1"/>
  <c r="D1272" i="5" a="1"/>
  <c r="D1272" i="5" s="1"/>
  <c r="D1271" i="5" a="1"/>
  <c r="D1271" i="5" s="1"/>
  <c r="D1270" i="5" a="1"/>
  <c r="D1270" i="5" s="1"/>
  <c r="D1269" i="5" a="1"/>
  <c r="D1269" i="5" s="1"/>
  <c r="D1268" i="5" a="1"/>
  <c r="D1268" i="5" s="1"/>
  <c r="D1267" i="5" a="1"/>
  <c r="D1267" i="5" s="1"/>
  <c r="D1266" i="5" a="1"/>
  <c r="D1266" i="5" s="1"/>
  <c r="D1265" i="5" a="1"/>
  <c r="D1265" i="5" s="1"/>
  <c r="D1264" i="5" a="1"/>
  <c r="D1264" i="5" s="1"/>
  <c r="D647" i="5" a="1"/>
  <c r="D647" i="5" s="1"/>
  <c r="D646" i="5" a="1"/>
  <c r="D646" i="5" s="1"/>
  <c r="E2136" i="5"/>
  <c r="E2135" i="5"/>
  <c r="E2134" i="5"/>
  <c r="E2133" i="5"/>
  <c r="E2132" i="5"/>
  <c r="E2131" i="5"/>
  <c r="E1902" i="5"/>
  <c r="E1901" i="5"/>
  <c r="E1851" i="5"/>
  <c r="E1850" i="5"/>
  <c r="E1849" i="5"/>
  <c r="E1848" i="5"/>
  <c r="E1847" i="5"/>
  <c r="E1846" i="5"/>
  <c r="E1838" i="5"/>
  <c r="E1837" i="5"/>
  <c r="E1836" i="5"/>
  <c r="E1835" i="5"/>
  <c r="E1834" i="5"/>
  <c r="E1833" i="5"/>
  <c r="E1832" i="5"/>
  <c r="E1831" i="5"/>
  <c r="E1830" i="5"/>
  <c r="E1818" i="5"/>
  <c r="E1757" i="5"/>
  <c r="E1756" i="5"/>
  <c r="E1755" i="5"/>
  <c r="E1754" i="5"/>
  <c r="E1753" i="5"/>
  <c r="E1752" i="5"/>
  <c r="E1751" i="5"/>
  <c r="E1750" i="5"/>
  <c r="E1749" i="5"/>
  <c r="E1748" i="5"/>
  <c r="E1618" i="5"/>
  <c r="E1617" i="5"/>
  <c r="E1305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647" i="5"/>
  <c r="E646" i="5"/>
  <c r="E645" i="5"/>
  <c r="E644" i="5"/>
  <c r="E643" i="5"/>
  <c r="D467" i="5" a="1"/>
  <c r="D467" i="5" s="1"/>
  <c r="R146" i="5" l="1"/>
  <c r="O146" i="5" s="1"/>
  <c r="R147" i="5"/>
  <c r="O147" i="5" s="1"/>
  <c r="R148" i="5"/>
  <c r="O148" i="5" s="1"/>
  <c r="R149" i="5"/>
  <c r="O149" i="5" s="1"/>
  <c r="R150" i="5"/>
  <c r="O150" i="5" s="1"/>
  <c r="R151" i="5"/>
  <c r="O151" i="5" s="1"/>
  <c r="R152" i="5"/>
  <c r="O152" i="5" s="1"/>
  <c r="R153" i="5"/>
  <c r="O153" i="5" s="1"/>
  <c r="R154" i="5"/>
  <c r="O154" i="5" s="1"/>
  <c r="R155" i="5"/>
  <c r="O155" i="5" s="1"/>
  <c r="R156" i="5"/>
  <c r="O156" i="5" s="1"/>
  <c r="R157" i="5"/>
  <c r="O157" i="5" s="1"/>
  <c r="R158" i="5"/>
  <c r="O158" i="5" s="1"/>
  <c r="R159" i="5"/>
  <c r="O159" i="5" s="1"/>
  <c r="R160" i="5"/>
  <c r="O160" i="5" s="1"/>
  <c r="R161" i="5"/>
  <c r="O161" i="5" s="1"/>
  <c r="R162" i="5"/>
  <c r="O162" i="5" s="1"/>
  <c r="R163" i="5"/>
  <c r="O163" i="5" s="1"/>
  <c r="R164" i="5"/>
  <c r="O164" i="5" s="1"/>
  <c r="R165" i="5"/>
  <c r="O165" i="5" s="1"/>
  <c r="R297" i="5"/>
  <c r="O297" i="5" s="1"/>
  <c r="R305" i="5"/>
  <c r="O305" i="5" s="1"/>
  <c r="R408" i="5"/>
  <c r="O408" i="5" s="1"/>
  <c r="R409" i="5"/>
  <c r="O409" i="5" s="1"/>
  <c r="R461" i="5"/>
  <c r="O461" i="5" s="1"/>
  <c r="R463" i="5"/>
  <c r="O463" i="5" s="1"/>
  <c r="R464" i="5"/>
  <c r="O464" i="5" s="1"/>
  <c r="R466" i="5"/>
  <c r="O466" i="5" s="1"/>
  <c r="R1034" i="5"/>
  <c r="O1034" i="5" s="1"/>
  <c r="R1035" i="5"/>
  <c r="O1035" i="5" s="1"/>
  <c r="R1036" i="5"/>
  <c r="O1036" i="5" s="1"/>
  <c r="R1037" i="5"/>
  <c r="O1037" i="5" s="1"/>
  <c r="R1038" i="5"/>
  <c r="O1038" i="5" s="1"/>
  <c r="R1039" i="5"/>
  <c r="O1039" i="5" s="1"/>
  <c r="R1040" i="5"/>
  <c r="O1040" i="5" s="1"/>
  <c r="R1041" i="5"/>
  <c r="O1041" i="5" s="1"/>
  <c r="R1042" i="5"/>
  <c r="O1042" i="5" s="1"/>
  <c r="R1635" i="5"/>
  <c r="O1635" i="5" s="1"/>
  <c r="R1636" i="5"/>
  <c r="O1636" i="5" s="1"/>
  <c r="R1637" i="5"/>
  <c r="O1637" i="5" s="1"/>
  <c r="R1819" i="5"/>
  <c r="O1819" i="5" s="1"/>
  <c r="R1821" i="5"/>
  <c r="O1821" i="5" s="1"/>
  <c r="R1822" i="5"/>
  <c r="O1822" i="5" s="1"/>
  <c r="R1859" i="5"/>
  <c r="O1859" i="5" s="1"/>
  <c r="R1860" i="5"/>
  <c r="O1860" i="5" s="1"/>
  <c r="R1861" i="5"/>
  <c r="O1861" i="5" s="1"/>
  <c r="R1862" i="5"/>
  <c r="O1862" i="5" s="1"/>
  <c r="R1863" i="5"/>
  <c r="O1863" i="5" s="1"/>
  <c r="R1960" i="5"/>
  <c r="O1960" i="5" s="1"/>
  <c r="R1973" i="5"/>
  <c r="O1973" i="5" s="1"/>
  <c r="R2138" i="5"/>
  <c r="O2138" i="5" s="1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1073" i="5"/>
  <c r="Q1074" i="5"/>
  <c r="Q1075" i="5"/>
  <c r="Q1076" i="5"/>
  <c r="Q1077" i="5"/>
  <c r="Q1078" i="5"/>
  <c r="Q1079" i="5"/>
  <c r="Q1080" i="5"/>
  <c r="Q1081" i="5"/>
  <c r="Q1082" i="5"/>
  <c r="Q1083" i="5"/>
  <c r="Q1084" i="5"/>
  <c r="Q1085" i="5"/>
  <c r="Q1086" i="5"/>
  <c r="Q1087" i="5"/>
  <c r="Q1088" i="5"/>
  <c r="Q1089" i="5"/>
  <c r="Q1090" i="5"/>
  <c r="Q1091" i="5"/>
  <c r="Q1092" i="5"/>
  <c r="Q1093" i="5"/>
  <c r="Q1094" i="5"/>
  <c r="Q1095" i="5"/>
  <c r="Q1096" i="5"/>
  <c r="Q1097" i="5"/>
  <c r="Q1098" i="5"/>
  <c r="Q1099" i="5"/>
  <c r="Q1100" i="5"/>
  <c r="Q1101" i="5"/>
  <c r="Q1102" i="5"/>
  <c r="Q1103" i="5"/>
  <c r="Q1104" i="5"/>
  <c r="Q1105" i="5"/>
  <c r="Q1106" i="5"/>
  <c r="Q1107" i="5"/>
  <c r="Q1108" i="5"/>
  <c r="Q1109" i="5"/>
  <c r="Q1110" i="5"/>
  <c r="Q1111" i="5"/>
  <c r="Q1112" i="5"/>
  <c r="Q1113" i="5"/>
  <c r="Q1114" i="5"/>
  <c r="Q1115" i="5"/>
  <c r="Q1116" i="5"/>
  <c r="Q1117" i="5"/>
  <c r="Q1118" i="5"/>
  <c r="Q1119" i="5"/>
  <c r="Q1120" i="5"/>
  <c r="Q1121" i="5"/>
  <c r="Q1122" i="5"/>
  <c r="Q1123" i="5"/>
  <c r="Q1124" i="5"/>
  <c r="Q1125" i="5"/>
  <c r="Q1126" i="5"/>
  <c r="Q1127" i="5"/>
  <c r="Q1128" i="5"/>
  <c r="Q1129" i="5"/>
  <c r="Q1130" i="5"/>
  <c r="Q1131" i="5"/>
  <c r="Q1132" i="5"/>
  <c r="Q1133" i="5"/>
  <c r="Q1134" i="5"/>
  <c r="Q1135" i="5"/>
  <c r="Q1136" i="5"/>
  <c r="Q1137" i="5"/>
  <c r="Q1138" i="5"/>
  <c r="Q1139" i="5"/>
  <c r="Q1140" i="5"/>
  <c r="Q1141" i="5"/>
  <c r="Q1142" i="5"/>
  <c r="Q1143" i="5"/>
  <c r="Q1144" i="5"/>
  <c r="Q1145" i="5"/>
  <c r="Q1146" i="5"/>
  <c r="Q1147" i="5"/>
  <c r="Q1148" i="5"/>
  <c r="Q1149" i="5"/>
  <c r="Q1150" i="5"/>
  <c r="Q1151" i="5"/>
  <c r="Q1152" i="5"/>
  <c r="Q1153" i="5"/>
  <c r="Q1154" i="5"/>
  <c r="Q1155" i="5"/>
  <c r="Q1156" i="5"/>
  <c r="Q1157" i="5"/>
  <c r="Q1158" i="5"/>
  <c r="Q1159" i="5"/>
  <c r="Q1160" i="5"/>
  <c r="Q1161" i="5"/>
  <c r="Q1162" i="5"/>
  <c r="Q1163" i="5"/>
  <c r="Q1164" i="5"/>
  <c r="Q1165" i="5"/>
  <c r="Q1166" i="5"/>
  <c r="Q1167" i="5"/>
  <c r="Q1168" i="5"/>
  <c r="Q1169" i="5"/>
  <c r="Q1170" i="5"/>
  <c r="Q1171" i="5"/>
  <c r="Q1172" i="5"/>
  <c r="Q1173" i="5"/>
  <c r="Q1174" i="5"/>
  <c r="Q1175" i="5"/>
  <c r="Q1176" i="5"/>
  <c r="Q1177" i="5"/>
  <c r="Q1178" i="5"/>
  <c r="Q1179" i="5"/>
  <c r="Q1180" i="5"/>
  <c r="Q1181" i="5"/>
  <c r="Q1182" i="5"/>
  <c r="Q1183" i="5"/>
  <c r="Q1184" i="5"/>
  <c r="Q1185" i="5"/>
  <c r="Q1186" i="5"/>
  <c r="Q1187" i="5"/>
  <c r="Q1188" i="5"/>
  <c r="Q1189" i="5"/>
  <c r="Q1190" i="5"/>
  <c r="Q1191" i="5"/>
  <c r="Q1192" i="5"/>
  <c r="Q1193" i="5"/>
  <c r="Q1194" i="5"/>
  <c r="Q1195" i="5"/>
  <c r="Q1196" i="5"/>
  <c r="Q1197" i="5"/>
  <c r="Q1198" i="5"/>
  <c r="Q1199" i="5"/>
  <c r="Q1200" i="5"/>
  <c r="Q1201" i="5"/>
  <c r="Q1202" i="5"/>
  <c r="Q1203" i="5"/>
  <c r="Q1204" i="5"/>
  <c r="Q1205" i="5"/>
  <c r="Q1206" i="5"/>
  <c r="Q1207" i="5"/>
  <c r="Q1208" i="5"/>
  <c r="Q1209" i="5"/>
  <c r="Q1210" i="5"/>
  <c r="Q1211" i="5"/>
  <c r="Q1212" i="5"/>
  <c r="Q1213" i="5"/>
  <c r="Q1214" i="5"/>
  <c r="Q1215" i="5"/>
  <c r="Q1216" i="5"/>
  <c r="Q1217" i="5"/>
  <c r="Q1218" i="5"/>
  <c r="Q1219" i="5"/>
  <c r="Q1220" i="5"/>
  <c r="Q1221" i="5"/>
  <c r="Q1222" i="5"/>
  <c r="Q1223" i="5"/>
  <c r="Q1224" i="5"/>
  <c r="Q1225" i="5"/>
  <c r="Q1226" i="5"/>
  <c r="Q1227" i="5"/>
  <c r="Q1228" i="5"/>
  <c r="Q1229" i="5"/>
  <c r="Q1230" i="5"/>
  <c r="Q1231" i="5"/>
  <c r="Q1232" i="5"/>
  <c r="Q1233" i="5"/>
  <c r="Q1234" i="5"/>
  <c r="Q1235" i="5"/>
  <c r="Q1236" i="5"/>
  <c r="Q1237" i="5"/>
  <c r="Q1238" i="5"/>
  <c r="Q1239" i="5"/>
  <c r="Q1240" i="5"/>
  <c r="Q1241" i="5"/>
  <c r="Q1242" i="5"/>
  <c r="Q1243" i="5"/>
  <c r="Q1244" i="5"/>
  <c r="Q1245" i="5"/>
  <c r="Q1246" i="5"/>
  <c r="Q1247" i="5"/>
  <c r="Q1248" i="5"/>
  <c r="Q1249" i="5"/>
  <c r="Q1250" i="5"/>
  <c r="Q1251" i="5"/>
  <c r="Q1252" i="5"/>
  <c r="Q1253" i="5"/>
  <c r="Q1254" i="5"/>
  <c r="Q1255" i="5"/>
  <c r="Q1256" i="5"/>
  <c r="Q1257" i="5"/>
  <c r="Q1258" i="5"/>
  <c r="Q1259" i="5"/>
  <c r="Q1260" i="5"/>
  <c r="Q1261" i="5"/>
  <c r="Q1262" i="5"/>
  <c r="Q1263" i="5"/>
  <c r="Q1264" i="5"/>
  <c r="Q1265" i="5"/>
  <c r="Q1266" i="5"/>
  <c r="Q1267" i="5"/>
  <c r="Q1268" i="5"/>
  <c r="Q1269" i="5"/>
  <c r="Q1270" i="5"/>
  <c r="Q1271" i="5"/>
  <c r="Q1272" i="5"/>
  <c r="Q1273" i="5"/>
  <c r="Q1274" i="5"/>
  <c r="Q1275" i="5"/>
  <c r="Q1276" i="5"/>
  <c r="Q1277" i="5"/>
  <c r="Q1278" i="5"/>
  <c r="Q1279" i="5"/>
  <c r="Q1280" i="5"/>
  <c r="Q1281" i="5"/>
  <c r="Q1282" i="5"/>
  <c r="Q1283" i="5"/>
  <c r="Q1284" i="5"/>
  <c r="Q1285" i="5"/>
  <c r="Q1286" i="5"/>
  <c r="Q1287" i="5"/>
  <c r="Q1288" i="5"/>
  <c r="Q1289" i="5"/>
  <c r="Q1290" i="5"/>
  <c r="Q1291" i="5"/>
  <c r="Q1292" i="5"/>
  <c r="Q1293" i="5"/>
  <c r="Q1294" i="5"/>
  <c r="Q1295" i="5"/>
  <c r="Q1296" i="5"/>
  <c r="Q1297" i="5"/>
  <c r="Q1298" i="5"/>
  <c r="Q1299" i="5"/>
  <c r="Q1300" i="5"/>
  <c r="Q1301" i="5"/>
  <c r="Q1302" i="5"/>
  <c r="Q1303" i="5"/>
  <c r="Q1304" i="5"/>
  <c r="Q1305" i="5"/>
  <c r="Q1306" i="5"/>
  <c r="Q1307" i="5"/>
  <c r="Q1308" i="5"/>
  <c r="Q1309" i="5"/>
  <c r="Q1310" i="5"/>
  <c r="Q1311" i="5"/>
  <c r="Q1312" i="5"/>
  <c r="Q1313" i="5"/>
  <c r="Q1314" i="5"/>
  <c r="Q1315" i="5"/>
  <c r="Q1316" i="5"/>
  <c r="Q1317" i="5"/>
  <c r="Q1318" i="5"/>
  <c r="Q1319" i="5"/>
  <c r="Q1320" i="5"/>
  <c r="Q1321" i="5"/>
  <c r="Q1322" i="5"/>
  <c r="Q1323" i="5"/>
  <c r="Q1324" i="5"/>
  <c r="Q1325" i="5"/>
  <c r="Q1326" i="5"/>
  <c r="Q1327" i="5"/>
  <c r="Q1328" i="5"/>
  <c r="Q1329" i="5"/>
  <c r="Q1330" i="5"/>
  <c r="Q1331" i="5"/>
  <c r="Q1332" i="5"/>
  <c r="Q1333" i="5"/>
  <c r="Q1334" i="5"/>
  <c r="Q1335" i="5"/>
  <c r="Q1336" i="5"/>
  <c r="Q1337" i="5"/>
  <c r="Q1338" i="5"/>
  <c r="Q1339" i="5"/>
  <c r="Q1340" i="5"/>
  <c r="Q1341" i="5"/>
  <c r="Q1342" i="5"/>
  <c r="Q1343" i="5"/>
  <c r="Q1344" i="5"/>
  <c r="Q1345" i="5"/>
  <c r="Q1346" i="5"/>
  <c r="Q1347" i="5"/>
  <c r="Q1348" i="5"/>
  <c r="Q1349" i="5"/>
  <c r="Q1350" i="5"/>
  <c r="Q1351" i="5"/>
  <c r="Q1352" i="5"/>
  <c r="Q1353" i="5"/>
  <c r="Q1354" i="5"/>
  <c r="Q1355" i="5"/>
  <c r="Q1356" i="5"/>
  <c r="Q1357" i="5"/>
  <c r="Q1358" i="5"/>
  <c r="Q1359" i="5"/>
  <c r="Q1360" i="5"/>
  <c r="Q1361" i="5"/>
  <c r="Q1362" i="5"/>
  <c r="Q1363" i="5"/>
  <c r="Q1364" i="5"/>
  <c r="Q1365" i="5"/>
  <c r="Q1366" i="5"/>
  <c r="Q1367" i="5"/>
  <c r="Q1368" i="5"/>
  <c r="Q1369" i="5"/>
  <c r="Q1370" i="5"/>
  <c r="Q1371" i="5"/>
  <c r="Q1372" i="5"/>
  <c r="Q1373" i="5"/>
  <c r="Q1374" i="5"/>
  <c r="Q1375" i="5"/>
  <c r="Q1376" i="5"/>
  <c r="Q1377" i="5"/>
  <c r="Q1378" i="5"/>
  <c r="Q1379" i="5"/>
  <c r="Q1380" i="5"/>
  <c r="Q1381" i="5"/>
  <c r="Q1382" i="5"/>
  <c r="Q1383" i="5"/>
  <c r="Q1384" i="5"/>
  <c r="Q1385" i="5"/>
  <c r="Q1386" i="5"/>
  <c r="Q1387" i="5"/>
  <c r="Q1388" i="5"/>
  <c r="Q1389" i="5"/>
  <c r="Q1390" i="5"/>
  <c r="Q1391" i="5"/>
  <c r="Q1392" i="5"/>
  <c r="Q1393" i="5"/>
  <c r="Q1394" i="5"/>
  <c r="Q1395" i="5"/>
  <c r="Q1396" i="5"/>
  <c r="Q1397" i="5"/>
  <c r="Q1398" i="5"/>
  <c r="Q1399" i="5"/>
  <c r="Q1400" i="5"/>
  <c r="Q1401" i="5"/>
  <c r="Q1402" i="5"/>
  <c r="Q1403" i="5"/>
  <c r="Q1404" i="5"/>
  <c r="Q1405" i="5"/>
  <c r="Q1406" i="5"/>
  <c r="Q1407" i="5"/>
  <c r="Q1408" i="5"/>
  <c r="Q1409" i="5"/>
  <c r="Q1410" i="5"/>
  <c r="Q1411" i="5"/>
  <c r="Q1412" i="5"/>
  <c r="Q1413" i="5"/>
  <c r="Q1414" i="5"/>
  <c r="Q1415" i="5"/>
  <c r="Q1416" i="5"/>
  <c r="Q1417" i="5"/>
  <c r="Q1418" i="5"/>
  <c r="Q1419" i="5"/>
  <c r="Q1420" i="5"/>
  <c r="Q1421" i="5"/>
  <c r="Q1422" i="5"/>
  <c r="Q1423" i="5"/>
  <c r="Q1424" i="5"/>
  <c r="Q1425" i="5"/>
  <c r="Q1426" i="5"/>
  <c r="Q1427" i="5"/>
  <c r="Q1428" i="5"/>
  <c r="Q1429" i="5"/>
  <c r="Q1430" i="5"/>
  <c r="Q1431" i="5"/>
  <c r="Q1432" i="5"/>
  <c r="Q1433" i="5"/>
  <c r="Q1434" i="5"/>
  <c r="Q1435" i="5"/>
  <c r="Q1436" i="5"/>
  <c r="Q1437" i="5"/>
  <c r="Q1438" i="5"/>
  <c r="Q1439" i="5"/>
  <c r="Q1440" i="5"/>
  <c r="Q1441" i="5"/>
  <c r="Q1442" i="5"/>
  <c r="Q1443" i="5"/>
  <c r="Q1444" i="5"/>
  <c r="Q1445" i="5"/>
  <c r="Q1446" i="5"/>
  <c r="Q1447" i="5"/>
  <c r="Q1448" i="5"/>
  <c r="Q1449" i="5"/>
  <c r="Q1450" i="5"/>
  <c r="Q1451" i="5"/>
  <c r="Q1452" i="5"/>
  <c r="Q1453" i="5"/>
  <c r="Q1454" i="5"/>
  <c r="Q1455" i="5"/>
  <c r="Q1456" i="5"/>
  <c r="Q1457" i="5"/>
  <c r="Q1458" i="5"/>
  <c r="Q1459" i="5"/>
  <c r="Q1460" i="5"/>
  <c r="Q1461" i="5"/>
  <c r="Q1462" i="5"/>
  <c r="Q1463" i="5"/>
  <c r="Q1464" i="5"/>
  <c r="Q1465" i="5"/>
  <c r="Q1466" i="5"/>
  <c r="Q1467" i="5"/>
  <c r="Q1468" i="5"/>
  <c r="Q1469" i="5"/>
  <c r="Q1470" i="5"/>
  <c r="Q1471" i="5"/>
  <c r="Q1472" i="5"/>
  <c r="Q1473" i="5"/>
  <c r="Q1474" i="5"/>
  <c r="Q1475" i="5"/>
  <c r="Q1476" i="5"/>
  <c r="Q1477" i="5"/>
  <c r="Q1478" i="5"/>
  <c r="Q1479" i="5"/>
  <c r="Q1480" i="5"/>
  <c r="Q1481" i="5"/>
  <c r="Q1482" i="5"/>
  <c r="Q1483" i="5"/>
  <c r="Q1484" i="5"/>
  <c r="Q1485" i="5"/>
  <c r="Q1486" i="5"/>
  <c r="Q1487" i="5"/>
  <c r="Q1488" i="5"/>
  <c r="Q1489" i="5"/>
  <c r="Q1490" i="5"/>
  <c r="Q1491" i="5"/>
  <c r="Q1492" i="5"/>
  <c r="Q1493" i="5"/>
  <c r="Q1494" i="5"/>
  <c r="Q1495" i="5"/>
  <c r="Q1496" i="5"/>
  <c r="Q1497" i="5"/>
  <c r="Q1498" i="5"/>
  <c r="Q1499" i="5"/>
  <c r="Q1500" i="5"/>
  <c r="Q1501" i="5"/>
  <c r="Q1502" i="5"/>
  <c r="Q1503" i="5"/>
  <c r="Q1504" i="5"/>
  <c r="Q1505" i="5"/>
  <c r="Q1506" i="5"/>
  <c r="Q1507" i="5"/>
  <c r="Q1508" i="5"/>
  <c r="Q1509" i="5"/>
  <c r="Q1510" i="5"/>
  <c r="Q1511" i="5"/>
  <c r="Q1512" i="5"/>
  <c r="Q1513" i="5"/>
  <c r="Q1514" i="5"/>
  <c r="Q1515" i="5"/>
  <c r="Q1516" i="5"/>
  <c r="Q1517" i="5"/>
  <c r="Q1518" i="5"/>
  <c r="Q1519" i="5"/>
  <c r="Q1520" i="5"/>
  <c r="Q1521" i="5"/>
  <c r="Q1522" i="5"/>
  <c r="Q1523" i="5"/>
  <c r="Q1524" i="5"/>
  <c r="Q1525" i="5"/>
  <c r="Q1526" i="5"/>
  <c r="Q1527" i="5"/>
  <c r="Q1528" i="5"/>
  <c r="Q1529" i="5"/>
  <c r="Q1530" i="5"/>
  <c r="Q1531" i="5"/>
  <c r="Q1532" i="5"/>
  <c r="Q1533" i="5"/>
  <c r="Q1534" i="5"/>
  <c r="Q1535" i="5"/>
  <c r="Q1536" i="5"/>
  <c r="Q1537" i="5"/>
  <c r="Q1538" i="5"/>
  <c r="Q1539" i="5"/>
  <c r="Q1540" i="5"/>
  <c r="Q1541" i="5"/>
  <c r="Q1542" i="5"/>
  <c r="Q1543" i="5"/>
  <c r="Q1544" i="5"/>
  <c r="Q1545" i="5"/>
  <c r="Q1546" i="5"/>
  <c r="Q1547" i="5"/>
  <c r="Q1548" i="5"/>
  <c r="Q1549" i="5"/>
  <c r="Q1550" i="5"/>
  <c r="Q1551" i="5"/>
  <c r="Q1552" i="5"/>
  <c r="Q1553" i="5"/>
  <c r="Q1554" i="5"/>
  <c r="Q1555" i="5"/>
  <c r="Q1556" i="5"/>
  <c r="Q1557" i="5"/>
  <c r="Q1558" i="5"/>
  <c r="Q1559" i="5"/>
  <c r="Q1560" i="5"/>
  <c r="Q1561" i="5"/>
  <c r="Q1562" i="5"/>
  <c r="Q1563" i="5"/>
  <c r="Q1564" i="5"/>
  <c r="Q1565" i="5"/>
  <c r="Q1566" i="5"/>
  <c r="Q1567" i="5"/>
  <c r="Q1568" i="5"/>
  <c r="Q1569" i="5"/>
  <c r="Q1570" i="5"/>
  <c r="Q1571" i="5"/>
  <c r="Q1572" i="5"/>
  <c r="Q1573" i="5"/>
  <c r="Q1574" i="5"/>
  <c r="Q1575" i="5"/>
  <c r="Q1576" i="5"/>
  <c r="Q1577" i="5"/>
  <c r="Q1578" i="5"/>
  <c r="Q1579" i="5"/>
  <c r="Q1580" i="5"/>
  <c r="Q1581" i="5"/>
  <c r="Q1582" i="5"/>
  <c r="Q1583" i="5"/>
  <c r="Q1584" i="5"/>
  <c r="Q1585" i="5"/>
  <c r="Q1586" i="5"/>
  <c r="Q1587" i="5"/>
  <c r="Q1588" i="5"/>
  <c r="Q1589" i="5"/>
  <c r="Q1590" i="5"/>
  <c r="Q1591" i="5"/>
  <c r="Q1592" i="5"/>
  <c r="Q1593" i="5"/>
  <c r="Q1594" i="5"/>
  <c r="Q1595" i="5"/>
  <c r="Q1596" i="5"/>
  <c r="Q1597" i="5"/>
  <c r="Q1598" i="5"/>
  <c r="Q1599" i="5"/>
  <c r="Q1600" i="5"/>
  <c r="Q1601" i="5"/>
  <c r="Q1602" i="5"/>
  <c r="Q1603" i="5"/>
  <c r="Q1604" i="5"/>
  <c r="Q1605" i="5"/>
  <c r="Q1606" i="5"/>
  <c r="Q1607" i="5"/>
  <c r="Q1608" i="5"/>
  <c r="Q1609" i="5"/>
  <c r="Q1610" i="5"/>
  <c r="Q1611" i="5"/>
  <c r="Q1612" i="5"/>
  <c r="Q1613" i="5"/>
  <c r="Q1614" i="5"/>
  <c r="Q1615" i="5"/>
  <c r="Q1616" i="5"/>
  <c r="Q1617" i="5"/>
  <c r="Q1618" i="5"/>
  <c r="Q1619" i="5"/>
  <c r="Q1620" i="5"/>
  <c r="Q1621" i="5"/>
  <c r="Q1622" i="5"/>
  <c r="Q1623" i="5"/>
  <c r="Q1624" i="5"/>
  <c r="Q1625" i="5"/>
  <c r="Q1626" i="5"/>
  <c r="Q1627" i="5"/>
  <c r="Q1628" i="5"/>
  <c r="Q1629" i="5"/>
  <c r="Q1630" i="5"/>
  <c r="Q1631" i="5"/>
  <c r="Q1632" i="5"/>
  <c r="Q1633" i="5"/>
  <c r="Q1634" i="5"/>
  <c r="Q1635" i="5"/>
  <c r="Q1636" i="5"/>
  <c r="Q1637" i="5"/>
  <c r="Q1638" i="5"/>
  <c r="Q1639" i="5"/>
  <c r="Q1640" i="5"/>
  <c r="Q1641" i="5"/>
  <c r="Q1642" i="5"/>
  <c r="Q1643" i="5"/>
  <c r="Q1644" i="5"/>
  <c r="Q1645" i="5"/>
  <c r="Q1646" i="5"/>
  <c r="Q1647" i="5"/>
  <c r="Q1648" i="5"/>
  <c r="Q1649" i="5"/>
  <c r="Q1650" i="5"/>
  <c r="Q1651" i="5"/>
  <c r="Q1652" i="5"/>
  <c r="Q1653" i="5"/>
  <c r="Q1654" i="5"/>
  <c r="Q1655" i="5"/>
  <c r="Q1656" i="5"/>
  <c r="Q1657" i="5"/>
  <c r="Q1658" i="5"/>
  <c r="Q1659" i="5"/>
  <c r="Q1660" i="5"/>
  <c r="Q1661" i="5"/>
  <c r="Q1662" i="5"/>
  <c r="Q1663" i="5"/>
  <c r="Q1664" i="5"/>
  <c r="Q1665" i="5"/>
  <c r="Q1666" i="5"/>
  <c r="Q1667" i="5"/>
  <c r="Q1668" i="5"/>
  <c r="Q1669" i="5"/>
  <c r="Q1670" i="5"/>
  <c r="Q1671" i="5"/>
  <c r="Q1672" i="5"/>
  <c r="Q1673" i="5"/>
  <c r="Q1674" i="5"/>
  <c r="Q1675" i="5"/>
  <c r="Q1676" i="5"/>
  <c r="Q1677" i="5"/>
  <c r="Q1678" i="5"/>
  <c r="Q1679" i="5"/>
  <c r="Q1680" i="5"/>
  <c r="Q1681" i="5"/>
  <c r="Q1682" i="5"/>
  <c r="Q1683" i="5"/>
  <c r="Q1684" i="5"/>
  <c r="Q1685" i="5"/>
  <c r="Q1686" i="5"/>
  <c r="Q1687" i="5"/>
  <c r="Q1688" i="5"/>
  <c r="Q1689" i="5"/>
  <c r="Q1690" i="5"/>
  <c r="Q1691" i="5"/>
  <c r="Q1692" i="5"/>
  <c r="Q1693" i="5"/>
  <c r="Q1694" i="5"/>
  <c r="Q1695" i="5"/>
  <c r="Q1696" i="5"/>
  <c r="Q1697" i="5"/>
  <c r="Q1698" i="5"/>
  <c r="Q1699" i="5"/>
  <c r="Q1700" i="5"/>
  <c r="Q1701" i="5"/>
  <c r="Q1702" i="5"/>
  <c r="Q1703" i="5"/>
  <c r="Q1704" i="5"/>
  <c r="Q1705" i="5"/>
  <c r="Q1706" i="5"/>
  <c r="Q1707" i="5"/>
  <c r="Q1708" i="5"/>
  <c r="Q1709" i="5"/>
  <c r="Q1710" i="5"/>
  <c r="Q1711" i="5"/>
  <c r="Q1712" i="5"/>
  <c r="Q1713" i="5"/>
  <c r="Q1714" i="5"/>
  <c r="Q1715" i="5"/>
  <c r="Q1716" i="5"/>
  <c r="Q1717" i="5"/>
  <c r="Q1718" i="5"/>
  <c r="Q1719" i="5"/>
  <c r="Q1720" i="5"/>
  <c r="Q1721" i="5"/>
  <c r="Q1722" i="5"/>
  <c r="Q1723" i="5"/>
  <c r="Q1724" i="5"/>
  <c r="Q1725" i="5"/>
  <c r="Q1726" i="5"/>
  <c r="Q1727" i="5"/>
  <c r="Q1728" i="5"/>
  <c r="Q1729" i="5"/>
  <c r="Q1730" i="5"/>
  <c r="Q1731" i="5"/>
  <c r="Q1732" i="5"/>
  <c r="Q1733" i="5"/>
  <c r="Q1734" i="5"/>
  <c r="Q1735" i="5"/>
  <c r="Q1736" i="5"/>
  <c r="Q1737" i="5"/>
  <c r="Q1738" i="5"/>
  <c r="Q1739" i="5"/>
  <c r="Q1740" i="5"/>
  <c r="Q1741" i="5"/>
  <c r="Q1742" i="5"/>
  <c r="Q1743" i="5"/>
  <c r="Q1744" i="5"/>
  <c r="Q1745" i="5"/>
  <c r="Q1746" i="5"/>
  <c r="Q1747" i="5"/>
  <c r="Q1748" i="5"/>
  <c r="Q1749" i="5"/>
  <c r="Q1750" i="5"/>
  <c r="Q1751" i="5"/>
  <c r="Q1752" i="5"/>
  <c r="Q1753" i="5"/>
  <c r="Q1754" i="5"/>
  <c r="Q1755" i="5"/>
  <c r="Q1756" i="5"/>
  <c r="Q1757" i="5"/>
  <c r="Q1758" i="5"/>
  <c r="Q1759" i="5"/>
  <c r="Q1760" i="5"/>
  <c r="Q1761" i="5"/>
  <c r="Q1762" i="5"/>
  <c r="Q1763" i="5"/>
  <c r="Q1764" i="5"/>
  <c r="Q1765" i="5"/>
  <c r="Q1766" i="5"/>
  <c r="Q1767" i="5"/>
  <c r="Q1768" i="5"/>
  <c r="Q1769" i="5"/>
  <c r="Q1770" i="5"/>
  <c r="Q1771" i="5"/>
  <c r="Q1772" i="5"/>
  <c r="Q1773" i="5"/>
  <c r="Q1774" i="5"/>
  <c r="Q1775" i="5"/>
  <c r="Q1776" i="5"/>
  <c r="Q1777" i="5"/>
  <c r="Q1778" i="5"/>
  <c r="Q1779" i="5"/>
  <c r="Q1780" i="5"/>
  <c r="Q1781" i="5"/>
  <c r="Q1782" i="5"/>
  <c r="Q1783" i="5"/>
  <c r="Q1784" i="5"/>
  <c r="Q1785" i="5"/>
  <c r="Q1786" i="5"/>
  <c r="Q1787" i="5"/>
  <c r="Q1788" i="5"/>
  <c r="Q1789" i="5"/>
  <c r="Q1790" i="5"/>
  <c r="Q1791" i="5"/>
  <c r="Q1792" i="5"/>
  <c r="Q1793" i="5"/>
  <c r="Q1794" i="5"/>
  <c r="Q1795" i="5"/>
  <c r="Q1796" i="5"/>
  <c r="Q1797" i="5"/>
  <c r="Q1798" i="5"/>
  <c r="Q1799" i="5"/>
  <c r="Q1800" i="5"/>
  <c r="Q1801" i="5"/>
  <c r="Q1802" i="5"/>
  <c r="Q1803" i="5"/>
  <c r="Q1804" i="5"/>
  <c r="Q1805" i="5"/>
  <c r="Q1806" i="5"/>
  <c r="Q1807" i="5"/>
  <c r="Q1808" i="5"/>
  <c r="Q1809" i="5"/>
  <c r="Q1810" i="5"/>
  <c r="Q1811" i="5"/>
  <c r="Q1812" i="5"/>
  <c r="Q1813" i="5"/>
  <c r="Q1814" i="5"/>
  <c r="Q1815" i="5"/>
  <c r="Q1816" i="5"/>
  <c r="Q1817" i="5"/>
  <c r="Q1818" i="5"/>
  <c r="Q1819" i="5"/>
  <c r="Q1820" i="5"/>
  <c r="Q1821" i="5"/>
  <c r="Q1822" i="5"/>
  <c r="Q1823" i="5"/>
  <c r="Q1824" i="5"/>
  <c r="Q1825" i="5"/>
  <c r="Q1826" i="5"/>
  <c r="Q1827" i="5"/>
  <c r="Q1828" i="5"/>
  <c r="Q1829" i="5"/>
  <c r="Q1830" i="5"/>
  <c r="Q1831" i="5"/>
  <c r="Q1832" i="5"/>
  <c r="Q1833" i="5"/>
  <c r="Q1834" i="5"/>
  <c r="Q1835" i="5"/>
  <c r="Q1836" i="5"/>
  <c r="Q1837" i="5"/>
  <c r="Q1838" i="5"/>
  <c r="Q1839" i="5"/>
  <c r="Q1840" i="5"/>
  <c r="Q1841" i="5"/>
  <c r="Q1842" i="5"/>
  <c r="Q1843" i="5"/>
  <c r="Q1844" i="5"/>
  <c r="Q1845" i="5"/>
  <c r="Q1846" i="5"/>
  <c r="Q1847" i="5"/>
  <c r="Q1848" i="5"/>
  <c r="Q1849" i="5"/>
  <c r="Q1850" i="5"/>
  <c r="Q1851" i="5"/>
  <c r="Q1852" i="5"/>
  <c r="Q1853" i="5"/>
  <c r="Q1854" i="5"/>
  <c r="Q1855" i="5"/>
  <c r="Q1856" i="5"/>
  <c r="Q1857" i="5"/>
  <c r="Q1858" i="5"/>
  <c r="Q1859" i="5"/>
  <c r="Q1860" i="5"/>
  <c r="Q1861" i="5"/>
  <c r="Q1862" i="5"/>
  <c r="Q1863" i="5"/>
  <c r="Q1864" i="5"/>
  <c r="Q1865" i="5"/>
  <c r="Q1866" i="5"/>
  <c r="Q1867" i="5"/>
  <c r="Q1868" i="5"/>
  <c r="Q1869" i="5"/>
  <c r="Q1870" i="5"/>
  <c r="Q1871" i="5"/>
  <c r="Q1872" i="5"/>
  <c r="Q1873" i="5"/>
  <c r="Q1874" i="5"/>
  <c r="Q1875" i="5"/>
  <c r="Q1876" i="5"/>
  <c r="Q1877" i="5"/>
  <c r="Q1878" i="5"/>
  <c r="Q1879" i="5"/>
  <c r="Q1880" i="5"/>
  <c r="Q1881" i="5"/>
  <c r="Q1882" i="5"/>
  <c r="Q1883" i="5"/>
  <c r="Q1884" i="5"/>
  <c r="Q1885" i="5"/>
  <c r="Q1886" i="5"/>
  <c r="Q1887" i="5"/>
  <c r="Q1888" i="5"/>
  <c r="Q1889" i="5"/>
  <c r="Q1890" i="5"/>
  <c r="Q1891" i="5"/>
  <c r="Q1892" i="5"/>
  <c r="Q1893" i="5"/>
  <c r="Q1894" i="5"/>
  <c r="Q1895" i="5"/>
  <c r="Q1896" i="5"/>
  <c r="Q1897" i="5"/>
  <c r="Q1898" i="5"/>
  <c r="Q1899" i="5"/>
  <c r="Q1900" i="5"/>
  <c r="Q1901" i="5"/>
  <c r="Q1902" i="5"/>
  <c r="Q1903" i="5"/>
  <c r="Q1904" i="5"/>
  <c r="Q1905" i="5"/>
  <c r="Q1906" i="5"/>
  <c r="Q1907" i="5"/>
  <c r="Q1908" i="5"/>
  <c r="Q1909" i="5"/>
  <c r="Q1910" i="5"/>
  <c r="Q1911" i="5"/>
  <c r="Q1912" i="5"/>
  <c r="Q1913" i="5"/>
  <c r="Q1914" i="5"/>
  <c r="Q1915" i="5"/>
  <c r="Q1916" i="5"/>
  <c r="Q1917" i="5"/>
  <c r="Q1918" i="5"/>
  <c r="Q1919" i="5"/>
  <c r="Q1920" i="5"/>
  <c r="Q1921" i="5"/>
  <c r="Q1922" i="5"/>
  <c r="Q1923" i="5"/>
  <c r="Q1924" i="5"/>
  <c r="Q1925" i="5"/>
  <c r="Q1926" i="5"/>
  <c r="Q1927" i="5"/>
  <c r="Q1928" i="5"/>
  <c r="Q1929" i="5"/>
  <c r="Q1930" i="5"/>
  <c r="Q1931" i="5"/>
  <c r="Q1932" i="5"/>
  <c r="Q1933" i="5"/>
  <c r="Q1934" i="5"/>
  <c r="Q1935" i="5"/>
  <c r="Q1936" i="5"/>
  <c r="Q1937" i="5"/>
  <c r="Q1938" i="5"/>
  <c r="Q1939" i="5"/>
  <c r="Q1940" i="5"/>
  <c r="Q1941" i="5"/>
  <c r="Q1942" i="5"/>
  <c r="Q1943" i="5"/>
  <c r="Q1944" i="5"/>
  <c r="Q1945" i="5"/>
  <c r="Q1946" i="5"/>
  <c r="Q1947" i="5"/>
  <c r="Q1948" i="5"/>
  <c r="Q1949" i="5"/>
  <c r="Q1950" i="5"/>
  <c r="Q1951" i="5"/>
  <c r="Q1952" i="5"/>
  <c r="Q1953" i="5"/>
  <c r="Q1954" i="5"/>
  <c r="Q1955" i="5"/>
  <c r="Q1956" i="5"/>
  <c r="Q1957" i="5"/>
  <c r="Q1958" i="5"/>
  <c r="Q1959" i="5"/>
  <c r="Q1960" i="5"/>
  <c r="Q1961" i="5"/>
  <c r="Q1962" i="5"/>
  <c r="Q1963" i="5"/>
  <c r="Q1964" i="5"/>
  <c r="Q1965" i="5"/>
  <c r="Q1966" i="5"/>
  <c r="Q1967" i="5"/>
  <c r="Q1968" i="5"/>
  <c r="Q1969" i="5"/>
  <c r="Q1970" i="5"/>
  <c r="Q1971" i="5"/>
  <c r="Q1972" i="5"/>
  <c r="Q1973" i="5"/>
  <c r="Q1974" i="5"/>
  <c r="Q1975" i="5"/>
  <c r="Q1976" i="5"/>
  <c r="Q1977" i="5"/>
  <c r="Q1978" i="5"/>
  <c r="Q1979" i="5"/>
  <c r="Q1980" i="5"/>
  <c r="Q1981" i="5"/>
  <c r="Q1982" i="5"/>
  <c r="Q1983" i="5"/>
  <c r="Q1984" i="5"/>
  <c r="Q1985" i="5"/>
  <c r="Q1986" i="5"/>
  <c r="Q1987" i="5"/>
  <c r="Q1988" i="5"/>
  <c r="Q1989" i="5"/>
  <c r="Q1990" i="5"/>
  <c r="Q1991" i="5"/>
  <c r="Q1992" i="5"/>
  <c r="Q1993" i="5"/>
  <c r="Q1994" i="5"/>
  <c r="Q1995" i="5"/>
  <c r="Q1996" i="5"/>
  <c r="Q1997" i="5"/>
  <c r="Q1998" i="5"/>
  <c r="Q1999" i="5"/>
  <c r="Q2000" i="5"/>
  <c r="Q2001" i="5"/>
  <c r="Q2002" i="5"/>
  <c r="Q2003" i="5"/>
  <c r="Q2004" i="5"/>
  <c r="Q2005" i="5"/>
  <c r="Q2006" i="5"/>
  <c r="Q2007" i="5"/>
  <c r="Q2008" i="5"/>
  <c r="Q2009" i="5"/>
  <c r="Q2010" i="5"/>
  <c r="Q2011" i="5"/>
  <c r="Q2012" i="5"/>
  <c r="Q2013" i="5"/>
  <c r="Q2014" i="5"/>
  <c r="Q2015" i="5"/>
  <c r="Q2016" i="5"/>
  <c r="Q2017" i="5"/>
  <c r="Q2018" i="5"/>
  <c r="Q2019" i="5"/>
  <c r="Q2020" i="5"/>
  <c r="Q2021" i="5"/>
  <c r="Q2022" i="5"/>
  <c r="Q2023" i="5"/>
  <c r="Q2024" i="5"/>
  <c r="Q2025" i="5"/>
  <c r="Q2026" i="5"/>
  <c r="Q2027" i="5"/>
  <c r="Q2028" i="5"/>
  <c r="Q2029" i="5"/>
  <c r="Q2030" i="5"/>
  <c r="Q2031" i="5"/>
  <c r="Q2032" i="5"/>
  <c r="Q2033" i="5"/>
  <c r="Q2034" i="5"/>
  <c r="Q2035" i="5"/>
  <c r="Q2036" i="5"/>
  <c r="Q2037" i="5"/>
  <c r="Q2038" i="5"/>
  <c r="Q2039" i="5"/>
  <c r="Q2040" i="5"/>
  <c r="Q2041" i="5"/>
  <c r="Q2042" i="5"/>
  <c r="Q2043" i="5"/>
  <c r="Q2044" i="5"/>
  <c r="Q2045" i="5"/>
  <c r="Q2046" i="5"/>
  <c r="Q2047" i="5"/>
  <c r="Q2048" i="5"/>
  <c r="Q2049" i="5"/>
  <c r="Q2050" i="5"/>
  <c r="Q2051" i="5"/>
  <c r="Q2052" i="5"/>
  <c r="Q2053" i="5"/>
  <c r="Q2054" i="5"/>
  <c r="Q2055" i="5"/>
  <c r="Q2056" i="5"/>
  <c r="Q2057" i="5"/>
  <c r="Q2058" i="5"/>
  <c r="Q2059" i="5"/>
  <c r="Q2060" i="5"/>
  <c r="Q2061" i="5"/>
  <c r="Q2062" i="5"/>
  <c r="Q2063" i="5"/>
  <c r="Q2064" i="5"/>
  <c r="Q2065" i="5"/>
  <c r="Q2066" i="5"/>
  <c r="Q2067" i="5"/>
  <c r="Q2068" i="5"/>
  <c r="Q2069" i="5"/>
  <c r="Q2070" i="5"/>
  <c r="Q2071" i="5"/>
  <c r="Q2072" i="5"/>
  <c r="Q2073" i="5"/>
  <c r="Q2074" i="5"/>
  <c r="Q2075" i="5"/>
  <c r="Q2076" i="5"/>
  <c r="Q2077" i="5"/>
  <c r="Q2078" i="5"/>
  <c r="Q2079" i="5"/>
  <c r="Q2080" i="5"/>
  <c r="Q2081" i="5"/>
  <c r="Q2082" i="5"/>
  <c r="Q2083" i="5"/>
  <c r="Q2084" i="5"/>
  <c r="Q2085" i="5"/>
  <c r="Q2086" i="5"/>
  <c r="Q2087" i="5"/>
  <c r="Q2088" i="5"/>
  <c r="Q2089" i="5"/>
  <c r="Q2090" i="5"/>
  <c r="Q2091" i="5"/>
  <c r="Q2092" i="5"/>
  <c r="Q2093" i="5"/>
  <c r="Q2094" i="5"/>
  <c r="Q2095" i="5"/>
  <c r="Q2096" i="5"/>
  <c r="Q2097" i="5"/>
  <c r="Q2098" i="5"/>
  <c r="Q2099" i="5"/>
  <c r="Q2100" i="5"/>
  <c r="Q2101" i="5"/>
  <c r="Q2102" i="5"/>
  <c r="Q2103" i="5"/>
  <c r="Q2104" i="5"/>
  <c r="Q2105" i="5"/>
  <c r="Q2106" i="5"/>
  <c r="Q2107" i="5"/>
  <c r="Q2108" i="5"/>
  <c r="Q2109" i="5"/>
  <c r="Q2110" i="5"/>
  <c r="Q2111" i="5"/>
  <c r="Q2112" i="5"/>
  <c r="Q2113" i="5"/>
  <c r="Q2114" i="5"/>
  <c r="Q2115" i="5"/>
  <c r="Q2116" i="5"/>
  <c r="Q2117" i="5"/>
  <c r="Q2118" i="5"/>
  <c r="Q2119" i="5"/>
  <c r="Q2120" i="5"/>
  <c r="Q2121" i="5"/>
  <c r="Q2122" i="5"/>
  <c r="Q2123" i="5"/>
  <c r="Q2124" i="5"/>
  <c r="Q2125" i="5"/>
  <c r="Q2126" i="5"/>
  <c r="Q2127" i="5"/>
  <c r="Q2128" i="5"/>
  <c r="Q2129" i="5"/>
  <c r="Q2130" i="5"/>
  <c r="Q2131" i="5"/>
  <c r="Q2132" i="5"/>
  <c r="Q2133" i="5"/>
  <c r="Q2134" i="5"/>
  <c r="Q2135" i="5"/>
  <c r="Q2136" i="5"/>
  <c r="Q2137" i="5"/>
  <c r="Q2138" i="5"/>
  <c r="Q2139" i="5"/>
  <c r="Q2140" i="5"/>
  <c r="Q2141" i="5"/>
  <c r="Q2142" i="5"/>
  <c r="Q2143" i="5"/>
  <c r="Q2144" i="5"/>
  <c r="Q2145" i="5"/>
  <c r="Q2146" i="5"/>
  <c r="Q2" i="5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69" i="5" a="1"/>
  <c r="D169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80" i="5" a="1"/>
  <c r="D180" i="5" s="1"/>
  <c r="D181" i="5" a="1"/>
  <c r="D181" i="5" s="1"/>
  <c r="D182" i="5" a="1"/>
  <c r="D182" i="5" s="1"/>
  <c r="D183" i="5" a="1"/>
  <c r="D18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93" i="5" a="1"/>
  <c r="D19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203" i="5" a="1"/>
  <c r="D20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13" i="5" a="1"/>
  <c r="D213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22" i="5" a="1"/>
  <c r="D222" i="5" s="1"/>
  <c r="D223" i="5" a="1"/>
  <c r="D223" i="5" s="1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33" i="5" a="1"/>
  <c r="D233" i="5" s="1"/>
  <c r="D234" i="5" a="1"/>
  <c r="D234" i="5" s="1"/>
  <c r="D235" i="5" a="1"/>
  <c r="D235" i="5" s="1"/>
  <c r="D236" i="5" a="1"/>
  <c r="D236" i="5" s="1"/>
  <c r="D237" i="5" a="1"/>
  <c r="D237" i="5" s="1"/>
  <c r="D238" i="5" a="1"/>
  <c r="D238" i="5" s="1"/>
  <c r="D239" i="5" a="1"/>
  <c r="D239" i="5" s="1"/>
  <c r="D240" i="5" a="1"/>
  <c r="D240" i="5" s="1"/>
  <c r="D241" i="5" a="1"/>
  <c r="D241" i="5" s="1"/>
  <c r="D242" i="5" a="1"/>
  <c r="D242" i="5" s="1"/>
  <c r="D243" i="5" a="1"/>
  <c r="D243" i="5" s="1"/>
  <c r="D244" i="5" a="1"/>
  <c r="D244" i="5" s="1"/>
  <c r="D245" i="5" a="1"/>
  <c r="D245" i="5" s="1"/>
  <c r="D246" i="5" a="1"/>
  <c r="D246" i="5" s="1"/>
  <c r="D247" i="5" a="1"/>
  <c r="D247" i="5" s="1"/>
  <c r="D248" i="5" a="1"/>
  <c r="D248" i="5" s="1"/>
  <c r="D249" i="5" a="1"/>
  <c r="D249" i="5" s="1"/>
  <c r="D250" i="5" a="1"/>
  <c r="D250" i="5" s="1"/>
  <c r="D251" i="5" a="1"/>
  <c r="D251" i="5" s="1"/>
  <c r="D252" i="5" a="1"/>
  <c r="D252" i="5" s="1"/>
  <c r="D253" i="5" a="1"/>
  <c r="D253" i="5" s="1"/>
  <c r="D254" i="5" a="1"/>
  <c r="D254" i="5" s="1"/>
  <c r="D255" i="5" a="1"/>
  <c r="D255" i="5" s="1"/>
  <c r="D256" i="5" a="1"/>
  <c r="D256" i="5" s="1"/>
  <c r="D257" i="5" a="1"/>
  <c r="D257" i="5" s="1"/>
  <c r="D258" i="5" a="1"/>
  <c r="D258" i="5" s="1"/>
  <c r="D259" i="5" a="1"/>
  <c r="D259" i="5" s="1"/>
  <c r="D260" i="5" a="1"/>
  <c r="D260" i="5" s="1"/>
  <c r="D261" i="5" a="1"/>
  <c r="D261" i="5" s="1"/>
  <c r="D262" i="5" a="1"/>
  <c r="D262" i="5" s="1"/>
  <c r="D263" i="5" a="1"/>
  <c r="D263" i="5" s="1"/>
  <c r="D264" i="5" a="1"/>
  <c r="D264" i="5" s="1"/>
  <c r="D265" i="5" a="1"/>
  <c r="D265" i="5" s="1"/>
  <c r="D266" i="5" a="1"/>
  <c r="D266" i="5" s="1"/>
  <c r="D267" i="5" a="1"/>
  <c r="D267" i="5" s="1"/>
  <c r="D268" i="5" a="1"/>
  <c r="D268" i="5" s="1"/>
  <c r="D269" i="5" a="1"/>
  <c r="D269" i="5" s="1"/>
  <c r="D270" i="5" a="1"/>
  <c r="D270" i="5" s="1"/>
  <c r="D271" i="5" a="1"/>
  <c r="D271" i="5" s="1"/>
  <c r="D272" i="5" a="1"/>
  <c r="D272" i="5" s="1"/>
  <c r="D273" i="5" a="1"/>
  <c r="D273" i="5" s="1"/>
  <c r="D274" i="5" a="1"/>
  <c r="D274" i="5" s="1"/>
  <c r="D275" i="5" a="1"/>
  <c r="D275" i="5" s="1"/>
  <c r="D276" i="5" a="1"/>
  <c r="D276" i="5" s="1"/>
  <c r="D277" i="5" a="1"/>
  <c r="D277" i="5" s="1"/>
  <c r="D278" i="5" a="1"/>
  <c r="D278" i="5" s="1"/>
  <c r="D279" i="5" a="1"/>
  <c r="D279" i="5" s="1"/>
  <c r="D280" i="5" a="1"/>
  <c r="D280" i="5" s="1"/>
  <c r="D281" i="5" a="1"/>
  <c r="D281" i="5" s="1"/>
  <c r="D282" i="5" a="1"/>
  <c r="D282" i="5" s="1"/>
  <c r="D283" i="5" a="1"/>
  <c r="D283" i="5" s="1"/>
  <c r="D284" i="5" a="1"/>
  <c r="D284" i="5" s="1"/>
  <c r="D285" i="5" a="1"/>
  <c r="D285" i="5" s="1"/>
  <c r="D286" i="5" a="1"/>
  <c r="D286" i="5" s="1"/>
  <c r="D287" i="5" a="1"/>
  <c r="D287" i="5" s="1"/>
  <c r="D288" i="5" a="1"/>
  <c r="D288" i="5" s="1"/>
  <c r="D289" i="5" a="1"/>
  <c r="D289" i="5" s="1"/>
  <c r="D290" i="5" a="1"/>
  <c r="D290" i="5" s="1"/>
  <c r="D291" i="5" a="1"/>
  <c r="D291" i="5" s="1"/>
  <c r="D292" i="5" a="1"/>
  <c r="D292" i="5" s="1"/>
  <c r="D293" i="5" a="1"/>
  <c r="D293" i="5" s="1"/>
  <c r="D294" i="5" a="1"/>
  <c r="D294" i="5" s="1"/>
  <c r="D295" i="5" a="1"/>
  <c r="D295" i="5" s="1"/>
  <c r="D296" i="5" a="1"/>
  <c r="D296" i="5" s="1"/>
  <c r="D297" i="5" a="1"/>
  <c r="D297" i="5" s="1"/>
  <c r="D298" i="5" a="1"/>
  <c r="D298" i="5" s="1"/>
  <c r="D299" i="5" a="1"/>
  <c r="D299" i="5" s="1"/>
  <c r="D300" i="5" a="1"/>
  <c r="D300" i="5" s="1"/>
  <c r="D301" i="5" a="1"/>
  <c r="D301" i="5" s="1"/>
  <c r="D302" i="5" a="1"/>
  <c r="D302" i="5" s="1"/>
  <c r="D303" i="5" a="1"/>
  <c r="D303" i="5" s="1"/>
  <c r="D304" i="5" a="1"/>
  <c r="D304" i="5" s="1"/>
  <c r="D305" i="5" a="1"/>
  <c r="D305" i="5" s="1"/>
  <c r="D306" i="5" a="1"/>
  <c r="D306" i="5" s="1"/>
  <c r="D307" i="5" a="1"/>
  <c r="D307" i="5" s="1"/>
  <c r="D308" i="5" a="1"/>
  <c r="D308" i="5" s="1"/>
  <c r="D309" i="5" a="1"/>
  <c r="D309" i="5" s="1"/>
  <c r="D310" i="5" a="1"/>
  <c r="D310" i="5" s="1"/>
  <c r="D311" i="5" a="1"/>
  <c r="D311" i="5" s="1"/>
  <c r="D312" i="5" a="1"/>
  <c r="D312" i="5" s="1"/>
  <c r="D313" i="5" a="1"/>
  <c r="D313" i="5" s="1"/>
  <c r="D314" i="5" a="1"/>
  <c r="D314" i="5" s="1"/>
  <c r="D315" i="5" a="1"/>
  <c r="D315" i="5" s="1"/>
  <c r="D316" i="5" a="1"/>
  <c r="D316" i="5" s="1"/>
  <c r="D317" i="5" a="1"/>
  <c r="D317" i="5" s="1"/>
  <c r="D318" i="5" a="1"/>
  <c r="D318" i="5" s="1"/>
  <c r="D319" i="5" a="1"/>
  <c r="D319" i="5" s="1"/>
  <c r="D320" i="5" a="1"/>
  <c r="D320" i="5" s="1"/>
  <c r="D321" i="5" a="1"/>
  <c r="D321" i="5" s="1"/>
  <c r="D322" i="5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D501" i="5" a="1"/>
  <c r="D501" i="5" s="1"/>
  <c r="D502" i="5" a="1"/>
  <c r="D502" i="5" s="1"/>
  <c r="D503" i="5" a="1"/>
  <c r="D503" i="5" s="1"/>
  <c r="D504" i="5" a="1"/>
  <c r="D504" i="5" s="1"/>
  <c r="D505" i="5" a="1"/>
  <c r="D505" i="5" s="1"/>
  <c r="D506" i="5" a="1"/>
  <c r="D506" i="5" s="1"/>
  <c r="D507" i="5" a="1"/>
  <c r="D507" i="5" s="1"/>
  <c r="D508" i="5" a="1"/>
  <c r="D508" i="5" s="1"/>
  <c r="D509" i="5" a="1"/>
  <c r="D509" i="5" s="1"/>
  <c r="D510" i="5" a="1"/>
  <c r="D510" i="5" s="1"/>
  <c r="D511" i="5" a="1"/>
  <c r="D511" i="5" s="1"/>
  <c r="D512" i="5" a="1"/>
  <c r="D512" i="5" s="1"/>
  <c r="D513" i="5" a="1"/>
  <c r="D513" i="5" s="1"/>
  <c r="D514" i="5" a="1"/>
  <c r="D514" i="5" s="1"/>
  <c r="D515" i="5" a="1"/>
  <c r="D515" i="5" s="1"/>
  <c r="D516" i="5" a="1"/>
  <c r="D516" i="5" s="1"/>
  <c r="D517" i="5" a="1"/>
  <c r="D517" i="5" s="1"/>
  <c r="D518" i="5" a="1"/>
  <c r="D518" i="5" s="1"/>
  <c r="D519" i="5" a="1"/>
  <c r="D519" i="5" s="1"/>
  <c r="D520" i="5" a="1"/>
  <c r="D520" i="5" s="1"/>
  <c r="D521" i="5" a="1"/>
  <c r="D521" i="5" s="1"/>
  <c r="D522" i="5" a="1"/>
  <c r="D522" i="5" s="1"/>
  <c r="D523" i="5" a="1"/>
  <c r="D523" i="5" s="1"/>
  <c r="D524" i="5" a="1"/>
  <c r="D524" i="5" s="1"/>
  <c r="D525" i="5" a="1"/>
  <c r="D525" i="5" s="1"/>
  <c r="D526" i="5" a="1"/>
  <c r="D526" i="5" s="1"/>
  <c r="D527" i="5" a="1"/>
  <c r="D527" i="5" s="1"/>
  <c r="D528" i="5" a="1"/>
  <c r="D528" i="5" s="1"/>
  <c r="D529" i="5" a="1"/>
  <c r="D529" i="5" s="1"/>
  <c r="D530" i="5" a="1"/>
  <c r="D530" i="5" s="1"/>
  <c r="D531" i="5" a="1"/>
  <c r="D531" i="5" s="1"/>
  <c r="D532" i="5" a="1"/>
  <c r="D532" i="5" s="1"/>
  <c r="D533" i="5" a="1"/>
  <c r="D533" i="5" s="1"/>
  <c r="D534" i="5" a="1"/>
  <c r="D534" i="5" s="1"/>
  <c r="D535" i="5" a="1"/>
  <c r="D535" i="5" s="1"/>
  <c r="D536" i="5" a="1"/>
  <c r="D536" i="5" s="1"/>
  <c r="D537" i="5" a="1"/>
  <c r="D537" i="5" s="1"/>
  <c r="D538" i="5" a="1"/>
  <c r="D538" i="5" s="1"/>
  <c r="D539" i="5" a="1"/>
  <c r="D539" i="5" s="1"/>
  <c r="D540" i="5" a="1"/>
  <c r="D540" i="5" s="1"/>
  <c r="D541" i="5" a="1"/>
  <c r="D541" i="5" s="1"/>
  <c r="D542" i="5" a="1"/>
  <c r="D542" i="5" s="1"/>
  <c r="D543" i="5" a="1"/>
  <c r="D543" i="5" s="1"/>
  <c r="D544" i="5" a="1"/>
  <c r="D544" i="5" s="1"/>
  <c r="D545" i="5" a="1"/>
  <c r="D545" i="5" s="1"/>
  <c r="D546" i="5" a="1"/>
  <c r="D546" i="5" s="1"/>
  <c r="D547" i="5" a="1"/>
  <c r="D547" i="5" s="1"/>
  <c r="D548" i="5" a="1"/>
  <c r="D548" i="5" s="1"/>
  <c r="D549" i="5" a="1"/>
  <c r="D549" i="5" s="1"/>
  <c r="D550" i="5" a="1"/>
  <c r="D550" i="5" s="1"/>
  <c r="D551" i="5" a="1"/>
  <c r="D551" i="5" s="1"/>
  <c r="D552" i="5" a="1"/>
  <c r="D552" i="5" s="1"/>
  <c r="D553" i="5" a="1"/>
  <c r="D553" i="5" s="1"/>
  <c r="D554" i="5" a="1"/>
  <c r="D554" i="5" s="1"/>
  <c r="D555" i="5" a="1"/>
  <c r="D555" i="5" s="1"/>
  <c r="D556" i="5" a="1"/>
  <c r="D556" i="5" s="1"/>
  <c r="D557" i="5" a="1"/>
  <c r="D557" i="5" s="1"/>
  <c r="D558" i="5" a="1"/>
  <c r="D558" i="5" s="1"/>
  <c r="D559" i="5" a="1"/>
  <c r="D559" i="5" s="1"/>
  <c r="D560" i="5" a="1"/>
  <c r="D560" i="5" s="1"/>
  <c r="D561" i="5" a="1"/>
  <c r="D561" i="5" s="1"/>
  <c r="D562" i="5" a="1"/>
  <c r="D562" i="5" s="1"/>
  <c r="D563" i="5" a="1"/>
  <c r="D563" i="5" s="1"/>
  <c r="D564" i="5" a="1"/>
  <c r="D564" i="5" s="1"/>
  <c r="D565" i="5" a="1"/>
  <c r="D565" i="5" s="1"/>
  <c r="D566" i="5" a="1"/>
  <c r="D566" i="5" s="1"/>
  <c r="D567" i="5" a="1"/>
  <c r="D567" i="5" s="1"/>
  <c r="D568" i="5" a="1"/>
  <c r="D568" i="5" s="1"/>
  <c r="D569" i="5" a="1"/>
  <c r="D569" i="5" s="1"/>
  <c r="D570" i="5" a="1"/>
  <c r="D570" i="5" s="1"/>
  <c r="D571" i="5" a="1"/>
  <c r="D571" i="5" s="1"/>
  <c r="D572" i="5" a="1"/>
  <c r="D572" i="5" s="1"/>
  <c r="D573" i="5" a="1"/>
  <c r="D573" i="5" s="1"/>
  <c r="D574" i="5" a="1"/>
  <c r="D574" i="5" s="1"/>
  <c r="D575" i="5" a="1"/>
  <c r="D575" i="5" s="1"/>
  <c r="D576" i="5" a="1"/>
  <c r="D576" i="5" s="1"/>
  <c r="D577" i="5" a="1"/>
  <c r="D577" i="5" s="1"/>
  <c r="D578" i="5" a="1"/>
  <c r="D578" i="5" s="1"/>
  <c r="D579" i="5" a="1"/>
  <c r="D579" i="5" s="1"/>
  <c r="D580" i="5" a="1"/>
  <c r="D580" i="5" s="1"/>
  <c r="D581" i="5" a="1"/>
  <c r="D581" i="5" s="1"/>
  <c r="D582" i="5" a="1"/>
  <c r="D582" i="5" s="1"/>
  <c r="D583" i="5" a="1"/>
  <c r="D583" i="5" s="1"/>
  <c r="D584" i="5" a="1"/>
  <c r="D584" i="5" s="1"/>
  <c r="D585" i="5" a="1"/>
  <c r="D585" i="5" s="1"/>
  <c r="D586" i="5" a="1"/>
  <c r="D586" i="5" s="1"/>
  <c r="D587" i="5" a="1"/>
  <c r="D587" i="5" s="1"/>
  <c r="D588" i="5" a="1"/>
  <c r="D588" i="5" s="1"/>
  <c r="D589" i="5" a="1"/>
  <c r="D589" i="5" s="1"/>
  <c r="D590" i="5" a="1"/>
  <c r="D590" i="5" s="1"/>
  <c r="D591" i="5" a="1"/>
  <c r="D591" i="5" s="1"/>
  <c r="D592" i="5" a="1"/>
  <c r="D592" i="5" s="1"/>
  <c r="D593" i="5" a="1"/>
  <c r="D593" i="5" s="1"/>
  <c r="D594" i="5" a="1"/>
  <c r="D594" i="5" s="1"/>
  <c r="D595" i="5" a="1"/>
  <c r="D595" i="5" s="1"/>
  <c r="D596" i="5" a="1"/>
  <c r="D596" i="5" s="1"/>
  <c r="D597" i="5" a="1"/>
  <c r="D597" i="5" s="1"/>
  <c r="D598" i="5" a="1"/>
  <c r="D598" i="5" s="1"/>
  <c r="D599" i="5" a="1"/>
  <c r="D599" i="5" s="1"/>
  <c r="D600" i="5" a="1"/>
  <c r="D600" i="5" s="1"/>
  <c r="D601" i="5" a="1"/>
  <c r="D601" i="5" s="1"/>
  <c r="D602" i="5" a="1"/>
  <c r="D602" i="5" s="1"/>
  <c r="D603" i="5" a="1"/>
  <c r="D603" i="5" s="1"/>
  <c r="D604" i="5" a="1"/>
  <c r="D604" i="5" s="1"/>
  <c r="D605" i="5" a="1"/>
  <c r="D605" i="5" s="1"/>
  <c r="D606" i="5" a="1"/>
  <c r="D606" i="5" s="1"/>
  <c r="D607" i="5" a="1"/>
  <c r="D607" i="5" s="1"/>
  <c r="D608" i="5" a="1"/>
  <c r="D608" i="5" s="1"/>
  <c r="D609" i="5" a="1"/>
  <c r="D609" i="5" s="1"/>
  <c r="D610" i="5" a="1"/>
  <c r="D610" i="5" s="1"/>
  <c r="D611" i="5" a="1"/>
  <c r="D611" i="5" s="1"/>
  <c r="D612" i="5" a="1"/>
  <c r="D612" i="5" s="1"/>
  <c r="D613" i="5" a="1"/>
  <c r="D613" i="5" s="1"/>
  <c r="D614" i="5" a="1"/>
  <c r="D614" i="5" s="1"/>
  <c r="D615" i="5" a="1"/>
  <c r="D615" i="5" s="1"/>
  <c r="D616" i="5" a="1"/>
  <c r="D616" i="5" s="1"/>
  <c r="D617" i="5" a="1"/>
  <c r="D617" i="5" s="1"/>
  <c r="D618" i="5" a="1"/>
  <c r="D618" i="5" s="1"/>
  <c r="D619" i="5" a="1"/>
  <c r="D619" i="5" s="1"/>
  <c r="D620" i="5" a="1"/>
  <c r="D620" i="5" s="1"/>
  <c r="D621" i="5" a="1"/>
  <c r="D621" i="5" s="1"/>
  <c r="D622" i="5" a="1"/>
  <c r="D622" i="5" s="1"/>
  <c r="D623" i="5" a="1"/>
  <c r="D623" i="5" s="1"/>
  <c r="D624" i="5" a="1"/>
  <c r="D624" i="5" s="1"/>
  <c r="D625" i="5" a="1"/>
  <c r="D625" i="5" s="1"/>
  <c r="D626" i="5" a="1"/>
  <c r="D626" i="5" s="1"/>
  <c r="D627" i="5" a="1"/>
  <c r="D627" i="5" s="1"/>
  <c r="D628" i="5" a="1"/>
  <c r="D628" i="5" s="1"/>
  <c r="D629" i="5" a="1"/>
  <c r="D629" i="5" s="1"/>
  <c r="D630" i="5" a="1"/>
  <c r="D630" i="5" s="1"/>
  <c r="D631" i="5" a="1"/>
  <c r="D631" i="5" s="1"/>
  <c r="D632" i="5" a="1"/>
  <c r="D632" i="5" s="1"/>
  <c r="D633" i="5" a="1"/>
  <c r="D633" i="5" s="1"/>
  <c r="D634" i="5" a="1"/>
  <c r="D634" i="5" s="1"/>
  <c r="D635" i="5" a="1"/>
  <c r="D635" i="5" s="1"/>
  <c r="D636" i="5" a="1"/>
  <c r="D636" i="5" s="1"/>
  <c r="D637" i="5" a="1"/>
  <c r="D637" i="5" s="1"/>
  <c r="D638" i="5" a="1"/>
  <c r="D638" i="5" s="1"/>
  <c r="D639" i="5" a="1"/>
  <c r="D639" i="5" s="1"/>
  <c r="D640" i="5" a="1"/>
  <c r="D640" i="5" s="1"/>
  <c r="D641" i="5" a="1"/>
  <c r="D641" i="5" s="1"/>
  <c r="D642" i="5" a="1"/>
  <c r="D642" i="5" s="1"/>
  <c r="D643" i="5" a="1"/>
  <c r="D643" i="5" s="1"/>
  <c r="D644" i="5" a="1"/>
  <c r="D644" i="5" s="1"/>
  <c r="D645" i="5" a="1"/>
  <c r="D645" i="5" s="1"/>
  <c r="D648" i="5" a="1"/>
  <c r="D648" i="5" s="1"/>
  <c r="D649" i="5" a="1"/>
  <c r="D649" i="5" s="1"/>
  <c r="D650" i="5" a="1"/>
  <c r="D650" i="5" s="1"/>
  <c r="D651" i="5" a="1"/>
  <c r="D651" i="5" s="1"/>
  <c r="D652" i="5" a="1"/>
  <c r="D652" i="5" s="1"/>
  <c r="D653" i="5" a="1"/>
  <c r="D653" i="5" s="1"/>
  <c r="D654" i="5" a="1"/>
  <c r="D654" i="5" s="1"/>
  <c r="D655" i="5" a="1"/>
  <c r="D655" i="5" s="1"/>
  <c r="D656" i="5" a="1"/>
  <c r="D656" i="5" s="1"/>
  <c r="D657" i="5" a="1"/>
  <c r="D657" i="5" s="1"/>
  <c r="D658" i="5" a="1"/>
  <c r="D658" i="5" s="1"/>
  <c r="D659" i="5" a="1"/>
  <c r="D659" i="5" s="1"/>
  <c r="D660" i="5" a="1"/>
  <c r="D660" i="5" s="1"/>
  <c r="D661" i="5" a="1"/>
  <c r="D661" i="5" s="1"/>
  <c r="D662" i="5" a="1"/>
  <c r="D662" i="5" s="1"/>
  <c r="D663" i="5" a="1"/>
  <c r="D663" i="5" s="1"/>
  <c r="D664" i="5" a="1"/>
  <c r="D664" i="5" s="1"/>
  <c r="D665" i="5" a="1"/>
  <c r="D665" i="5" s="1"/>
  <c r="D666" i="5" a="1"/>
  <c r="D666" i="5" s="1"/>
  <c r="D667" i="5" a="1"/>
  <c r="D667" i="5" s="1"/>
  <c r="D668" i="5" a="1"/>
  <c r="D668" i="5" s="1"/>
  <c r="D669" i="5" a="1"/>
  <c r="D669" i="5" s="1"/>
  <c r="D670" i="5" a="1"/>
  <c r="D670" i="5" s="1"/>
  <c r="D671" i="5" a="1"/>
  <c r="D671" i="5" s="1"/>
  <c r="D672" i="5" a="1"/>
  <c r="D672" i="5" s="1"/>
  <c r="D673" i="5" a="1"/>
  <c r="D673" i="5" s="1"/>
  <c r="D674" i="5" a="1"/>
  <c r="D674" i="5" s="1"/>
  <c r="D675" i="5" a="1"/>
  <c r="D675" i="5" s="1"/>
  <c r="D676" i="5" a="1"/>
  <c r="D676" i="5" s="1"/>
  <c r="D677" i="5" a="1"/>
  <c r="D677" i="5" s="1"/>
  <c r="D678" i="5" a="1"/>
  <c r="D678" i="5" s="1"/>
  <c r="D679" i="5" a="1"/>
  <c r="D679" i="5" s="1"/>
  <c r="D680" i="5" a="1"/>
  <c r="D680" i="5" s="1"/>
  <c r="D681" i="5" a="1"/>
  <c r="D681" i="5" s="1"/>
  <c r="D682" i="5" a="1"/>
  <c r="D682" i="5" s="1"/>
  <c r="D683" i="5" a="1"/>
  <c r="D683" i="5" s="1"/>
  <c r="D684" i="5" a="1"/>
  <c r="D684" i="5" s="1"/>
  <c r="D685" i="5" a="1"/>
  <c r="D685" i="5" s="1"/>
  <c r="D686" i="5" a="1"/>
  <c r="D686" i="5" s="1"/>
  <c r="D687" i="5" a="1"/>
  <c r="D687" i="5" s="1"/>
  <c r="D688" i="5" a="1"/>
  <c r="D688" i="5" s="1"/>
  <c r="D689" i="5" a="1"/>
  <c r="D689" i="5" s="1"/>
  <c r="D690" i="5" a="1"/>
  <c r="D690" i="5" s="1"/>
  <c r="D691" i="5" a="1"/>
  <c r="D691" i="5" s="1"/>
  <c r="D692" i="5" a="1"/>
  <c r="D692" i="5" s="1"/>
  <c r="D693" i="5" a="1"/>
  <c r="D693" i="5" s="1"/>
  <c r="D694" i="5" a="1"/>
  <c r="D694" i="5" s="1"/>
  <c r="D695" i="5" a="1"/>
  <c r="D695" i="5" s="1"/>
  <c r="D696" i="5" a="1"/>
  <c r="D696" i="5" s="1"/>
  <c r="D697" i="5" a="1"/>
  <c r="D697" i="5" s="1"/>
  <c r="D698" i="5" a="1"/>
  <c r="D698" i="5" s="1"/>
  <c r="D699" i="5" a="1"/>
  <c r="D699" i="5" s="1"/>
  <c r="D700" i="5" a="1"/>
  <c r="D700" i="5" s="1"/>
  <c r="D701" i="5" a="1"/>
  <c r="D701" i="5" s="1"/>
  <c r="D702" i="5" a="1"/>
  <c r="D702" i="5" s="1"/>
  <c r="D703" i="5" a="1"/>
  <c r="D703" i="5" s="1"/>
  <c r="D704" i="5" a="1"/>
  <c r="D704" i="5" s="1"/>
  <c r="D705" i="5" a="1"/>
  <c r="D705" i="5" s="1"/>
  <c r="D706" i="5" a="1"/>
  <c r="D706" i="5" s="1"/>
  <c r="D707" i="5" a="1"/>
  <c r="D707" i="5" s="1"/>
  <c r="D708" i="5" a="1"/>
  <c r="D708" i="5" s="1"/>
  <c r="D709" i="5" a="1"/>
  <c r="D709" i="5" s="1"/>
  <c r="D710" i="5" a="1"/>
  <c r="D710" i="5" s="1"/>
  <c r="D711" i="5" a="1"/>
  <c r="D711" i="5" s="1"/>
  <c r="D712" i="5" a="1"/>
  <c r="D712" i="5" s="1"/>
  <c r="D713" i="5" a="1"/>
  <c r="D713" i="5" s="1"/>
  <c r="D714" i="5" a="1"/>
  <c r="D714" i="5" s="1"/>
  <c r="D715" i="5" a="1"/>
  <c r="D715" i="5" s="1"/>
  <c r="D716" i="5" a="1"/>
  <c r="D716" i="5" s="1"/>
  <c r="D717" i="5" a="1"/>
  <c r="D717" i="5" s="1"/>
  <c r="D718" i="5" a="1"/>
  <c r="D718" i="5" s="1"/>
  <c r="D719" i="5" a="1"/>
  <c r="D719" i="5" s="1"/>
  <c r="D720" i="5" a="1"/>
  <c r="D720" i="5" s="1"/>
  <c r="D721" i="5" a="1"/>
  <c r="D721" i="5" s="1"/>
  <c r="D722" i="5" a="1"/>
  <c r="D722" i="5" s="1"/>
  <c r="D723" i="5" a="1"/>
  <c r="D723" i="5" s="1"/>
  <c r="D724" i="5" a="1"/>
  <c r="D724" i="5" s="1"/>
  <c r="D725" i="5" a="1"/>
  <c r="D725" i="5" s="1"/>
  <c r="D726" i="5" a="1"/>
  <c r="D726" i="5" s="1"/>
  <c r="D727" i="5" a="1"/>
  <c r="D727" i="5" s="1"/>
  <c r="D728" i="5" a="1"/>
  <c r="D728" i="5" s="1"/>
  <c r="D729" i="5" a="1"/>
  <c r="D729" i="5" s="1"/>
  <c r="D730" i="5" a="1"/>
  <c r="D730" i="5" s="1"/>
  <c r="D731" i="5" a="1"/>
  <c r="D731" i="5" s="1"/>
  <c r="D732" i="5" a="1"/>
  <c r="D732" i="5" s="1"/>
  <c r="D733" i="5" a="1"/>
  <c r="D733" i="5" s="1"/>
  <c r="D734" i="5" a="1"/>
  <c r="D734" i="5" s="1"/>
  <c r="D735" i="5" a="1"/>
  <c r="D735" i="5" s="1"/>
  <c r="D736" i="5" a="1"/>
  <c r="D736" i="5" s="1"/>
  <c r="D737" i="5" a="1"/>
  <c r="D737" i="5" s="1"/>
  <c r="D738" i="5" a="1"/>
  <c r="D738" i="5" s="1"/>
  <c r="D739" i="5" a="1"/>
  <c r="D739" i="5" s="1"/>
  <c r="D740" i="5" a="1"/>
  <c r="D740" i="5" s="1"/>
  <c r="D741" i="5" a="1"/>
  <c r="D741" i="5" s="1"/>
  <c r="D742" i="5" a="1"/>
  <c r="D742" i="5" s="1"/>
  <c r="D743" i="5" a="1"/>
  <c r="D743" i="5" s="1"/>
  <c r="D744" i="5" a="1"/>
  <c r="D744" i="5" s="1"/>
  <c r="D745" i="5" a="1"/>
  <c r="D745" i="5" s="1"/>
  <c r="D746" i="5" a="1"/>
  <c r="D746" i="5" s="1"/>
  <c r="D747" i="5" a="1"/>
  <c r="D747" i="5" s="1"/>
  <c r="D748" i="5" a="1"/>
  <c r="D748" i="5" s="1"/>
  <c r="D749" i="5" a="1"/>
  <c r="D749" i="5" s="1"/>
  <c r="D750" i="5" a="1"/>
  <c r="D750" i="5" s="1"/>
  <c r="D751" i="5" a="1"/>
  <c r="D751" i="5" s="1"/>
  <c r="D752" i="5" a="1"/>
  <c r="D752" i="5" s="1"/>
  <c r="D753" i="5" a="1"/>
  <c r="D753" i="5" s="1"/>
  <c r="D754" i="5" a="1"/>
  <c r="D754" i="5" s="1"/>
  <c r="D755" i="5" a="1"/>
  <c r="D755" i="5" s="1"/>
  <c r="D756" i="5" a="1"/>
  <c r="D756" i="5" s="1"/>
  <c r="D757" i="5" a="1"/>
  <c r="D757" i="5" s="1"/>
  <c r="D758" i="5" a="1"/>
  <c r="D758" i="5" s="1"/>
  <c r="D759" i="5" a="1"/>
  <c r="D759" i="5" s="1"/>
  <c r="D760" i="5" a="1"/>
  <c r="D760" i="5" s="1"/>
  <c r="D761" i="5" a="1"/>
  <c r="D761" i="5" s="1"/>
  <c r="D762" i="5" a="1"/>
  <c r="D762" i="5" s="1"/>
  <c r="D763" i="5" a="1"/>
  <c r="D763" i="5" s="1"/>
  <c r="D764" i="5" a="1"/>
  <c r="D764" i="5" s="1"/>
  <c r="D765" i="5" a="1"/>
  <c r="D765" i="5" s="1"/>
  <c r="D766" i="5" a="1"/>
  <c r="D766" i="5" s="1"/>
  <c r="D767" i="5" a="1"/>
  <c r="D767" i="5" s="1"/>
  <c r="D768" i="5" a="1"/>
  <c r="D768" i="5" s="1"/>
  <c r="D769" i="5" a="1"/>
  <c r="D769" i="5" s="1"/>
  <c r="D770" i="5" a="1"/>
  <c r="D770" i="5" s="1"/>
  <c r="D771" i="5" a="1"/>
  <c r="D771" i="5" s="1"/>
  <c r="D772" i="5" a="1"/>
  <c r="D772" i="5" s="1"/>
  <c r="D773" i="5" a="1"/>
  <c r="D773" i="5" s="1"/>
  <c r="D774" i="5" a="1"/>
  <c r="D774" i="5" s="1"/>
  <c r="D775" i="5" a="1"/>
  <c r="D775" i="5" s="1"/>
  <c r="D776" i="5" a="1"/>
  <c r="D776" i="5" s="1"/>
  <c r="D777" i="5" a="1"/>
  <c r="D777" i="5" s="1"/>
  <c r="D778" i="5" a="1"/>
  <c r="D778" i="5" s="1"/>
  <c r="D779" i="5" a="1"/>
  <c r="D779" i="5" s="1"/>
  <c r="D780" i="5" a="1"/>
  <c r="D780" i="5" s="1"/>
  <c r="D781" i="5" a="1"/>
  <c r="D781" i="5" s="1"/>
  <c r="D782" i="5" a="1"/>
  <c r="D782" i="5" s="1"/>
  <c r="D783" i="5" a="1"/>
  <c r="D783" i="5" s="1"/>
  <c r="D784" i="5" a="1"/>
  <c r="D784" i="5" s="1"/>
  <c r="D785" i="5" a="1"/>
  <c r="D785" i="5" s="1"/>
  <c r="D786" i="5" a="1"/>
  <c r="D786" i="5" s="1"/>
  <c r="D787" i="5" a="1"/>
  <c r="D787" i="5" s="1"/>
  <c r="D788" i="5" a="1"/>
  <c r="D788" i="5" s="1"/>
  <c r="D789" i="5" a="1"/>
  <c r="D789" i="5" s="1"/>
  <c r="D790" i="5" a="1"/>
  <c r="D790" i="5" s="1"/>
  <c r="D791" i="5" a="1"/>
  <c r="D791" i="5" s="1"/>
  <c r="D792" i="5" a="1"/>
  <c r="D792" i="5" s="1"/>
  <c r="D793" i="5" a="1"/>
  <c r="D793" i="5" s="1"/>
  <c r="D794" i="5" a="1"/>
  <c r="D794" i="5" s="1"/>
  <c r="D795" i="5" a="1"/>
  <c r="D795" i="5" s="1"/>
  <c r="D796" i="5" a="1"/>
  <c r="D796" i="5" s="1"/>
  <c r="D797" i="5" a="1"/>
  <c r="D797" i="5" s="1"/>
  <c r="D798" i="5" a="1"/>
  <c r="D798" i="5" s="1"/>
  <c r="D799" i="5" a="1"/>
  <c r="D799" i="5" s="1"/>
  <c r="D800" i="5" a="1"/>
  <c r="D800" i="5" s="1"/>
  <c r="D801" i="5" a="1"/>
  <c r="D801" i="5" s="1"/>
  <c r="D802" i="5" a="1"/>
  <c r="D802" i="5" s="1"/>
  <c r="D803" i="5" a="1"/>
  <c r="D803" i="5" s="1"/>
  <c r="D804" i="5" a="1"/>
  <c r="D804" i="5" s="1"/>
  <c r="D805" i="5" a="1"/>
  <c r="D805" i="5" s="1"/>
  <c r="D806" i="5" a="1"/>
  <c r="D806" i="5" s="1"/>
  <c r="D807" i="5" a="1"/>
  <c r="D807" i="5" s="1"/>
  <c r="D808" i="5" a="1"/>
  <c r="D808" i="5" s="1"/>
  <c r="D809" i="5" a="1"/>
  <c r="D809" i="5" s="1"/>
  <c r="D810" i="5" a="1"/>
  <c r="D810" i="5" s="1"/>
  <c r="D811" i="5" a="1"/>
  <c r="D811" i="5" s="1"/>
  <c r="D812" i="5" a="1"/>
  <c r="D812" i="5" s="1"/>
  <c r="D813" i="5" a="1"/>
  <c r="D813" i="5" s="1"/>
  <c r="D814" i="5" a="1"/>
  <c r="D814" i="5" s="1"/>
  <c r="D815" i="5" a="1"/>
  <c r="D815" i="5" s="1"/>
  <c r="D816" i="5" a="1"/>
  <c r="D816" i="5" s="1"/>
  <c r="D817" i="5" a="1"/>
  <c r="D817" i="5" s="1"/>
  <c r="D818" i="5" a="1"/>
  <c r="D818" i="5" s="1"/>
  <c r="D819" i="5" a="1"/>
  <c r="D819" i="5" s="1"/>
  <c r="D820" i="5" a="1"/>
  <c r="D820" i="5" s="1"/>
  <c r="D821" i="5" a="1"/>
  <c r="D821" i="5" s="1"/>
  <c r="D822" i="5" a="1"/>
  <c r="D822" i="5" s="1"/>
  <c r="D823" i="5" a="1"/>
  <c r="D823" i="5" s="1"/>
  <c r="D824" i="5" a="1"/>
  <c r="D824" i="5" s="1"/>
  <c r="D825" i="5" a="1"/>
  <c r="D825" i="5" s="1"/>
  <c r="D826" i="5" a="1"/>
  <c r="D826" i="5" s="1"/>
  <c r="D827" i="5" a="1"/>
  <c r="D827" i="5" s="1"/>
  <c r="D828" i="5" a="1"/>
  <c r="D828" i="5" s="1"/>
  <c r="D829" i="5" a="1"/>
  <c r="D829" i="5" s="1"/>
  <c r="D830" i="5" a="1"/>
  <c r="D830" i="5" s="1"/>
  <c r="D831" i="5" a="1"/>
  <c r="D831" i="5" s="1"/>
  <c r="D832" i="5" a="1"/>
  <c r="D832" i="5" s="1"/>
  <c r="D833" i="5" a="1"/>
  <c r="D833" i="5" s="1"/>
  <c r="D834" i="5" a="1"/>
  <c r="D834" i="5" s="1"/>
  <c r="D835" i="5" a="1"/>
  <c r="D835" i="5" s="1"/>
  <c r="D836" i="5" a="1"/>
  <c r="D836" i="5" s="1"/>
  <c r="D837" i="5" a="1"/>
  <c r="D837" i="5" s="1"/>
  <c r="D838" i="5" a="1"/>
  <c r="D838" i="5" s="1"/>
  <c r="D839" i="5" a="1"/>
  <c r="D839" i="5" s="1"/>
  <c r="D840" i="5" a="1"/>
  <c r="D840" i="5" s="1"/>
  <c r="D841" i="5" a="1"/>
  <c r="D841" i="5" s="1"/>
  <c r="D842" i="5" a="1"/>
  <c r="D842" i="5" s="1"/>
  <c r="D843" i="5" a="1"/>
  <c r="D843" i="5" s="1"/>
  <c r="D844" i="5" a="1"/>
  <c r="D844" i="5" s="1"/>
  <c r="D845" i="5" a="1"/>
  <c r="D845" i="5" s="1"/>
  <c r="D846" i="5" a="1"/>
  <c r="D846" i="5" s="1"/>
  <c r="D847" i="5" a="1"/>
  <c r="D847" i="5" s="1"/>
  <c r="D848" i="5" a="1"/>
  <c r="D848" i="5" s="1"/>
  <c r="D849" i="5" a="1"/>
  <c r="D849" i="5" s="1"/>
  <c r="D850" i="5" a="1"/>
  <c r="D850" i="5" s="1"/>
  <c r="D851" i="5" a="1"/>
  <c r="D851" i="5" s="1"/>
  <c r="D852" i="5" a="1"/>
  <c r="D852" i="5" s="1"/>
  <c r="D853" i="5" a="1"/>
  <c r="D853" i="5" s="1"/>
  <c r="D854" i="5" a="1"/>
  <c r="D854" i="5" s="1"/>
  <c r="D855" i="5" a="1"/>
  <c r="D855" i="5" s="1"/>
  <c r="D856" i="5" a="1"/>
  <c r="D856" i="5" s="1"/>
  <c r="D857" i="5" a="1"/>
  <c r="D857" i="5" s="1"/>
  <c r="D858" i="5" a="1"/>
  <c r="D858" i="5" s="1"/>
  <c r="D859" i="5" a="1"/>
  <c r="D859" i="5" s="1"/>
  <c r="D860" i="5" a="1"/>
  <c r="D860" i="5" s="1"/>
  <c r="D861" i="5" a="1"/>
  <c r="D861" i="5" s="1"/>
  <c r="D862" i="5" a="1"/>
  <c r="D862" i="5" s="1"/>
  <c r="D863" i="5" a="1"/>
  <c r="D863" i="5" s="1"/>
  <c r="D864" i="5" a="1"/>
  <c r="D864" i="5" s="1"/>
  <c r="D865" i="5" a="1"/>
  <c r="D865" i="5" s="1"/>
  <c r="D866" i="5" a="1"/>
  <c r="D866" i="5" s="1"/>
  <c r="D867" i="5" a="1"/>
  <c r="D867" i="5" s="1"/>
  <c r="D868" i="5" a="1"/>
  <c r="D868" i="5" s="1"/>
  <c r="D869" i="5" a="1"/>
  <c r="D869" i="5" s="1"/>
  <c r="D870" i="5" a="1"/>
  <c r="D870" i="5" s="1"/>
  <c r="D871" i="5" a="1"/>
  <c r="D871" i="5" s="1"/>
  <c r="D872" i="5" a="1"/>
  <c r="D872" i="5" s="1"/>
  <c r="D873" i="5" a="1"/>
  <c r="D873" i="5" s="1"/>
  <c r="D874" i="5" a="1"/>
  <c r="D874" i="5" s="1"/>
  <c r="D875" i="5" a="1"/>
  <c r="D875" i="5" s="1"/>
  <c r="D876" i="5" a="1"/>
  <c r="D876" i="5" s="1"/>
  <c r="D877" i="5" a="1"/>
  <c r="D877" i="5" s="1"/>
  <c r="D878" i="5" a="1"/>
  <c r="D878" i="5" s="1"/>
  <c r="D879" i="5" a="1"/>
  <c r="D879" i="5" s="1"/>
  <c r="D880" i="5" a="1"/>
  <c r="D880" i="5" s="1"/>
  <c r="D881" i="5" a="1"/>
  <c r="D881" i="5" s="1"/>
  <c r="D882" i="5" a="1"/>
  <c r="D882" i="5" s="1"/>
  <c r="D883" i="5" a="1"/>
  <c r="D883" i="5" s="1"/>
  <c r="D884" i="5" a="1"/>
  <c r="D884" i="5" s="1"/>
  <c r="D885" i="5" a="1"/>
  <c r="D885" i="5" s="1"/>
  <c r="D886" i="5" a="1"/>
  <c r="D886" i="5" s="1"/>
  <c r="D887" i="5" a="1"/>
  <c r="D887" i="5" s="1"/>
  <c r="D888" i="5" a="1"/>
  <c r="D888" i="5" s="1"/>
  <c r="D889" i="5" a="1"/>
  <c r="D889" i="5" s="1"/>
  <c r="D890" i="5" a="1"/>
  <c r="D890" i="5" s="1"/>
  <c r="D891" i="5" a="1"/>
  <c r="D891" i="5" s="1"/>
  <c r="D892" i="5" a="1"/>
  <c r="D892" i="5" s="1"/>
  <c r="D893" i="5" a="1"/>
  <c r="D893" i="5" s="1"/>
  <c r="D894" i="5" a="1"/>
  <c r="D894" i="5" s="1"/>
  <c r="D895" i="5" a="1"/>
  <c r="D895" i="5" s="1"/>
  <c r="D896" i="5" a="1"/>
  <c r="D896" i="5" s="1"/>
  <c r="D897" i="5" a="1"/>
  <c r="D897" i="5" s="1"/>
  <c r="D898" i="5" a="1"/>
  <c r="D898" i="5" s="1"/>
  <c r="D899" i="5" a="1"/>
  <c r="D899" i="5" s="1"/>
  <c r="D900" i="5" a="1"/>
  <c r="D900" i="5" s="1"/>
  <c r="D901" i="5" a="1"/>
  <c r="D901" i="5" s="1"/>
  <c r="D902" i="5" a="1"/>
  <c r="D902" i="5" s="1"/>
  <c r="D903" i="5" a="1"/>
  <c r="D903" i="5" s="1"/>
  <c r="D904" i="5" a="1"/>
  <c r="D904" i="5" s="1"/>
  <c r="D905" i="5" a="1"/>
  <c r="D905" i="5" s="1"/>
  <c r="D906" i="5" a="1"/>
  <c r="D906" i="5" s="1"/>
  <c r="D907" i="5" a="1"/>
  <c r="D907" i="5" s="1"/>
  <c r="D908" i="5" a="1"/>
  <c r="D908" i="5" s="1"/>
  <c r="D909" i="5" a="1"/>
  <c r="D909" i="5" s="1"/>
  <c r="D910" i="5" a="1"/>
  <c r="D910" i="5" s="1"/>
  <c r="D911" i="5" a="1"/>
  <c r="D911" i="5" s="1"/>
  <c r="D912" i="5" a="1"/>
  <c r="D912" i="5" s="1"/>
  <c r="D913" i="5" a="1"/>
  <c r="D913" i="5" s="1"/>
  <c r="D914" i="5" a="1"/>
  <c r="D914" i="5" s="1"/>
  <c r="D915" i="5" a="1"/>
  <c r="D915" i="5" s="1"/>
  <c r="D916" i="5" a="1"/>
  <c r="D916" i="5" s="1"/>
  <c r="D917" i="5" a="1"/>
  <c r="D917" i="5" s="1"/>
  <c r="D918" i="5" a="1"/>
  <c r="D918" i="5" s="1"/>
  <c r="D919" i="5" a="1"/>
  <c r="D919" i="5" s="1"/>
  <c r="D920" i="5" a="1"/>
  <c r="D920" i="5" s="1"/>
  <c r="D921" i="5" a="1"/>
  <c r="D921" i="5" s="1"/>
  <c r="D922" i="5" a="1"/>
  <c r="D922" i="5" s="1"/>
  <c r="D923" i="5" a="1"/>
  <c r="D923" i="5" s="1"/>
  <c r="D924" i="5" a="1"/>
  <c r="D924" i="5" s="1"/>
  <c r="D925" i="5" a="1"/>
  <c r="D925" i="5" s="1"/>
  <c r="D926" i="5" a="1"/>
  <c r="D926" i="5" s="1"/>
  <c r="D927" i="5" a="1"/>
  <c r="D927" i="5" s="1"/>
  <c r="D928" i="5" a="1"/>
  <c r="D928" i="5" s="1"/>
  <c r="D929" i="5" a="1"/>
  <c r="D929" i="5" s="1"/>
  <c r="D930" i="5" a="1"/>
  <c r="D930" i="5" s="1"/>
  <c r="D931" i="5" a="1"/>
  <c r="D931" i="5" s="1"/>
  <c r="D932" i="5" a="1"/>
  <c r="D932" i="5" s="1"/>
  <c r="D933" i="5" a="1"/>
  <c r="D933" i="5" s="1"/>
  <c r="D934" i="5" a="1"/>
  <c r="D934" i="5" s="1"/>
  <c r="D935" i="5" a="1"/>
  <c r="D935" i="5" s="1"/>
  <c r="D936" i="5" a="1"/>
  <c r="D936" i="5" s="1"/>
  <c r="D937" i="5" a="1"/>
  <c r="D937" i="5" s="1"/>
  <c r="D938" i="5" a="1"/>
  <c r="D938" i="5" s="1"/>
  <c r="D939" i="5" a="1"/>
  <c r="D939" i="5" s="1"/>
  <c r="D940" i="5" a="1"/>
  <c r="D940" i="5" s="1"/>
  <c r="D941" i="5" a="1"/>
  <c r="D941" i="5" s="1"/>
  <c r="D942" i="5" a="1"/>
  <c r="D942" i="5" s="1"/>
  <c r="D943" i="5" a="1"/>
  <c r="D943" i="5" s="1"/>
  <c r="D944" i="5" a="1"/>
  <c r="D944" i="5" s="1"/>
  <c r="D2" i="5" a="1"/>
  <c r="D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2" i="5"/>
  <c r="F163" i="1" a="1"/>
  <c r="F67" i="1" a="1"/>
  <c r="F154" i="1" a="1"/>
  <c r="F62" i="1" a="1"/>
  <c r="F68" i="1" a="1"/>
  <c r="F234" i="1" a="1"/>
  <c r="F104" i="1" a="1"/>
  <c r="F162" i="1" a="1"/>
  <c r="F76" i="1" a="1"/>
  <c r="F48" i="1" a="1"/>
  <c r="F106" i="1" a="1"/>
  <c r="F81" i="1" a="1"/>
  <c r="F146" i="1" a="1"/>
  <c r="F32" i="1" a="1"/>
  <c r="F9" i="1" a="1"/>
  <c r="F98" i="1" a="1"/>
  <c r="F87" i="1" a="1"/>
  <c r="F195" i="1" a="1"/>
  <c r="F224" i="1" a="1"/>
  <c r="F22" i="1" a="1"/>
  <c r="F24" i="1" a="1"/>
  <c r="F99" i="1" a="1"/>
  <c r="F132" i="1" a="1"/>
  <c r="F161" i="1" a="1"/>
  <c r="F190" i="1" a="1"/>
  <c r="F100" i="1" a="1"/>
  <c r="F126" i="1" a="1"/>
  <c r="F134" i="1" a="1"/>
  <c r="F136" i="1" a="1"/>
  <c r="F226" i="1" a="1"/>
  <c r="F191" i="1" a="1"/>
  <c r="F107" i="1" a="1"/>
  <c r="F140" i="1" a="1"/>
  <c r="F169" i="1" a="1"/>
  <c r="F198" i="1" a="1"/>
  <c r="F38" i="1" a="1"/>
  <c r="F41" i="1" a="1"/>
  <c r="F51" i="1" a="1"/>
  <c r="F80" i="1" a="1"/>
  <c r="F109" i="1" a="1"/>
  <c r="F138" i="1" a="1"/>
  <c r="F219" i="1" a="1"/>
  <c r="F145" i="1" a="1"/>
  <c r="F153" i="1" a="1"/>
  <c r="F181" i="1" a="1"/>
  <c r="F86" i="1" a="1"/>
  <c r="F167" i="1" a="1"/>
  <c r="F39" i="1" a="1"/>
  <c r="F120" i="1" a="1"/>
  <c r="F211" i="1" a="1"/>
  <c r="F204" i="1" a="1"/>
  <c r="F223" i="1" a="1"/>
  <c r="F148" i="1" a="1"/>
  <c r="F52" i="1" a="1"/>
  <c r="F89" i="1" a="1"/>
  <c r="F199" i="1" a="1"/>
  <c r="F71" i="1" a="1"/>
  <c r="F18" i="1" a="1"/>
  <c r="F185" i="1" a="1"/>
  <c r="F143" i="1" a="1"/>
  <c r="F53" i="1" a="1"/>
  <c r="F209" i="1" a="1"/>
  <c r="F187" i="1" a="1"/>
  <c r="F186" i="1" a="1"/>
  <c r="F135" i="1" a="1"/>
  <c r="F188" i="1" a="1"/>
  <c r="F227" i="1" a="1"/>
  <c r="F25" i="1" a="1"/>
  <c r="F54" i="1" a="1"/>
  <c r="F220" i="1" a="1"/>
  <c r="F131" i="1" a="1"/>
  <c r="F164" i="1" a="1"/>
  <c r="F193" i="1" a="1"/>
  <c r="F222" i="1" a="1"/>
  <c r="F168" i="1" a="1"/>
  <c r="F194" i="1" a="1"/>
  <c r="F91" i="1" a="1"/>
  <c r="F200" i="1" a="1"/>
  <c r="F79" i="1" a="1"/>
  <c r="F88" i="1" a="1"/>
  <c r="F139" i="1" a="1"/>
  <c r="F172" i="1" a="1"/>
  <c r="F201" i="1" a="1"/>
  <c r="F230" i="1" a="1"/>
  <c r="F166" i="1" a="1"/>
  <c r="F173" i="1" a="1"/>
  <c r="F83" i="1" a="1"/>
  <c r="F112" i="1" a="1"/>
  <c r="F141" i="1" a="1"/>
  <c r="F170" i="1" a="1"/>
  <c r="F20" i="1" a="1"/>
  <c r="F213" i="1" a="1"/>
  <c r="F182" i="1" a="1"/>
  <c r="F14" i="1" a="1"/>
  <c r="F57" i="1" a="1"/>
  <c r="F117" i="1" a="1"/>
  <c r="F225" i="1" a="1"/>
  <c r="F232" i="1" a="1"/>
  <c r="F65" i="1" a="1"/>
  <c r="F175" i="1" a="1"/>
  <c r="F47" i="1" a="1"/>
  <c r="F115" i="1" a="1"/>
  <c r="F177" i="1" a="1"/>
  <c r="F46" i="1" a="1"/>
  <c r="F78" i="1" a="1"/>
  <c r="F118" i="1" a="1"/>
  <c r="F228" i="1" a="1"/>
  <c r="F129" i="1" a="1"/>
  <c r="F5" i="1" a="1"/>
  <c r="F202" i="1" a="1"/>
  <c r="F116" i="1" a="1"/>
  <c r="F3" i="1" a="1"/>
  <c r="F40" i="1" a="1"/>
  <c r="F216" i="1" a="1"/>
  <c r="F28" i="1" a="1"/>
  <c r="F196" i="1" a="1"/>
  <c r="F111" i="1" a="1"/>
  <c r="F21" i="1" a="1"/>
  <c r="F233" i="1" a="1"/>
  <c r="F70" i="1" a="1"/>
  <c r="F206" i="1" a="1"/>
  <c r="F55" i="1" a="1"/>
  <c r="F60" i="1" a="1"/>
  <c r="F50" i="1" a="1"/>
  <c r="F26" i="1" a="1"/>
  <c r="F44" i="1" a="1"/>
  <c r="F176" i="1" a="1"/>
  <c r="F34" i="1" a="1"/>
  <c r="F147" i="1" a="1"/>
  <c r="F2" i="1" a="1"/>
  <c r="F178" i="1" a="1"/>
  <c r="F128" i="1" a="1"/>
  <c r="F171" i="1" a="1"/>
  <c r="F205" i="1" a="1"/>
  <c r="F108" i="1" a="1"/>
  <c r="F13" i="1" a="1"/>
  <c r="F184" i="1" a="1"/>
  <c r="F31" i="1" a="1"/>
  <c r="F33" i="1" a="1"/>
  <c r="F207" i="1" a="1"/>
  <c r="F180" i="1" a="1"/>
  <c r="F110" i="1" a="1"/>
  <c r="F61" i="1" a="1"/>
  <c r="F11" i="1" a="1"/>
  <c r="F215" i="1" a="1"/>
  <c r="F210" i="1" a="1"/>
  <c r="F63" i="1" a="1"/>
  <c r="F92" i="1" a="1"/>
  <c r="F121" i="1" a="1"/>
  <c r="F150" i="1" a="1"/>
  <c r="F214" i="1" a="1"/>
  <c r="F231" i="1" a="1"/>
  <c r="F29" i="1" a="1"/>
  <c r="F58" i="1" a="1"/>
  <c r="F103" i="1" a="1"/>
  <c r="F97" i="1" a="1"/>
  <c r="F144" i="1" a="1"/>
  <c r="F7" i="1" a="1"/>
  <c r="F197" i="1" a="1"/>
  <c r="F73" i="1" a="1"/>
  <c r="F82" i="1" a="1"/>
  <c r="F8" i="1" a="1"/>
  <c r="F37" i="1" a="1"/>
  <c r="F66" i="1" a="1"/>
  <c r="F12" i="1" a="1"/>
  <c r="F114" i="1" a="1"/>
  <c r="F155" i="1" a="1"/>
  <c r="F183" i="1" a="1"/>
  <c r="F212" i="1" a="1"/>
  <c r="F10" i="1" a="1"/>
  <c r="F23" i="1" a="1"/>
  <c r="F152" i="1" a="1"/>
  <c r="F142" i="1" a="1"/>
  <c r="F84" i="1" a="1"/>
  <c r="F27" i="1" a="1"/>
  <c r="F95" i="1" a="1"/>
  <c r="F165" i="1" a="1"/>
  <c r="F15" i="1" a="1"/>
  <c r="F127" i="1" a="1"/>
  <c r="F160" i="1" a="1"/>
  <c r="F189" i="1" a="1"/>
  <c r="F218" i="1" a="1"/>
  <c r="F35" i="1" a="1"/>
  <c r="F64" i="1" a="1"/>
  <c r="F93" i="1" a="1"/>
  <c r="F122" i="1" a="1"/>
  <c r="F203" i="1" a="1"/>
  <c r="F229" i="1" a="1"/>
  <c r="F137" i="1" a="1"/>
  <c r="F4" i="1" a="1"/>
  <c r="F94" i="1" a="1"/>
  <c r="F102" i="1" a="1"/>
  <c r="F43" i="1" a="1"/>
  <c r="F72" i="1" a="1"/>
  <c r="F101" i="1" a="1"/>
  <c r="F130" i="1" a="1"/>
  <c r="F208" i="1" a="1"/>
  <c r="F179" i="1" a="1"/>
  <c r="F217" i="1" a="1"/>
  <c r="F16" i="1" a="1"/>
  <c r="F45" i="1" a="1"/>
  <c r="F74" i="1" a="1"/>
  <c r="F119" i="1" a="1"/>
  <c r="F17" i="1" a="1"/>
  <c r="F123" i="1" a="1"/>
  <c r="F49" i="1" a="1"/>
  <c r="F85" i="1" a="1"/>
  <c r="F192" i="1" a="1"/>
  <c r="F221" i="1" a="1"/>
  <c r="F59" i="1" a="1"/>
  <c r="F96" i="1" a="1"/>
  <c r="F125" i="1" a="1"/>
  <c r="F36" i="1" a="1"/>
  <c r="F6" i="1" a="1"/>
  <c r="F158" i="1" a="1"/>
  <c r="F75" i="1" a="1"/>
  <c r="F133" i="1" a="1"/>
  <c r="F105" i="1" a="1"/>
  <c r="F19" i="1" a="1"/>
  <c r="F77" i="1" a="1"/>
  <c r="F151" i="1" a="1"/>
  <c r="F156" i="1" a="1"/>
  <c r="F113" i="1" a="1"/>
  <c r="F157" i="1" a="1"/>
  <c r="F90" i="1" a="1"/>
  <c r="F30" i="1" a="1"/>
  <c r="F69" i="1" a="1"/>
  <c r="F42" i="1" a="1"/>
  <c r="F56" i="1" a="1"/>
  <c r="F234" i="1" l="1"/>
  <c r="F230" i="1"/>
  <c r="F226" i="1"/>
  <c r="F222" i="1"/>
  <c r="F218" i="1"/>
  <c r="R2111" i="5" s="1"/>
  <c r="O2111" i="5" s="1"/>
  <c r="F214" i="1"/>
  <c r="F210" i="1"/>
  <c r="F206" i="1"/>
  <c r="F202" i="1"/>
  <c r="F198" i="1"/>
  <c r="F194" i="1"/>
  <c r="F190" i="1"/>
  <c r="F186" i="1"/>
  <c r="F182" i="1"/>
  <c r="F178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R306" i="5" s="1"/>
  <c r="O306" i="5" s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R139" i="5" s="1"/>
  <c r="O139" i="5" s="1"/>
  <c r="F30" i="1"/>
  <c r="F26" i="1"/>
  <c r="F22" i="1"/>
  <c r="R1095" i="5" s="1"/>
  <c r="O1095" i="5" s="1"/>
  <c r="F18" i="1"/>
  <c r="F14" i="1"/>
  <c r="F10" i="1"/>
  <c r="F6" i="1"/>
  <c r="F233" i="1"/>
  <c r="F229" i="1"/>
  <c r="R2137" i="5" s="1"/>
  <c r="O2137" i="5" s="1"/>
  <c r="F225" i="1"/>
  <c r="F221" i="1"/>
  <c r="F217" i="1"/>
  <c r="F213" i="1"/>
  <c r="F209" i="1"/>
  <c r="R887" i="5" s="1"/>
  <c r="O887" i="5" s="1"/>
  <c r="F205" i="1"/>
  <c r="R1974" i="5" s="1"/>
  <c r="O1974" i="5" s="1"/>
  <c r="F201" i="1"/>
  <c r="F197" i="1"/>
  <c r="F193" i="1"/>
  <c r="F189" i="1"/>
  <c r="R675" i="5" s="1"/>
  <c r="O675" i="5" s="1"/>
  <c r="F185" i="1"/>
  <c r="F181" i="1"/>
  <c r="F177" i="1"/>
  <c r="F173" i="1"/>
  <c r="F169" i="1"/>
  <c r="F165" i="1"/>
  <c r="F161" i="1"/>
  <c r="F157" i="1"/>
  <c r="F153" i="1"/>
  <c r="R552" i="5"/>
  <c r="O552" i="5" s="1"/>
  <c r="F145" i="1"/>
  <c r="F141" i="1"/>
  <c r="R1777" i="5" s="1"/>
  <c r="O1777" i="5" s="1"/>
  <c r="F137" i="1"/>
  <c r="F133" i="1"/>
  <c r="F129" i="1"/>
  <c r="F125" i="1"/>
  <c r="F121" i="1"/>
  <c r="F117" i="1"/>
  <c r="R373" i="5" s="1"/>
  <c r="O373" i="5" s="1"/>
  <c r="F113" i="1"/>
  <c r="F109" i="1"/>
  <c r="F105" i="1"/>
  <c r="F101" i="1"/>
  <c r="R1634" i="5" s="1"/>
  <c r="O1634" i="5" s="1"/>
  <c r="F97" i="1"/>
  <c r="F93" i="1"/>
  <c r="F89" i="1"/>
  <c r="F85" i="1"/>
  <c r="F81" i="1"/>
  <c r="R1568" i="5" s="1"/>
  <c r="O1568" i="5" s="1"/>
  <c r="F77" i="1"/>
  <c r="F73" i="1"/>
  <c r="F69" i="1"/>
  <c r="F65" i="1"/>
  <c r="F61" i="1"/>
  <c r="F57" i="1"/>
  <c r="F53" i="1"/>
  <c r="F49" i="1"/>
  <c r="F45" i="1"/>
  <c r="F41" i="1"/>
  <c r="R1305" i="5" s="1"/>
  <c r="O1305" i="5" s="1"/>
  <c r="F37" i="1"/>
  <c r="F33" i="1"/>
  <c r="F29" i="1"/>
  <c r="F25" i="1"/>
  <c r="F21" i="1"/>
  <c r="R1094" i="5" s="1"/>
  <c r="O1094" i="5" s="1"/>
  <c r="F17" i="1"/>
  <c r="F13" i="1"/>
  <c r="F9" i="1"/>
  <c r="R991" i="5" s="1"/>
  <c r="O991" i="5" s="1"/>
  <c r="F5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0" i="1"/>
  <c r="F116" i="1"/>
  <c r="F112" i="1"/>
  <c r="F108" i="1"/>
  <c r="F104" i="1"/>
  <c r="F100" i="1"/>
  <c r="F96" i="1"/>
  <c r="R1623" i="5" s="1"/>
  <c r="O1623" i="5" s="1"/>
  <c r="F92" i="1"/>
  <c r="R318" i="5" s="1"/>
  <c r="O318" i="5" s="1"/>
  <c r="F88" i="1"/>
  <c r="F84" i="1"/>
  <c r="R293" i="5" s="1"/>
  <c r="O293" i="5" s="1"/>
  <c r="F80" i="1"/>
  <c r="F76" i="1"/>
  <c r="F72" i="1"/>
  <c r="F68" i="1"/>
  <c r="R1494" i="5" s="1"/>
  <c r="O1494" i="5" s="1"/>
  <c r="F64" i="1"/>
  <c r="F60" i="1"/>
  <c r="R228" i="5" s="1"/>
  <c r="O228" i="5" s="1"/>
  <c r="F56" i="1"/>
  <c r="F52" i="1"/>
  <c r="F48" i="1"/>
  <c r="F44" i="1"/>
  <c r="F40" i="1"/>
  <c r="F36" i="1"/>
  <c r="F32" i="1"/>
  <c r="F28" i="1"/>
  <c r="R1132" i="5" s="1"/>
  <c r="O1132" i="5" s="1"/>
  <c r="F24" i="1"/>
  <c r="F20" i="1"/>
  <c r="R58" i="5" s="1"/>
  <c r="O58" i="5" s="1"/>
  <c r="F16" i="1"/>
  <c r="F12" i="1"/>
  <c r="F8" i="1"/>
  <c r="F4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R648" i="5" s="1"/>
  <c r="O648" i="5" s="1"/>
  <c r="F175" i="1"/>
  <c r="F171" i="1"/>
  <c r="F167" i="1"/>
  <c r="F163" i="1"/>
  <c r="R1820" i="5"/>
  <c r="O1820" i="5" s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R251" i="5" s="1"/>
  <c r="O251" i="5" s="1"/>
  <c r="F63" i="1"/>
  <c r="F59" i="1"/>
  <c r="F55" i="1"/>
  <c r="F51" i="1"/>
  <c r="F47" i="1"/>
  <c r="F43" i="1"/>
  <c r="F39" i="1"/>
  <c r="F35" i="1"/>
  <c r="F31" i="1"/>
  <c r="F27" i="1"/>
  <c r="F23" i="1"/>
  <c r="F19" i="1"/>
  <c r="R1093" i="5" s="1"/>
  <c r="O1093" i="5" s="1"/>
  <c r="F15" i="1"/>
  <c r="F11" i="1"/>
  <c r="F7" i="1"/>
  <c r="F3" i="1"/>
  <c r="F2" i="1"/>
  <c r="R1927" i="5" l="1"/>
  <c r="O1927" i="5" s="1"/>
  <c r="R1926" i="5"/>
  <c r="O1926" i="5" s="1"/>
  <c r="R1928" i="5"/>
  <c r="O1928" i="5" s="1"/>
  <c r="R1929" i="5"/>
  <c r="O1929" i="5" s="1"/>
  <c r="R1930" i="5"/>
  <c r="O1930" i="5" s="1"/>
  <c r="R1931" i="5"/>
  <c r="O1931" i="5" s="1"/>
  <c r="R1932" i="5"/>
  <c r="O1932" i="5" s="1"/>
  <c r="R1933" i="5"/>
  <c r="O1933" i="5" s="1"/>
  <c r="R1903" i="5"/>
  <c r="O1903" i="5" s="1"/>
  <c r="R1912" i="5"/>
  <c r="O1912" i="5" s="1"/>
  <c r="R1920" i="5"/>
  <c r="O1920" i="5" s="1"/>
  <c r="R1904" i="5"/>
  <c r="O1904" i="5" s="1"/>
  <c r="R1913" i="5"/>
  <c r="O1913" i="5" s="1"/>
  <c r="R1921" i="5"/>
  <c r="O1921" i="5" s="1"/>
  <c r="R1905" i="5"/>
  <c r="O1905" i="5" s="1"/>
  <c r="R1914" i="5"/>
  <c r="O1914" i="5" s="1"/>
  <c r="R1922" i="5"/>
  <c r="O1922" i="5" s="1"/>
  <c r="R1906" i="5"/>
  <c r="O1906" i="5" s="1"/>
  <c r="R1915" i="5"/>
  <c r="O1915" i="5" s="1"/>
  <c r="R1923" i="5"/>
  <c r="O1923" i="5" s="1"/>
  <c r="R1908" i="5"/>
  <c r="O1908" i="5" s="1"/>
  <c r="R1916" i="5"/>
  <c r="O1916" i="5" s="1"/>
  <c r="R1909" i="5"/>
  <c r="O1909" i="5" s="1"/>
  <c r="R1917" i="5"/>
  <c r="O1917" i="5" s="1"/>
  <c r="R1910" i="5"/>
  <c r="O1910" i="5" s="1"/>
  <c r="R1918" i="5"/>
  <c r="O1918" i="5" s="1"/>
  <c r="R1911" i="5"/>
  <c r="O1911" i="5" s="1"/>
  <c r="R1919" i="5"/>
  <c r="O1919" i="5" s="1"/>
  <c r="R655" i="5"/>
  <c r="O655" i="5" s="1"/>
  <c r="R664" i="5"/>
  <c r="O664" i="5" s="1"/>
  <c r="R656" i="5"/>
  <c r="O656" i="5" s="1"/>
  <c r="R665" i="5"/>
  <c r="O665" i="5" s="1"/>
  <c r="R657" i="5"/>
  <c r="O657" i="5" s="1"/>
  <c r="R666" i="5"/>
  <c r="O666" i="5" s="1"/>
  <c r="R658" i="5"/>
  <c r="O658" i="5" s="1"/>
  <c r="R667" i="5"/>
  <c r="O667" i="5" s="1"/>
  <c r="R651" i="5"/>
  <c r="O651" i="5" s="1"/>
  <c r="R659" i="5"/>
  <c r="O659" i="5" s="1"/>
  <c r="R668" i="5"/>
  <c r="O668" i="5" s="1"/>
  <c r="R671" i="5"/>
  <c r="O671" i="5" s="1"/>
  <c r="R652" i="5"/>
  <c r="O652" i="5" s="1"/>
  <c r="R660" i="5"/>
  <c r="O660" i="5" s="1"/>
  <c r="R669" i="5"/>
  <c r="O669" i="5" s="1"/>
  <c r="R663" i="5"/>
  <c r="O663" i="5" s="1"/>
  <c r="R653" i="5"/>
  <c r="O653" i="5" s="1"/>
  <c r="R662" i="5"/>
  <c r="O662" i="5" s="1"/>
  <c r="R670" i="5"/>
  <c r="O670" i="5" s="1"/>
  <c r="R654" i="5"/>
  <c r="O654" i="5" s="1"/>
  <c r="R1375" i="5"/>
  <c r="O1375" i="5" s="1"/>
  <c r="R1374" i="5"/>
  <c r="O1374" i="5" s="1"/>
  <c r="R1376" i="5"/>
  <c r="O1376" i="5" s="1"/>
  <c r="R1377" i="5"/>
  <c r="O1377" i="5" s="1"/>
  <c r="R1378" i="5"/>
  <c r="O1378" i="5" s="1"/>
  <c r="R473" i="5"/>
  <c r="O473" i="5" s="1"/>
  <c r="R474" i="5"/>
  <c r="O474" i="5" s="1"/>
  <c r="R400" i="5"/>
  <c r="O400" i="5" s="1"/>
  <c r="R403" i="5"/>
  <c r="O403" i="5" s="1"/>
  <c r="R404" i="5"/>
  <c r="O404" i="5" s="1"/>
  <c r="R405" i="5"/>
  <c r="O405" i="5" s="1"/>
  <c r="R406" i="5"/>
  <c r="O406" i="5" s="1"/>
  <c r="R401" i="5"/>
  <c r="O401" i="5" s="1"/>
  <c r="R402" i="5"/>
  <c r="O402" i="5" s="1"/>
  <c r="R1785" i="5"/>
  <c r="O1785" i="5" s="1"/>
  <c r="R1786" i="5"/>
  <c r="O1786" i="5" s="1"/>
  <c r="R1787" i="5"/>
  <c r="O1787" i="5" s="1"/>
  <c r="R1788" i="5"/>
  <c r="O1788" i="5" s="1"/>
  <c r="R1789" i="5"/>
  <c r="O1789" i="5" s="1"/>
  <c r="R1617" i="5"/>
  <c r="O1617" i="5" s="1"/>
  <c r="R1618" i="5"/>
  <c r="O1618" i="5" s="1"/>
  <c r="R299" i="5"/>
  <c r="O299" i="5" s="1"/>
  <c r="R300" i="5"/>
  <c r="O300" i="5" s="1"/>
  <c r="R301" i="5"/>
  <c r="O301" i="5" s="1"/>
  <c r="R294" i="5"/>
  <c r="O294" i="5" s="1"/>
  <c r="R302" i="5"/>
  <c r="O302" i="5" s="1"/>
  <c r="R295" i="5"/>
  <c r="O295" i="5" s="1"/>
  <c r="R303" i="5"/>
  <c r="O303" i="5" s="1"/>
  <c r="R296" i="5"/>
  <c r="O296" i="5" s="1"/>
  <c r="R304" i="5"/>
  <c r="O304" i="5" s="1"/>
  <c r="R298" i="5"/>
  <c r="O298" i="5" s="1"/>
  <c r="R2060" i="5"/>
  <c r="O2060" i="5" s="1"/>
  <c r="R2061" i="5"/>
  <c r="O2061" i="5" s="1"/>
  <c r="R2059" i="5"/>
  <c r="O2059" i="5" s="1"/>
  <c r="R1011" i="5"/>
  <c r="O1011" i="5" s="1"/>
  <c r="R1012" i="5"/>
  <c r="O1012" i="5" s="1"/>
  <c r="R1334" i="5"/>
  <c r="O1334" i="5" s="1"/>
  <c r="R1333" i="5"/>
  <c r="O1333" i="5" s="1"/>
  <c r="R291" i="5"/>
  <c r="O291" i="5" s="1"/>
  <c r="R292" i="5"/>
  <c r="O292" i="5" s="1"/>
  <c r="R287" i="5"/>
  <c r="O287" i="5" s="1"/>
  <c r="R288" i="5"/>
  <c r="O288" i="5" s="1"/>
  <c r="R289" i="5"/>
  <c r="O289" i="5" s="1"/>
  <c r="R290" i="5"/>
  <c r="O290" i="5" s="1"/>
  <c r="R1549" i="5"/>
  <c r="O1549" i="5" s="1"/>
  <c r="R1550" i="5"/>
  <c r="O1550" i="5" s="1"/>
  <c r="R1551" i="5"/>
  <c r="O1551" i="5" s="1"/>
  <c r="R1552" i="5"/>
  <c r="O1552" i="5" s="1"/>
  <c r="R1658" i="5"/>
  <c r="O1658" i="5" s="1"/>
  <c r="R1659" i="5"/>
  <c r="O1659" i="5" s="1"/>
  <c r="R1660" i="5"/>
  <c r="O1660" i="5" s="1"/>
  <c r="R1661" i="5"/>
  <c r="O1661" i="5" s="1"/>
  <c r="R1662" i="5"/>
  <c r="O1662" i="5" s="1"/>
  <c r="R1663" i="5"/>
  <c r="O1663" i="5" s="1"/>
  <c r="R1656" i="5"/>
  <c r="O1656" i="5" s="1"/>
  <c r="R1664" i="5"/>
  <c r="O1664" i="5" s="1"/>
  <c r="R1657" i="5"/>
  <c r="O1657" i="5" s="1"/>
  <c r="R1665" i="5"/>
  <c r="O1665" i="5" s="1"/>
  <c r="R523" i="5"/>
  <c r="O523" i="5" s="1"/>
  <c r="R524" i="5"/>
  <c r="O524" i="5" s="1"/>
  <c r="R636" i="5"/>
  <c r="O636" i="5" s="1"/>
  <c r="R637" i="5"/>
  <c r="O637" i="5" s="1"/>
  <c r="R839" i="5"/>
  <c r="O839" i="5" s="1"/>
  <c r="R847" i="5"/>
  <c r="O847" i="5" s="1"/>
  <c r="R855" i="5"/>
  <c r="O855" i="5" s="1"/>
  <c r="R863" i="5"/>
  <c r="O863" i="5" s="1"/>
  <c r="R871" i="5"/>
  <c r="O871" i="5" s="1"/>
  <c r="R832" i="5"/>
  <c r="O832" i="5" s="1"/>
  <c r="R840" i="5"/>
  <c r="O840" i="5" s="1"/>
  <c r="R848" i="5"/>
  <c r="O848" i="5" s="1"/>
  <c r="R856" i="5"/>
  <c r="O856" i="5" s="1"/>
  <c r="R864" i="5"/>
  <c r="O864" i="5" s="1"/>
  <c r="R872" i="5"/>
  <c r="O872" i="5" s="1"/>
  <c r="R833" i="5"/>
  <c r="O833" i="5" s="1"/>
  <c r="R841" i="5"/>
  <c r="O841" i="5" s="1"/>
  <c r="R849" i="5"/>
  <c r="O849" i="5" s="1"/>
  <c r="R857" i="5"/>
  <c r="O857" i="5" s="1"/>
  <c r="R865" i="5"/>
  <c r="O865" i="5" s="1"/>
  <c r="R834" i="5"/>
  <c r="O834" i="5" s="1"/>
  <c r="R842" i="5"/>
  <c r="O842" i="5" s="1"/>
  <c r="R850" i="5"/>
  <c r="O850" i="5" s="1"/>
  <c r="R858" i="5"/>
  <c r="O858" i="5" s="1"/>
  <c r="R866" i="5"/>
  <c r="O866" i="5" s="1"/>
  <c r="R835" i="5"/>
  <c r="O835" i="5" s="1"/>
  <c r="R843" i="5"/>
  <c r="O843" i="5" s="1"/>
  <c r="R851" i="5"/>
  <c r="O851" i="5" s="1"/>
  <c r="R859" i="5"/>
  <c r="O859" i="5" s="1"/>
  <c r="R867" i="5"/>
  <c r="O867" i="5" s="1"/>
  <c r="R837" i="5"/>
  <c r="O837" i="5" s="1"/>
  <c r="R845" i="5"/>
  <c r="O845" i="5" s="1"/>
  <c r="R853" i="5"/>
  <c r="O853" i="5" s="1"/>
  <c r="R861" i="5"/>
  <c r="O861" i="5" s="1"/>
  <c r="R869" i="5"/>
  <c r="O869" i="5" s="1"/>
  <c r="R838" i="5"/>
  <c r="O838" i="5" s="1"/>
  <c r="R846" i="5"/>
  <c r="O846" i="5" s="1"/>
  <c r="R854" i="5"/>
  <c r="O854" i="5" s="1"/>
  <c r="R862" i="5"/>
  <c r="O862" i="5" s="1"/>
  <c r="R870" i="5"/>
  <c r="O870" i="5" s="1"/>
  <c r="R836" i="5"/>
  <c r="O836" i="5" s="1"/>
  <c r="R844" i="5"/>
  <c r="O844" i="5" s="1"/>
  <c r="R852" i="5"/>
  <c r="O852" i="5" s="1"/>
  <c r="R860" i="5"/>
  <c r="O860" i="5" s="1"/>
  <c r="R868" i="5"/>
  <c r="O868" i="5" s="1"/>
  <c r="R904" i="5"/>
  <c r="O904" i="5" s="1"/>
  <c r="R905" i="5"/>
  <c r="O905" i="5" s="1"/>
  <c r="R906" i="5"/>
  <c r="O906" i="5" s="1"/>
  <c r="R907" i="5"/>
  <c r="O907" i="5" s="1"/>
  <c r="R910" i="5"/>
  <c r="O910" i="5" s="1"/>
  <c r="R908" i="5"/>
  <c r="O908" i="5" s="1"/>
  <c r="R909" i="5"/>
  <c r="O909" i="5" s="1"/>
  <c r="R1298" i="5"/>
  <c r="O1298" i="5" s="1"/>
  <c r="R1299" i="5"/>
  <c r="O1299" i="5" s="1"/>
  <c r="R259" i="5"/>
  <c r="O259" i="5" s="1"/>
  <c r="R252" i="5"/>
  <c r="O252" i="5" s="1"/>
  <c r="R253" i="5"/>
  <c r="O253" i="5" s="1"/>
  <c r="R254" i="5"/>
  <c r="O254" i="5" s="1"/>
  <c r="R255" i="5"/>
  <c r="O255" i="5" s="1"/>
  <c r="R256" i="5"/>
  <c r="O256" i="5" s="1"/>
  <c r="R257" i="5"/>
  <c r="O257" i="5" s="1"/>
  <c r="R258" i="5"/>
  <c r="O258" i="5" s="1"/>
  <c r="R339" i="5"/>
  <c r="O339" i="5" s="1"/>
  <c r="R340" i="5"/>
  <c r="O340" i="5" s="1"/>
  <c r="R341" i="5"/>
  <c r="O341" i="5" s="1"/>
  <c r="R342" i="5"/>
  <c r="O342" i="5" s="1"/>
  <c r="R343" i="5"/>
  <c r="O343" i="5" s="1"/>
  <c r="R338" i="5"/>
  <c r="O338" i="5" s="1"/>
  <c r="R1642" i="5"/>
  <c r="O1642" i="5" s="1"/>
  <c r="R1643" i="5"/>
  <c r="O1643" i="5" s="1"/>
  <c r="R1638" i="5"/>
  <c r="O1638" i="5" s="1"/>
  <c r="R1639" i="5"/>
  <c r="O1639" i="5" s="1"/>
  <c r="R1640" i="5"/>
  <c r="O1640" i="5" s="1"/>
  <c r="R1641" i="5"/>
  <c r="O1641" i="5" s="1"/>
  <c r="R475" i="5"/>
  <c r="O475" i="5" s="1"/>
  <c r="R1758" i="5"/>
  <c r="O1758" i="5" s="1"/>
  <c r="R1759" i="5"/>
  <c r="O1759" i="5" s="1"/>
  <c r="R1760" i="5"/>
  <c r="O1760" i="5" s="1"/>
  <c r="R719" i="5"/>
  <c r="O719" i="5" s="1"/>
  <c r="R727" i="5"/>
  <c r="O727" i="5" s="1"/>
  <c r="R726" i="5"/>
  <c r="O726" i="5" s="1"/>
  <c r="R735" i="5"/>
  <c r="O735" i="5" s="1"/>
  <c r="R743" i="5"/>
  <c r="O743" i="5" s="1"/>
  <c r="R751" i="5"/>
  <c r="O751" i="5" s="1"/>
  <c r="R759" i="5"/>
  <c r="O759" i="5" s="1"/>
  <c r="R767" i="5"/>
  <c r="O767" i="5" s="1"/>
  <c r="R728" i="5"/>
  <c r="O728" i="5" s="1"/>
  <c r="R736" i="5"/>
  <c r="O736" i="5" s="1"/>
  <c r="R744" i="5"/>
  <c r="O744" i="5" s="1"/>
  <c r="R752" i="5"/>
  <c r="O752" i="5" s="1"/>
  <c r="R760" i="5"/>
  <c r="O760" i="5" s="1"/>
  <c r="R768" i="5"/>
  <c r="O768" i="5" s="1"/>
  <c r="R720" i="5"/>
  <c r="O720" i="5" s="1"/>
  <c r="R729" i="5"/>
  <c r="O729" i="5" s="1"/>
  <c r="R737" i="5"/>
  <c r="O737" i="5" s="1"/>
  <c r="R745" i="5"/>
  <c r="O745" i="5" s="1"/>
  <c r="R753" i="5"/>
  <c r="O753" i="5" s="1"/>
  <c r="R761" i="5"/>
  <c r="O761" i="5" s="1"/>
  <c r="R721" i="5"/>
  <c r="O721" i="5" s="1"/>
  <c r="R730" i="5"/>
  <c r="O730" i="5" s="1"/>
  <c r="R738" i="5"/>
  <c r="O738" i="5" s="1"/>
  <c r="R746" i="5"/>
  <c r="O746" i="5" s="1"/>
  <c r="R754" i="5"/>
  <c r="O754" i="5" s="1"/>
  <c r="R762" i="5"/>
  <c r="O762" i="5" s="1"/>
  <c r="R722" i="5"/>
  <c r="O722" i="5" s="1"/>
  <c r="R731" i="5"/>
  <c r="O731" i="5" s="1"/>
  <c r="R739" i="5"/>
  <c r="O739" i="5" s="1"/>
  <c r="R747" i="5"/>
  <c r="O747" i="5" s="1"/>
  <c r="R755" i="5"/>
  <c r="O755" i="5" s="1"/>
  <c r="R763" i="5"/>
  <c r="O763" i="5" s="1"/>
  <c r="R723" i="5"/>
  <c r="O723" i="5" s="1"/>
  <c r="R732" i="5"/>
  <c r="O732" i="5" s="1"/>
  <c r="R740" i="5"/>
  <c r="O740" i="5" s="1"/>
  <c r="R748" i="5"/>
  <c r="O748" i="5" s="1"/>
  <c r="R756" i="5"/>
  <c r="O756" i="5" s="1"/>
  <c r="R764" i="5"/>
  <c r="O764" i="5" s="1"/>
  <c r="R724" i="5"/>
  <c r="O724" i="5" s="1"/>
  <c r="R733" i="5"/>
  <c r="O733" i="5" s="1"/>
  <c r="R741" i="5"/>
  <c r="O741" i="5" s="1"/>
  <c r="R749" i="5"/>
  <c r="O749" i="5" s="1"/>
  <c r="R757" i="5"/>
  <c r="O757" i="5" s="1"/>
  <c r="R765" i="5"/>
  <c r="O765" i="5" s="1"/>
  <c r="R725" i="5"/>
  <c r="O725" i="5" s="1"/>
  <c r="R734" i="5"/>
  <c r="O734" i="5" s="1"/>
  <c r="R742" i="5"/>
  <c r="O742" i="5" s="1"/>
  <c r="R750" i="5"/>
  <c r="O750" i="5" s="1"/>
  <c r="R758" i="5"/>
  <c r="O758" i="5" s="1"/>
  <c r="R766" i="5"/>
  <c r="O766" i="5" s="1"/>
  <c r="R2140" i="5"/>
  <c r="O2140" i="5" s="1"/>
  <c r="R2141" i="5"/>
  <c r="O2141" i="5" s="1"/>
  <c r="R2139" i="5"/>
  <c r="O2139" i="5" s="1"/>
  <c r="R133" i="5"/>
  <c r="O133" i="5" s="1"/>
  <c r="R135" i="5"/>
  <c r="O135" i="5" s="1"/>
  <c r="R136" i="5"/>
  <c r="O136" i="5" s="1"/>
  <c r="R1450" i="5"/>
  <c r="O1450" i="5" s="1"/>
  <c r="R1451" i="5"/>
  <c r="O1451" i="5" s="1"/>
  <c r="R1452" i="5"/>
  <c r="O1452" i="5" s="1"/>
  <c r="R1445" i="5"/>
  <c r="O1445" i="5" s="1"/>
  <c r="R1453" i="5"/>
  <c r="O1453" i="5" s="1"/>
  <c r="R1446" i="5"/>
  <c r="O1446" i="5" s="1"/>
  <c r="R1447" i="5"/>
  <c r="O1447" i="5" s="1"/>
  <c r="R1448" i="5"/>
  <c r="O1448" i="5" s="1"/>
  <c r="R1449" i="5"/>
  <c r="O1449" i="5" s="1"/>
  <c r="R443" i="5"/>
  <c r="O443" i="5" s="1"/>
  <c r="R444" i="5"/>
  <c r="O444" i="5" s="1"/>
  <c r="R445" i="5"/>
  <c r="O445" i="5" s="1"/>
  <c r="R446" i="5"/>
  <c r="O446" i="5" s="1"/>
  <c r="R1826" i="5"/>
  <c r="O1826" i="5" s="1"/>
  <c r="R1827" i="5"/>
  <c r="O1827" i="5" s="1"/>
  <c r="R1828" i="5"/>
  <c r="O1828" i="5" s="1"/>
  <c r="R1829" i="5"/>
  <c r="O1829" i="5" s="1"/>
  <c r="R1823" i="5"/>
  <c r="O1823" i="5" s="1"/>
  <c r="R1824" i="5"/>
  <c r="O1824" i="5" s="1"/>
  <c r="R1825" i="5"/>
  <c r="O1825" i="5" s="1"/>
  <c r="R1103" i="5"/>
  <c r="O1103" i="5" s="1"/>
  <c r="R1111" i="5"/>
  <c r="O1111" i="5" s="1"/>
  <c r="R1119" i="5"/>
  <c r="O1119" i="5" s="1"/>
  <c r="R1127" i="5"/>
  <c r="O1127" i="5" s="1"/>
  <c r="R1096" i="5"/>
  <c r="O1096" i="5" s="1"/>
  <c r="R1104" i="5"/>
  <c r="O1104" i="5" s="1"/>
  <c r="R1112" i="5"/>
  <c r="O1112" i="5" s="1"/>
  <c r="R1120" i="5"/>
  <c r="O1120" i="5" s="1"/>
  <c r="R1128" i="5"/>
  <c r="O1128" i="5" s="1"/>
  <c r="R1097" i="5"/>
  <c r="O1097" i="5" s="1"/>
  <c r="R1105" i="5"/>
  <c r="O1105" i="5" s="1"/>
  <c r="R1113" i="5"/>
  <c r="O1113" i="5" s="1"/>
  <c r="R1121" i="5"/>
  <c r="O1121" i="5" s="1"/>
  <c r="R1129" i="5"/>
  <c r="O1129" i="5" s="1"/>
  <c r="R1098" i="5"/>
  <c r="O1098" i="5" s="1"/>
  <c r="R1106" i="5"/>
  <c r="O1106" i="5" s="1"/>
  <c r="R1114" i="5"/>
  <c r="O1114" i="5" s="1"/>
  <c r="R1122" i="5"/>
  <c r="O1122" i="5" s="1"/>
  <c r="R1099" i="5"/>
  <c r="O1099" i="5" s="1"/>
  <c r="R1107" i="5"/>
  <c r="O1107" i="5" s="1"/>
  <c r="R1115" i="5"/>
  <c r="O1115" i="5" s="1"/>
  <c r="R1123" i="5"/>
  <c r="O1123" i="5" s="1"/>
  <c r="R1102" i="5"/>
  <c r="O1102" i="5" s="1"/>
  <c r="R1110" i="5"/>
  <c r="O1110" i="5" s="1"/>
  <c r="R1118" i="5"/>
  <c r="O1118" i="5" s="1"/>
  <c r="R1126" i="5"/>
  <c r="O1126" i="5" s="1"/>
  <c r="R1116" i="5"/>
  <c r="O1116" i="5" s="1"/>
  <c r="R1117" i="5"/>
  <c r="O1117" i="5" s="1"/>
  <c r="R1124" i="5"/>
  <c r="O1124" i="5" s="1"/>
  <c r="R1125" i="5"/>
  <c r="O1125" i="5" s="1"/>
  <c r="R1100" i="5"/>
  <c r="O1100" i="5" s="1"/>
  <c r="R1101" i="5"/>
  <c r="O1101" i="5" s="1"/>
  <c r="R1108" i="5"/>
  <c r="O1108" i="5" s="1"/>
  <c r="R1109" i="5"/>
  <c r="O1109" i="5" s="1"/>
  <c r="R1591" i="5"/>
  <c r="O1591" i="5" s="1"/>
  <c r="R1592" i="5"/>
  <c r="O1592" i="5" s="1"/>
  <c r="R1701" i="5"/>
  <c r="O1701" i="5" s="1"/>
  <c r="R1702" i="5"/>
  <c r="O1702" i="5" s="1"/>
  <c r="R2108" i="5"/>
  <c r="O2108" i="5" s="1"/>
  <c r="R2101" i="5"/>
  <c r="O2101" i="5" s="1"/>
  <c r="R2109" i="5"/>
  <c r="O2109" i="5" s="1"/>
  <c r="R2102" i="5"/>
  <c r="O2102" i="5" s="1"/>
  <c r="R2110" i="5"/>
  <c r="O2110" i="5" s="1"/>
  <c r="R2103" i="5"/>
  <c r="O2103" i="5" s="1"/>
  <c r="R2104" i="5"/>
  <c r="O2104" i="5" s="1"/>
  <c r="R2105" i="5"/>
  <c r="O2105" i="5" s="1"/>
  <c r="R2106" i="5"/>
  <c r="O2106" i="5" s="1"/>
  <c r="R2107" i="5"/>
  <c r="O2107" i="5" s="1"/>
  <c r="R1047" i="5"/>
  <c r="O1047" i="5" s="1"/>
  <c r="R1055" i="5"/>
  <c r="O1055" i="5" s="1"/>
  <c r="R1063" i="5"/>
  <c r="O1063" i="5" s="1"/>
  <c r="R1071" i="5"/>
  <c r="O1071" i="5" s="1"/>
  <c r="R1079" i="5"/>
  <c r="O1079" i="5" s="1"/>
  <c r="R1087" i="5"/>
  <c r="O1087" i="5" s="1"/>
  <c r="R1048" i="5"/>
  <c r="O1048" i="5" s="1"/>
  <c r="R1056" i="5"/>
  <c r="O1056" i="5" s="1"/>
  <c r="R1064" i="5"/>
  <c r="O1064" i="5" s="1"/>
  <c r="R1072" i="5"/>
  <c r="O1072" i="5" s="1"/>
  <c r="R1080" i="5"/>
  <c r="O1080" i="5" s="1"/>
  <c r="R1088" i="5"/>
  <c r="O1088" i="5" s="1"/>
  <c r="R1049" i="5"/>
  <c r="O1049" i="5" s="1"/>
  <c r="R1057" i="5"/>
  <c r="O1057" i="5" s="1"/>
  <c r="R1065" i="5"/>
  <c r="O1065" i="5" s="1"/>
  <c r="R1073" i="5"/>
  <c r="O1073" i="5" s="1"/>
  <c r="R1081" i="5"/>
  <c r="O1081" i="5" s="1"/>
  <c r="R1089" i="5"/>
  <c r="O1089" i="5" s="1"/>
  <c r="R1050" i="5"/>
  <c r="O1050" i="5" s="1"/>
  <c r="R1058" i="5"/>
  <c r="O1058" i="5" s="1"/>
  <c r="R1066" i="5"/>
  <c r="O1066" i="5" s="1"/>
  <c r="R1074" i="5"/>
  <c r="O1074" i="5" s="1"/>
  <c r="R1082" i="5"/>
  <c r="O1082" i="5" s="1"/>
  <c r="R1090" i="5"/>
  <c r="O1090" i="5" s="1"/>
  <c r="R1043" i="5"/>
  <c r="O1043" i="5" s="1"/>
  <c r="R1051" i="5"/>
  <c r="O1051" i="5" s="1"/>
  <c r="R1059" i="5"/>
  <c r="O1059" i="5" s="1"/>
  <c r="R1067" i="5"/>
  <c r="O1067" i="5" s="1"/>
  <c r="R1075" i="5"/>
  <c r="O1075" i="5" s="1"/>
  <c r="R1083" i="5"/>
  <c r="O1083" i="5" s="1"/>
  <c r="R1091" i="5"/>
  <c r="O1091" i="5" s="1"/>
  <c r="R1046" i="5"/>
  <c r="O1046" i="5" s="1"/>
  <c r="R1054" i="5"/>
  <c r="O1054" i="5" s="1"/>
  <c r="R1062" i="5"/>
  <c r="O1062" i="5" s="1"/>
  <c r="R1070" i="5"/>
  <c r="O1070" i="5" s="1"/>
  <c r="R1078" i="5"/>
  <c r="O1078" i="5" s="1"/>
  <c r="R1086" i="5"/>
  <c r="O1086" i="5" s="1"/>
  <c r="R1052" i="5"/>
  <c r="O1052" i="5" s="1"/>
  <c r="R1084" i="5"/>
  <c r="O1084" i="5" s="1"/>
  <c r="R1053" i="5"/>
  <c r="O1053" i="5" s="1"/>
  <c r="R1085" i="5"/>
  <c r="O1085" i="5" s="1"/>
  <c r="R1060" i="5"/>
  <c r="O1060" i="5" s="1"/>
  <c r="R1092" i="5"/>
  <c r="O1092" i="5" s="1"/>
  <c r="R1061" i="5"/>
  <c r="O1061" i="5" s="1"/>
  <c r="R1068" i="5"/>
  <c r="O1068" i="5" s="1"/>
  <c r="R1069" i="5"/>
  <c r="O1069" i="5" s="1"/>
  <c r="R1044" i="5"/>
  <c r="O1044" i="5" s="1"/>
  <c r="R1076" i="5"/>
  <c r="O1076" i="5" s="1"/>
  <c r="R1045" i="5"/>
  <c r="O1045" i="5" s="1"/>
  <c r="R1077" i="5"/>
  <c r="O1077" i="5" s="1"/>
  <c r="R1570" i="5"/>
  <c r="O1570" i="5" s="1"/>
  <c r="R1571" i="5"/>
  <c r="O1571" i="5" s="1"/>
  <c r="R1572" i="5"/>
  <c r="O1572" i="5" s="1"/>
  <c r="R1573" i="5"/>
  <c r="O1573" i="5" s="1"/>
  <c r="R1574" i="5"/>
  <c r="O1574" i="5" s="1"/>
  <c r="R1575" i="5"/>
  <c r="O1575" i="5" s="1"/>
  <c r="R1569" i="5"/>
  <c r="O1569" i="5" s="1"/>
  <c r="R643" i="5"/>
  <c r="O643" i="5" s="1"/>
  <c r="R644" i="5"/>
  <c r="O644" i="5" s="1"/>
  <c r="R645" i="5"/>
  <c r="O645" i="5" s="1"/>
  <c r="R646" i="5"/>
  <c r="O646" i="5" s="1"/>
  <c r="R647" i="5"/>
  <c r="O647" i="5" s="1"/>
  <c r="R1996" i="5"/>
  <c r="O1996" i="5" s="1"/>
  <c r="R2004" i="5"/>
  <c r="O2004" i="5" s="1"/>
  <c r="R2012" i="5"/>
  <c r="O2012" i="5" s="1"/>
  <c r="R2020" i="5"/>
  <c r="O2020" i="5" s="1"/>
  <c r="R2028" i="5"/>
  <c r="O2028" i="5" s="1"/>
  <c r="R2036" i="5"/>
  <c r="O2036" i="5" s="1"/>
  <c r="R2044" i="5"/>
  <c r="O2044" i="5" s="1"/>
  <c r="R1989" i="5"/>
  <c r="O1989" i="5" s="1"/>
  <c r="R1997" i="5"/>
  <c r="O1997" i="5" s="1"/>
  <c r="R2005" i="5"/>
  <c r="O2005" i="5" s="1"/>
  <c r="R2013" i="5"/>
  <c r="O2013" i="5" s="1"/>
  <c r="R2021" i="5"/>
  <c r="O2021" i="5" s="1"/>
  <c r="R2029" i="5"/>
  <c r="O2029" i="5" s="1"/>
  <c r="R2037" i="5"/>
  <c r="O2037" i="5" s="1"/>
  <c r="R2045" i="5"/>
  <c r="O2045" i="5" s="1"/>
  <c r="R1990" i="5"/>
  <c r="O1990" i="5" s="1"/>
  <c r="R1998" i="5"/>
  <c r="O1998" i="5" s="1"/>
  <c r="R2006" i="5"/>
  <c r="O2006" i="5" s="1"/>
  <c r="R2014" i="5"/>
  <c r="O2014" i="5" s="1"/>
  <c r="R2022" i="5"/>
  <c r="O2022" i="5" s="1"/>
  <c r="R2030" i="5"/>
  <c r="O2030" i="5" s="1"/>
  <c r="R2038" i="5"/>
  <c r="O2038" i="5" s="1"/>
  <c r="R2046" i="5"/>
  <c r="O2046" i="5" s="1"/>
  <c r="R1991" i="5"/>
  <c r="O1991" i="5" s="1"/>
  <c r="R1999" i="5"/>
  <c r="O1999" i="5" s="1"/>
  <c r="R2007" i="5"/>
  <c r="O2007" i="5" s="1"/>
  <c r="R2015" i="5"/>
  <c r="O2015" i="5" s="1"/>
  <c r="R2023" i="5"/>
  <c r="O2023" i="5" s="1"/>
  <c r="R2031" i="5"/>
  <c r="O2031" i="5" s="1"/>
  <c r="R2039" i="5"/>
  <c r="O2039" i="5" s="1"/>
  <c r="R1992" i="5"/>
  <c r="O1992" i="5" s="1"/>
  <c r="R2000" i="5"/>
  <c r="O2000" i="5" s="1"/>
  <c r="R2008" i="5"/>
  <c r="O2008" i="5" s="1"/>
  <c r="R2016" i="5"/>
  <c r="O2016" i="5" s="1"/>
  <c r="R2024" i="5"/>
  <c r="O2024" i="5" s="1"/>
  <c r="R2032" i="5"/>
  <c r="O2032" i="5" s="1"/>
  <c r="R2040" i="5"/>
  <c r="O2040" i="5" s="1"/>
  <c r="R1993" i="5"/>
  <c r="O1993" i="5" s="1"/>
  <c r="R2001" i="5"/>
  <c r="O2001" i="5" s="1"/>
  <c r="R2009" i="5"/>
  <c r="O2009" i="5" s="1"/>
  <c r="R2017" i="5"/>
  <c r="O2017" i="5" s="1"/>
  <c r="R2025" i="5"/>
  <c r="O2025" i="5" s="1"/>
  <c r="R2033" i="5"/>
  <c r="O2033" i="5" s="1"/>
  <c r="R2041" i="5"/>
  <c r="O2041" i="5" s="1"/>
  <c r="R1994" i="5"/>
  <c r="O1994" i="5" s="1"/>
  <c r="R2002" i="5"/>
  <c r="O2002" i="5" s="1"/>
  <c r="R2010" i="5"/>
  <c r="O2010" i="5" s="1"/>
  <c r="R2018" i="5"/>
  <c r="O2018" i="5" s="1"/>
  <c r="R2026" i="5"/>
  <c r="O2026" i="5" s="1"/>
  <c r="R2034" i="5"/>
  <c r="O2034" i="5" s="1"/>
  <c r="R2042" i="5"/>
  <c r="O2042" i="5" s="1"/>
  <c r="R1995" i="5"/>
  <c r="O1995" i="5" s="1"/>
  <c r="R2003" i="5"/>
  <c r="O2003" i="5" s="1"/>
  <c r="R2011" i="5"/>
  <c r="O2011" i="5" s="1"/>
  <c r="R2019" i="5"/>
  <c r="O2019" i="5" s="1"/>
  <c r="R2027" i="5"/>
  <c r="O2027" i="5" s="1"/>
  <c r="R2035" i="5"/>
  <c r="O2035" i="5" s="1"/>
  <c r="R2043" i="5"/>
  <c r="O2043" i="5" s="1"/>
  <c r="R115" i="5"/>
  <c r="O115" i="5" s="1"/>
  <c r="R116" i="5"/>
  <c r="O116" i="5" s="1"/>
  <c r="R117" i="5"/>
  <c r="O117" i="5" s="1"/>
  <c r="R118" i="5"/>
  <c r="O118" i="5" s="1"/>
  <c r="R111" i="5"/>
  <c r="O111" i="5" s="1"/>
  <c r="R119" i="5"/>
  <c r="O119" i="5" s="1"/>
  <c r="R112" i="5"/>
  <c r="O112" i="5" s="1"/>
  <c r="R120" i="5"/>
  <c r="O120" i="5" s="1"/>
  <c r="R113" i="5"/>
  <c r="O113" i="5" s="1"/>
  <c r="R121" i="5"/>
  <c r="O121" i="5" s="1"/>
  <c r="R114" i="5"/>
  <c r="O114" i="5" s="1"/>
  <c r="R122" i="5"/>
  <c r="O122" i="5" s="1"/>
  <c r="R563" i="5"/>
  <c r="O563" i="5" s="1"/>
  <c r="R564" i="5"/>
  <c r="O564" i="5" s="1"/>
  <c r="R558" i="5"/>
  <c r="O558" i="5" s="1"/>
  <c r="R559" i="5"/>
  <c r="O559" i="5" s="1"/>
  <c r="R560" i="5"/>
  <c r="O560" i="5" s="1"/>
  <c r="R561" i="5"/>
  <c r="O561" i="5" s="1"/>
  <c r="R562" i="5"/>
  <c r="O562" i="5" s="1"/>
  <c r="R895" i="5"/>
  <c r="O895" i="5" s="1"/>
  <c r="R896" i="5"/>
  <c r="O896" i="5" s="1"/>
  <c r="R897" i="5"/>
  <c r="O897" i="5" s="1"/>
  <c r="R898" i="5"/>
  <c r="O898" i="5" s="1"/>
  <c r="R899" i="5"/>
  <c r="O899" i="5" s="1"/>
  <c r="R894" i="5"/>
  <c r="O894" i="5" s="1"/>
  <c r="R892" i="5"/>
  <c r="O892" i="5" s="1"/>
  <c r="R893" i="5"/>
  <c r="O893" i="5" s="1"/>
  <c r="R900" i="5"/>
  <c r="O900" i="5" s="1"/>
  <c r="R901" i="5"/>
  <c r="O901" i="5" s="1"/>
  <c r="R903" i="5"/>
  <c r="O903" i="5" s="1"/>
  <c r="R902" i="5"/>
  <c r="O902" i="5" s="1"/>
  <c r="R1386" i="5"/>
  <c r="O1386" i="5" s="1"/>
  <c r="R1394" i="5"/>
  <c r="O1394" i="5" s="1"/>
  <c r="R1379" i="5"/>
  <c r="O1379" i="5" s="1"/>
  <c r="R1387" i="5"/>
  <c r="O1387" i="5" s="1"/>
  <c r="R1395" i="5"/>
  <c r="O1395" i="5" s="1"/>
  <c r="R1384" i="5"/>
  <c r="O1384" i="5" s="1"/>
  <c r="R1396" i="5"/>
  <c r="O1396" i="5" s="1"/>
  <c r="R1385" i="5"/>
  <c r="O1385" i="5" s="1"/>
  <c r="R1397" i="5"/>
  <c r="O1397" i="5" s="1"/>
  <c r="R1388" i="5"/>
  <c r="O1388" i="5" s="1"/>
  <c r="R1398" i="5"/>
  <c r="O1398" i="5" s="1"/>
  <c r="R1389" i="5"/>
  <c r="O1389" i="5" s="1"/>
  <c r="R1399" i="5"/>
  <c r="O1399" i="5" s="1"/>
  <c r="R1380" i="5"/>
  <c r="O1380" i="5" s="1"/>
  <c r="R1390" i="5"/>
  <c r="O1390" i="5" s="1"/>
  <c r="R1400" i="5"/>
  <c r="O1400" i="5" s="1"/>
  <c r="R1381" i="5"/>
  <c r="O1381" i="5" s="1"/>
  <c r="R1391" i="5"/>
  <c r="O1391" i="5" s="1"/>
  <c r="R1401" i="5"/>
  <c r="O1401" i="5" s="1"/>
  <c r="R1382" i="5"/>
  <c r="O1382" i="5" s="1"/>
  <c r="R1392" i="5"/>
  <c r="O1392" i="5" s="1"/>
  <c r="R1383" i="5"/>
  <c r="O1383" i="5" s="1"/>
  <c r="R1393" i="5"/>
  <c r="O1393" i="5" s="1"/>
  <c r="R379" i="5"/>
  <c r="O379" i="5" s="1"/>
  <c r="R380" i="5"/>
  <c r="O380" i="5" s="1"/>
  <c r="R381" i="5"/>
  <c r="O381" i="5" s="1"/>
  <c r="R374" i="5"/>
  <c r="O374" i="5" s="1"/>
  <c r="R382" i="5"/>
  <c r="O382" i="5" s="1"/>
  <c r="R375" i="5"/>
  <c r="O375" i="5" s="1"/>
  <c r="R383" i="5"/>
  <c r="O383" i="5" s="1"/>
  <c r="R376" i="5"/>
  <c r="O376" i="5" s="1"/>
  <c r="R384" i="5"/>
  <c r="O384" i="5" s="1"/>
  <c r="R377" i="5"/>
  <c r="O377" i="5" s="1"/>
  <c r="R385" i="5"/>
  <c r="O385" i="5" s="1"/>
  <c r="R378" i="5"/>
  <c r="O378" i="5" s="1"/>
  <c r="R1794" i="5"/>
  <c r="O1794" i="5" s="1"/>
  <c r="R1802" i="5"/>
  <c r="O1802" i="5" s="1"/>
  <c r="R1810" i="5"/>
  <c r="O1810" i="5" s="1"/>
  <c r="R1795" i="5"/>
  <c r="O1795" i="5" s="1"/>
  <c r="R1803" i="5"/>
  <c r="O1803" i="5" s="1"/>
  <c r="R1811" i="5"/>
  <c r="O1811" i="5" s="1"/>
  <c r="R1796" i="5"/>
  <c r="O1796" i="5" s="1"/>
  <c r="R1804" i="5"/>
  <c r="O1804" i="5" s="1"/>
  <c r="R1812" i="5"/>
  <c r="O1812" i="5" s="1"/>
  <c r="R1797" i="5"/>
  <c r="O1797" i="5" s="1"/>
  <c r="R1805" i="5"/>
  <c r="O1805" i="5" s="1"/>
  <c r="R1813" i="5"/>
  <c r="O1813" i="5" s="1"/>
  <c r="R1798" i="5"/>
  <c r="O1798" i="5" s="1"/>
  <c r="R1806" i="5"/>
  <c r="O1806" i="5" s="1"/>
  <c r="R1814" i="5"/>
  <c r="O1814" i="5" s="1"/>
  <c r="R1799" i="5"/>
  <c r="O1799" i="5" s="1"/>
  <c r="R1807" i="5"/>
  <c r="O1807" i="5" s="1"/>
  <c r="R1800" i="5"/>
  <c r="O1800" i="5" s="1"/>
  <c r="R1808" i="5"/>
  <c r="O1808" i="5" s="1"/>
  <c r="R1801" i="5"/>
  <c r="O1801" i="5" s="1"/>
  <c r="R1809" i="5"/>
  <c r="O1809" i="5" s="1"/>
  <c r="R661" i="5"/>
  <c r="O661" i="5" s="1"/>
  <c r="R1907" i="5"/>
  <c r="O1907" i="5" s="1"/>
  <c r="R890" i="5"/>
  <c r="O890" i="5" s="1"/>
  <c r="R891" i="5"/>
  <c r="O891" i="5" s="1"/>
  <c r="R2062" i="5"/>
  <c r="O2062" i="5" s="1"/>
  <c r="R2063" i="5"/>
  <c r="O2063" i="5" s="1"/>
  <c r="R1703" i="5"/>
  <c r="O1703" i="5" s="1"/>
  <c r="R1711" i="5"/>
  <c r="O1711" i="5" s="1"/>
  <c r="R565" i="5"/>
  <c r="O565" i="5" s="1"/>
  <c r="R566" i="5"/>
  <c r="O566" i="5" s="1"/>
  <c r="R567" i="5"/>
  <c r="O567" i="5" s="1"/>
  <c r="R568" i="5"/>
  <c r="O568" i="5" s="1"/>
  <c r="R569" i="5"/>
  <c r="O569" i="5" s="1"/>
  <c r="R570" i="5"/>
  <c r="O570" i="5" s="1"/>
  <c r="R27" i="5"/>
  <c r="O27" i="5" s="1"/>
  <c r="R28" i="5"/>
  <c r="O28" i="5" s="1"/>
  <c r="R29" i="5"/>
  <c r="O29" i="5" s="1"/>
  <c r="R30" i="5"/>
  <c r="O30" i="5" s="1"/>
  <c r="R31" i="5"/>
  <c r="O31" i="5" s="1"/>
  <c r="R26" i="5"/>
  <c r="O26" i="5" s="1"/>
  <c r="R285" i="5"/>
  <c r="O285" i="5" s="1"/>
  <c r="R286" i="5"/>
  <c r="O286" i="5" s="1"/>
  <c r="R1540" i="5"/>
  <c r="O1540" i="5" s="1"/>
  <c r="R1541" i="5"/>
  <c r="O1541" i="5" s="1"/>
  <c r="R1542" i="5"/>
  <c r="O1542" i="5" s="1"/>
  <c r="R1543" i="5"/>
  <c r="O1543" i="5" s="1"/>
  <c r="R512" i="5"/>
  <c r="O512" i="5" s="1"/>
  <c r="R513" i="5"/>
  <c r="O513" i="5" s="1"/>
  <c r="R615" i="5"/>
  <c r="O615" i="5" s="1"/>
  <c r="R616" i="5"/>
  <c r="O616" i="5" s="1"/>
  <c r="R823" i="5"/>
  <c r="O823" i="5" s="1"/>
  <c r="R824" i="5"/>
  <c r="O824" i="5" s="1"/>
  <c r="R825" i="5"/>
  <c r="O825" i="5" s="1"/>
  <c r="R818" i="5"/>
  <c r="O818" i="5" s="1"/>
  <c r="R826" i="5"/>
  <c r="O826" i="5" s="1"/>
  <c r="R819" i="5"/>
  <c r="O819" i="5" s="1"/>
  <c r="R827" i="5"/>
  <c r="O827" i="5" s="1"/>
  <c r="R821" i="5"/>
  <c r="O821" i="5" s="1"/>
  <c r="R829" i="5"/>
  <c r="O829" i="5" s="1"/>
  <c r="R822" i="5"/>
  <c r="O822" i="5" s="1"/>
  <c r="R820" i="5"/>
  <c r="O820" i="5" s="1"/>
  <c r="R828" i="5"/>
  <c r="O828" i="5" s="1"/>
  <c r="R2" i="5"/>
  <c r="O2" i="5" s="1"/>
  <c r="R3" i="5"/>
  <c r="O3" i="5" s="1"/>
  <c r="R4" i="5"/>
  <c r="O4" i="5" s="1"/>
  <c r="R5" i="5"/>
  <c r="O5" i="5" s="1"/>
  <c r="R6" i="5"/>
  <c r="O6" i="5" s="1"/>
  <c r="R140" i="5"/>
  <c r="O140" i="5" s="1"/>
  <c r="R141" i="5"/>
  <c r="O141" i="5" s="1"/>
  <c r="R142" i="5"/>
  <c r="O142" i="5" s="1"/>
  <c r="R145" i="5"/>
  <c r="O145" i="5" s="1"/>
  <c r="R1754" i="5"/>
  <c r="O1754" i="5" s="1"/>
  <c r="R1755" i="5"/>
  <c r="O1755" i="5" s="1"/>
  <c r="R1748" i="5"/>
  <c r="O1748" i="5" s="1"/>
  <c r="R1756" i="5"/>
  <c r="O1756" i="5" s="1"/>
  <c r="R1749" i="5"/>
  <c r="O1749" i="5" s="1"/>
  <c r="R1757" i="5"/>
  <c r="O1757" i="5" s="1"/>
  <c r="R1750" i="5"/>
  <c r="O1750" i="5" s="1"/>
  <c r="R1751" i="5"/>
  <c r="O1751" i="5" s="1"/>
  <c r="R1752" i="5"/>
  <c r="O1752" i="5" s="1"/>
  <c r="R1753" i="5"/>
  <c r="O1753" i="5" s="1"/>
  <c r="R603" i="5"/>
  <c r="O603" i="5" s="1"/>
  <c r="R604" i="5"/>
  <c r="O604" i="5" s="1"/>
  <c r="R605" i="5"/>
  <c r="O605" i="5" s="1"/>
  <c r="R606" i="5"/>
  <c r="O606" i="5" s="1"/>
  <c r="R1842" i="5"/>
  <c r="O1842" i="5" s="1"/>
  <c r="R1843" i="5"/>
  <c r="O1843" i="5" s="1"/>
  <c r="R1844" i="5"/>
  <c r="O1844" i="5" s="1"/>
  <c r="R1845" i="5"/>
  <c r="O1845" i="5" s="1"/>
  <c r="R1956" i="5"/>
  <c r="O1956" i="5" s="1"/>
  <c r="R1957" i="5"/>
  <c r="O1957" i="5" s="1"/>
  <c r="R1958" i="5"/>
  <c r="O1958" i="5" s="1"/>
  <c r="R1959" i="5"/>
  <c r="O1959" i="5" s="1"/>
  <c r="R1952" i="5"/>
  <c r="O1952" i="5" s="1"/>
  <c r="R1953" i="5"/>
  <c r="O1953" i="5" s="1"/>
  <c r="R1954" i="5"/>
  <c r="O1954" i="5" s="1"/>
  <c r="R1955" i="5"/>
  <c r="O1955" i="5" s="1"/>
  <c r="R2132" i="5"/>
  <c r="O2132" i="5" s="1"/>
  <c r="R2133" i="5"/>
  <c r="O2133" i="5" s="1"/>
  <c r="R2134" i="5"/>
  <c r="O2134" i="5" s="1"/>
  <c r="R2136" i="5"/>
  <c r="O2136" i="5" s="1"/>
  <c r="R2135" i="5"/>
  <c r="O2135" i="5" s="1"/>
  <c r="R2131" i="5"/>
  <c r="O2131" i="5" s="1"/>
  <c r="R123" i="5"/>
  <c r="O123" i="5" s="1"/>
  <c r="R124" i="5"/>
  <c r="O124" i="5" s="1"/>
  <c r="R125" i="5"/>
  <c r="O125" i="5" s="1"/>
  <c r="R126" i="5"/>
  <c r="O126" i="5" s="1"/>
  <c r="R127" i="5"/>
  <c r="O127" i="5" s="1"/>
  <c r="R229" i="5"/>
  <c r="O229" i="5" s="1"/>
  <c r="R230" i="5"/>
  <c r="O230" i="5" s="1"/>
  <c r="R1443" i="5"/>
  <c r="O1443" i="5" s="1"/>
  <c r="R1444" i="5"/>
  <c r="O1444" i="5" s="1"/>
  <c r="R319" i="5"/>
  <c r="O319" i="5" s="1"/>
  <c r="R320" i="5"/>
  <c r="O320" i="5" s="1"/>
  <c r="R407" i="5"/>
  <c r="O407" i="5" s="1"/>
  <c r="R410" i="5"/>
  <c r="O410" i="5" s="1"/>
  <c r="R571" i="5"/>
  <c r="O571" i="5" s="1"/>
  <c r="R579" i="5"/>
  <c r="O579" i="5" s="1"/>
  <c r="R587" i="5"/>
  <c r="O587" i="5" s="1"/>
  <c r="R572" i="5"/>
  <c r="O572" i="5" s="1"/>
  <c r="R580" i="5"/>
  <c r="O580" i="5" s="1"/>
  <c r="R588" i="5"/>
  <c r="O588" i="5" s="1"/>
  <c r="R573" i="5"/>
  <c r="O573" i="5" s="1"/>
  <c r="R581" i="5"/>
  <c r="O581" i="5" s="1"/>
  <c r="R589" i="5"/>
  <c r="O589" i="5" s="1"/>
  <c r="R574" i="5"/>
  <c r="O574" i="5" s="1"/>
  <c r="R582" i="5"/>
  <c r="O582" i="5" s="1"/>
  <c r="R590" i="5"/>
  <c r="O590" i="5" s="1"/>
  <c r="R575" i="5"/>
  <c r="O575" i="5" s="1"/>
  <c r="R583" i="5"/>
  <c r="O583" i="5" s="1"/>
  <c r="R576" i="5"/>
  <c r="O576" i="5" s="1"/>
  <c r="R584" i="5"/>
  <c r="O584" i="5" s="1"/>
  <c r="R577" i="5"/>
  <c r="O577" i="5" s="1"/>
  <c r="R585" i="5"/>
  <c r="O585" i="5" s="1"/>
  <c r="R578" i="5"/>
  <c r="O578" i="5" s="1"/>
  <c r="R586" i="5"/>
  <c r="O586" i="5" s="1"/>
  <c r="R1015" i="5"/>
  <c r="O1015" i="5" s="1"/>
  <c r="R1023" i="5"/>
  <c r="O1023" i="5" s="1"/>
  <c r="R1031" i="5"/>
  <c r="O1031" i="5" s="1"/>
  <c r="R1016" i="5"/>
  <c r="O1016" i="5" s="1"/>
  <c r="R1024" i="5"/>
  <c r="O1024" i="5" s="1"/>
  <c r="R1032" i="5"/>
  <c r="O1032" i="5" s="1"/>
  <c r="R1017" i="5"/>
  <c r="O1017" i="5" s="1"/>
  <c r="R1025" i="5"/>
  <c r="O1025" i="5" s="1"/>
  <c r="R1033" i="5"/>
  <c r="O1033" i="5" s="1"/>
  <c r="R1018" i="5"/>
  <c r="O1018" i="5" s="1"/>
  <c r="R1026" i="5"/>
  <c r="O1026" i="5" s="1"/>
  <c r="R1019" i="5"/>
  <c r="O1019" i="5" s="1"/>
  <c r="R1027" i="5"/>
  <c r="O1027" i="5" s="1"/>
  <c r="R1014" i="5"/>
  <c r="O1014" i="5" s="1"/>
  <c r="R1022" i="5"/>
  <c r="O1022" i="5" s="1"/>
  <c r="R1030" i="5"/>
  <c r="O1030" i="5" s="1"/>
  <c r="R1013" i="5"/>
  <c r="O1013" i="5" s="1"/>
  <c r="R1020" i="5"/>
  <c r="O1020" i="5" s="1"/>
  <c r="R1021" i="5"/>
  <c r="O1021" i="5" s="1"/>
  <c r="R1028" i="5"/>
  <c r="O1028" i="5" s="1"/>
  <c r="R1029" i="5"/>
  <c r="O1029" i="5" s="1"/>
  <c r="R171" i="5"/>
  <c r="O171" i="5" s="1"/>
  <c r="R179" i="5"/>
  <c r="O179" i="5" s="1"/>
  <c r="R172" i="5"/>
  <c r="O172" i="5" s="1"/>
  <c r="R180" i="5"/>
  <c r="O180" i="5" s="1"/>
  <c r="R173" i="5"/>
  <c r="O173" i="5" s="1"/>
  <c r="R166" i="5"/>
  <c r="O166" i="5" s="1"/>
  <c r="R174" i="5"/>
  <c r="O174" i="5" s="1"/>
  <c r="R167" i="5"/>
  <c r="O167" i="5" s="1"/>
  <c r="R175" i="5"/>
  <c r="O175" i="5" s="1"/>
  <c r="R168" i="5"/>
  <c r="O168" i="5" s="1"/>
  <c r="R176" i="5"/>
  <c r="O176" i="5" s="1"/>
  <c r="R169" i="5"/>
  <c r="O169" i="5" s="1"/>
  <c r="R177" i="5"/>
  <c r="O177" i="5" s="1"/>
  <c r="R170" i="5"/>
  <c r="O170" i="5" s="1"/>
  <c r="R178" i="5"/>
  <c r="O178" i="5" s="1"/>
  <c r="R1336" i="5"/>
  <c r="O1336" i="5" s="1"/>
  <c r="R1344" i="5"/>
  <c r="O1344" i="5" s="1"/>
  <c r="R1338" i="5"/>
  <c r="O1338" i="5" s="1"/>
  <c r="R1346" i="5"/>
  <c r="O1346" i="5" s="1"/>
  <c r="R1339" i="5"/>
  <c r="O1339" i="5" s="1"/>
  <c r="R1347" i="5"/>
  <c r="O1347" i="5" s="1"/>
  <c r="R1342" i="5"/>
  <c r="O1342" i="5" s="1"/>
  <c r="R1348" i="5"/>
  <c r="O1348" i="5" s="1"/>
  <c r="R1349" i="5"/>
  <c r="O1349" i="5" s="1"/>
  <c r="R1335" i="5"/>
  <c r="O1335" i="5" s="1"/>
  <c r="R1337" i="5"/>
  <c r="O1337" i="5" s="1"/>
  <c r="R1340" i="5"/>
  <c r="O1340" i="5" s="1"/>
  <c r="R1341" i="5"/>
  <c r="O1341" i="5" s="1"/>
  <c r="R1343" i="5"/>
  <c r="O1343" i="5" s="1"/>
  <c r="R1345" i="5"/>
  <c r="O1345" i="5" s="1"/>
  <c r="R352" i="5"/>
  <c r="O352" i="5" s="1"/>
  <c r="R353" i="5"/>
  <c r="O353" i="5" s="1"/>
  <c r="R354" i="5"/>
  <c r="O354" i="5" s="1"/>
  <c r="R1778" i="5"/>
  <c r="O1778" i="5" s="1"/>
  <c r="R1779" i="5"/>
  <c r="O1779" i="5" s="1"/>
  <c r="R1780" i="5"/>
  <c r="O1780" i="5" s="1"/>
  <c r="R1781" i="5"/>
  <c r="O1781" i="5" s="1"/>
  <c r="R1782" i="5"/>
  <c r="O1782" i="5" s="1"/>
  <c r="R1783" i="5"/>
  <c r="O1783" i="5" s="1"/>
  <c r="R1784" i="5"/>
  <c r="O1784" i="5" s="1"/>
  <c r="R638" i="5"/>
  <c r="O638" i="5" s="1"/>
  <c r="R639" i="5"/>
  <c r="O639" i="5" s="1"/>
  <c r="R640" i="5"/>
  <c r="O640" i="5" s="1"/>
  <c r="R879" i="5"/>
  <c r="O879" i="5" s="1"/>
  <c r="R880" i="5"/>
  <c r="O880" i="5" s="1"/>
  <c r="R873" i="5"/>
  <c r="O873" i="5" s="1"/>
  <c r="R881" i="5"/>
  <c r="O881" i="5" s="1"/>
  <c r="R874" i="5"/>
  <c r="O874" i="5" s="1"/>
  <c r="R882" i="5"/>
  <c r="O882" i="5" s="1"/>
  <c r="R875" i="5"/>
  <c r="O875" i="5" s="1"/>
  <c r="R883" i="5"/>
  <c r="O883" i="5" s="1"/>
  <c r="R878" i="5"/>
  <c r="O878" i="5" s="1"/>
  <c r="R886" i="5"/>
  <c r="O886" i="5" s="1"/>
  <c r="R885" i="5"/>
  <c r="O885" i="5" s="1"/>
  <c r="R876" i="5"/>
  <c r="O876" i="5" s="1"/>
  <c r="R877" i="5"/>
  <c r="O877" i="5" s="1"/>
  <c r="R884" i="5"/>
  <c r="O884" i="5" s="1"/>
  <c r="R1980" i="5"/>
  <c r="O1980" i="5" s="1"/>
  <c r="R1988" i="5"/>
  <c r="O1988" i="5" s="1"/>
  <c r="R1981" i="5"/>
  <c r="O1981" i="5" s="1"/>
  <c r="R1982" i="5"/>
  <c r="O1982" i="5" s="1"/>
  <c r="R1975" i="5"/>
  <c r="O1975" i="5" s="1"/>
  <c r="R1983" i="5"/>
  <c r="O1983" i="5" s="1"/>
  <c r="R1976" i="5"/>
  <c r="O1976" i="5" s="1"/>
  <c r="R1984" i="5"/>
  <c r="O1984" i="5" s="1"/>
  <c r="R1977" i="5"/>
  <c r="O1977" i="5" s="1"/>
  <c r="R1985" i="5"/>
  <c r="O1985" i="5" s="1"/>
  <c r="R1978" i="5"/>
  <c r="O1978" i="5" s="1"/>
  <c r="R1986" i="5"/>
  <c r="O1986" i="5" s="1"/>
  <c r="R1979" i="5"/>
  <c r="O1979" i="5" s="1"/>
  <c r="R1987" i="5"/>
  <c r="O1987" i="5" s="1"/>
  <c r="R19" i="5"/>
  <c r="O19" i="5" s="1"/>
  <c r="R20" i="5"/>
  <c r="O20" i="5" s="1"/>
  <c r="R21" i="5"/>
  <c r="O21" i="5" s="1"/>
  <c r="R22" i="5"/>
  <c r="O22" i="5" s="1"/>
  <c r="R23" i="5"/>
  <c r="O23" i="5" s="1"/>
  <c r="R24" i="5"/>
  <c r="O24" i="5" s="1"/>
  <c r="R17" i="5"/>
  <c r="O17" i="5" s="1"/>
  <c r="R25" i="5"/>
  <c r="O25" i="5" s="1"/>
  <c r="R18" i="5"/>
  <c r="O18" i="5" s="1"/>
  <c r="R1303" i="5"/>
  <c r="O1303" i="5" s="1"/>
  <c r="R1304" i="5"/>
  <c r="O1304" i="5" s="1"/>
  <c r="R1302" i="5"/>
  <c r="O1302" i="5" s="1"/>
  <c r="R1300" i="5"/>
  <c r="O1300" i="5" s="1"/>
  <c r="R1301" i="5"/>
  <c r="O1301" i="5" s="1"/>
  <c r="R267" i="5"/>
  <c r="O267" i="5" s="1"/>
  <c r="R275" i="5"/>
  <c r="O275" i="5" s="1"/>
  <c r="R260" i="5"/>
  <c r="O260" i="5" s="1"/>
  <c r="R268" i="5"/>
  <c r="O268" i="5" s="1"/>
  <c r="R261" i="5"/>
  <c r="O261" i="5" s="1"/>
  <c r="R269" i="5"/>
  <c r="O269" i="5" s="1"/>
  <c r="R262" i="5"/>
  <c r="O262" i="5" s="1"/>
  <c r="R270" i="5"/>
  <c r="O270" i="5" s="1"/>
  <c r="R263" i="5"/>
  <c r="O263" i="5" s="1"/>
  <c r="R271" i="5"/>
  <c r="O271" i="5" s="1"/>
  <c r="R264" i="5"/>
  <c r="O264" i="5" s="1"/>
  <c r="R272" i="5"/>
  <c r="O272" i="5" s="1"/>
  <c r="R265" i="5"/>
  <c r="O265" i="5" s="1"/>
  <c r="R273" i="5"/>
  <c r="O273" i="5" s="1"/>
  <c r="R321" i="5"/>
  <c r="O321" i="5" s="1"/>
  <c r="R266" i="5"/>
  <c r="O266" i="5" s="1"/>
  <c r="R274" i="5"/>
  <c r="O274" i="5" s="1"/>
  <c r="R322" i="5"/>
  <c r="O322" i="5" s="1"/>
  <c r="R613" i="5"/>
  <c r="O613" i="5" s="1"/>
  <c r="R614" i="5"/>
  <c r="O614" i="5" s="1"/>
  <c r="R799" i="5"/>
  <c r="O799" i="5" s="1"/>
  <c r="R807" i="5"/>
  <c r="O807" i="5" s="1"/>
  <c r="R800" i="5"/>
  <c r="O800" i="5" s="1"/>
  <c r="R808" i="5"/>
  <c r="O808" i="5" s="1"/>
  <c r="R801" i="5"/>
  <c r="O801" i="5" s="1"/>
  <c r="R809" i="5"/>
  <c r="O809" i="5" s="1"/>
  <c r="R802" i="5"/>
  <c r="O802" i="5" s="1"/>
  <c r="R810" i="5"/>
  <c r="O810" i="5" s="1"/>
  <c r="R803" i="5"/>
  <c r="O803" i="5" s="1"/>
  <c r="R811" i="5"/>
  <c r="O811" i="5" s="1"/>
  <c r="R797" i="5"/>
  <c r="O797" i="5" s="1"/>
  <c r="R805" i="5"/>
  <c r="O805" i="5" s="1"/>
  <c r="R813" i="5"/>
  <c r="O813" i="5" s="1"/>
  <c r="R798" i="5"/>
  <c r="O798" i="5" s="1"/>
  <c r="R806" i="5"/>
  <c r="O806" i="5" s="1"/>
  <c r="R804" i="5"/>
  <c r="O804" i="5" s="1"/>
  <c r="R812" i="5"/>
  <c r="O812" i="5" s="1"/>
  <c r="R943" i="5"/>
  <c r="O943" i="5" s="1"/>
  <c r="R944" i="5"/>
  <c r="O944" i="5" s="1"/>
  <c r="R2142" i="5"/>
  <c r="O2142" i="5" s="1"/>
  <c r="R2143" i="5"/>
  <c r="O2143" i="5" s="1"/>
  <c r="R1159" i="5"/>
  <c r="O1159" i="5" s="1"/>
  <c r="R1167" i="5"/>
  <c r="O1167" i="5" s="1"/>
  <c r="R1175" i="5"/>
  <c r="O1175" i="5" s="1"/>
  <c r="R1183" i="5"/>
  <c r="O1183" i="5" s="1"/>
  <c r="R1191" i="5"/>
  <c r="O1191" i="5" s="1"/>
  <c r="R1199" i="5"/>
  <c r="O1199" i="5" s="1"/>
  <c r="R1207" i="5"/>
  <c r="O1207" i="5" s="1"/>
  <c r="R1215" i="5"/>
  <c r="O1215" i="5" s="1"/>
  <c r="R1223" i="5"/>
  <c r="O1223" i="5" s="1"/>
  <c r="R1231" i="5"/>
  <c r="O1231" i="5" s="1"/>
  <c r="R1239" i="5"/>
  <c r="O1239" i="5" s="1"/>
  <c r="R1247" i="5"/>
  <c r="O1247" i="5" s="1"/>
  <c r="R1160" i="5"/>
  <c r="O1160" i="5" s="1"/>
  <c r="R1168" i="5"/>
  <c r="O1168" i="5" s="1"/>
  <c r="R1176" i="5"/>
  <c r="O1176" i="5" s="1"/>
  <c r="R1184" i="5"/>
  <c r="O1184" i="5" s="1"/>
  <c r="R1192" i="5"/>
  <c r="O1192" i="5" s="1"/>
  <c r="R1200" i="5"/>
  <c r="O1200" i="5" s="1"/>
  <c r="R1208" i="5"/>
  <c r="O1208" i="5" s="1"/>
  <c r="R1216" i="5"/>
  <c r="O1216" i="5" s="1"/>
  <c r="R1224" i="5"/>
  <c r="O1224" i="5" s="1"/>
  <c r="R1232" i="5"/>
  <c r="O1232" i="5" s="1"/>
  <c r="R1240" i="5"/>
  <c r="O1240" i="5" s="1"/>
  <c r="R1248" i="5"/>
  <c r="O1248" i="5" s="1"/>
  <c r="R1153" i="5"/>
  <c r="O1153" i="5" s="1"/>
  <c r="R1161" i="5"/>
  <c r="O1161" i="5" s="1"/>
  <c r="R1169" i="5"/>
  <c r="O1169" i="5" s="1"/>
  <c r="R1177" i="5"/>
  <c r="O1177" i="5" s="1"/>
  <c r="R1185" i="5"/>
  <c r="O1185" i="5" s="1"/>
  <c r="R1193" i="5"/>
  <c r="O1193" i="5" s="1"/>
  <c r="R1201" i="5"/>
  <c r="O1201" i="5" s="1"/>
  <c r="R1209" i="5"/>
  <c r="O1209" i="5" s="1"/>
  <c r="R1217" i="5"/>
  <c r="O1217" i="5" s="1"/>
  <c r="R1225" i="5"/>
  <c r="O1225" i="5" s="1"/>
  <c r="R1233" i="5"/>
  <c r="O1233" i="5" s="1"/>
  <c r="R1241" i="5"/>
  <c r="O1241" i="5" s="1"/>
  <c r="R1249" i="5"/>
  <c r="O1249" i="5" s="1"/>
  <c r="R1154" i="5"/>
  <c r="O1154" i="5" s="1"/>
  <c r="R1162" i="5"/>
  <c r="O1162" i="5" s="1"/>
  <c r="R1170" i="5"/>
  <c r="O1170" i="5" s="1"/>
  <c r="R1178" i="5"/>
  <c r="O1178" i="5" s="1"/>
  <c r="R1186" i="5"/>
  <c r="O1186" i="5" s="1"/>
  <c r="R1194" i="5"/>
  <c r="O1194" i="5" s="1"/>
  <c r="R1202" i="5"/>
  <c r="O1202" i="5" s="1"/>
  <c r="R1210" i="5"/>
  <c r="O1210" i="5" s="1"/>
  <c r="R1218" i="5"/>
  <c r="O1218" i="5" s="1"/>
  <c r="R1226" i="5"/>
  <c r="O1226" i="5" s="1"/>
  <c r="R1234" i="5"/>
  <c r="O1234" i="5" s="1"/>
  <c r="R1242" i="5"/>
  <c r="O1242" i="5" s="1"/>
  <c r="R1250" i="5"/>
  <c r="O1250" i="5" s="1"/>
  <c r="R1155" i="5"/>
  <c r="O1155" i="5" s="1"/>
  <c r="R1163" i="5"/>
  <c r="O1163" i="5" s="1"/>
  <c r="R1171" i="5"/>
  <c r="O1171" i="5" s="1"/>
  <c r="R1179" i="5"/>
  <c r="O1179" i="5" s="1"/>
  <c r="R1187" i="5"/>
  <c r="O1187" i="5" s="1"/>
  <c r="R1195" i="5"/>
  <c r="O1195" i="5" s="1"/>
  <c r="R1203" i="5"/>
  <c r="O1203" i="5" s="1"/>
  <c r="R1211" i="5"/>
  <c r="O1211" i="5" s="1"/>
  <c r="R1219" i="5"/>
  <c r="O1219" i="5" s="1"/>
  <c r="R1227" i="5"/>
  <c r="O1227" i="5" s="1"/>
  <c r="R1235" i="5"/>
  <c r="O1235" i="5" s="1"/>
  <c r="R1243" i="5"/>
  <c r="O1243" i="5" s="1"/>
  <c r="R1251" i="5"/>
  <c r="O1251" i="5" s="1"/>
  <c r="R1158" i="5"/>
  <c r="O1158" i="5" s="1"/>
  <c r="R1166" i="5"/>
  <c r="O1166" i="5" s="1"/>
  <c r="R1174" i="5"/>
  <c r="O1174" i="5" s="1"/>
  <c r="R1182" i="5"/>
  <c r="O1182" i="5" s="1"/>
  <c r="R1190" i="5"/>
  <c r="O1190" i="5" s="1"/>
  <c r="R1198" i="5"/>
  <c r="O1198" i="5" s="1"/>
  <c r="R1206" i="5"/>
  <c r="O1206" i="5" s="1"/>
  <c r="R1214" i="5"/>
  <c r="O1214" i="5" s="1"/>
  <c r="R1222" i="5"/>
  <c r="O1222" i="5" s="1"/>
  <c r="R1230" i="5"/>
  <c r="O1230" i="5" s="1"/>
  <c r="R1238" i="5"/>
  <c r="O1238" i="5" s="1"/>
  <c r="R1246" i="5"/>
  <c r="O1246" i="5" s="1"/>
  <c r="R1180" i="5"/>
  <c r="O1180" i="5" s="1"/>
  <c r="R1212" i="5"/>
  <c r="O1212" i="5" s="1"/>
  <c r="R1244" i="5"/>
  <c r="O1244" i="5" s="1"/>
  <c r="R1181" i="5"/>
  <c r="O1181" i="5" s="1"/>
  <c r="R1213" i="5"/>
  <c r="O1213" i="5" s="1"/>
  <c r="R1245" i="5"/>
  <c r="O1245" i="5" s="1"/>
  <c r="R1156" i="5"/>
  <c r="O1156" i="5" s="1"/>
  <c r="R1188" i="5"/>
  <c r="O1188" i="5" s="1"/>
  <c r="R1220" i="5"/>
  <c r="O1220" i="5" s="1"/>
  <c r="R1252" i="5"/>
  <c r="O1252" i="5" s="1"/>
  <c r="R1157" i="5"/>
  <c r="O1157" i="5" s="1"/>
  <c r="R1189" i="5"/>
  <c r="O1189" i="5" s="1"/>
  <c r="R1221" i="5"/>
  <c r="O1221" i="5" s="1"/>
  <c r="R1164" i="5"/>
  <c r="O1164" i="5" s="1"/>
  <c r="R1196" i="5"/>
  <c r="O1196" i="5" s="1"/>
  <c r="R1228" i="5"/>
  <c r="O1228" i="5" s="1"/>
  <c r="R1165" i="5"/>
  <c r="O1165" i="5" s="1"/>
  <c r="R1197" i="5"/>
  <c r="O1197" i="5" s="1"/>
  <c r="R1229" i="5"/>
  <c r="O1229" i="5" s="1"/>
  <c r="R1172" i="5"/>
  <c r="O1172" i="5" s="1"/>
  <c r="R1204" i="5"/>
  <c r="O1204" i="5" s="1"/>
  <c r="R1236" i="5"/>
  <c r="O1236" i="5" s="1"/>
  <c r="R1173" i="5"/>
  <c r="O1173" i="5" s="1"/>
  <c r="R1205" i="5"/>
  <c r="O1205" i="5" s="1"/>
  <c r="R1237" i="5"/>
  <c r="O1237" i="5" s="1"/>
  <c r="R1458" i="5"/>
  <c r="O1458" i="5" s="1"/>
  <c r="R1466" i="5"/>
  <c r="O1466" i="5" s="1"/>
  <c r="R1474" i="5"/>
  <c r="O1474" i="5" s="1"/>
  <c r="R1482" i="5"/>
  <c r="O1482" i="5" s="1"/>
  <c r="R1490" i="5"/>
  <c r="O1490" i="5" s="1"/>
  <c r="R1459" i="5"/>
  <c r="O1459" i="5" s="1"/>
  <c r="R1467" i="5"/>
  <c r="O1467" i="5" s="1"/>
  <c r="R1475" i="5"/>
  <c r="O1475" i="5" s="1"/>
  <c r="R1483" i="5"/>
  <c r="O1483" i="5" s="1"/>
  <c r="R1491" i="5"/>
  <c r="O1491" i="5" s="1"/>
  <c r="R1460" i="5"/>
  <c r="O1460" i="5" s="1"/>
  <c r="R1468" i="5"/>
  <c r="O1468" i="5" s="1"/>
  <c r="R1476" i="5"/>
  <c r="O1476" i="5" s="1"/>
  <c r="R1484" i="5"/>
  <c r="O1484" i="5" s="1"/>
  <c r="R1492" i="5"/>
  <c r="O1492" i="5" s="1"/>
  <c r="R1461" i="5"/>
  <c r="O1461" i="5" s="1"/>
  <c r="R1469" i="5"/>
  <c r="O1469" i="5" s="1"/>
  <c r="R1477" i="5"/>
  <c r="O1477" i="5" s="1"/>
  <c r="R1485" i="5"/>
  <c r="O1485" i="5" s="1"/>
  <c r="R1493" i="5"/>
  <c r="O1493" i="5" s="1"/>
  <c r="R1454" i="5"/>
  <c r="O1454" i="5" s="1"/>
  <c r="R1462" i="5"/>
  <c r="O1462" i="5" s="1"/>
  <c r="R1470" i="5"/>
  <c r="O1470" i="5" s="1"/>
  <c r="R1478" i="5"/>
  <c r="O1478" i="5" s="1"/>
  <c r="R1486" i="5"/>
  <c r="O1486" i="5" s="1"/>
  <c r="R1455" i="5"/>
  <c r="O1455" i="5" s="1"/>
  <c r="R1463" i="5"/>
  <c r="O1463" i="5" s="1"/>
  <c r="R1471" i="5"/>
  <c r="O1471" i="5" s="1"/>
  <c r="R1479" i="5"/>
  <c r="O1479" i="5" s="1"/>
  <c r="R1487" i="5"/>
  <c r="O1487" i="5" s="1"/>
  <c r="R1456" i="5"/>
  <c r="O1456" i="5" s="1"/>
  <c r="R1464" i="5"/>
  <c r="O1464" i="5" s="1"/>
  <c r="R1472" i="5"/>
  <c r="O1472" i="5" s="1"/>
  <c r="R1480" i="5"/>
  <c r="O1480" i="5" s="1"/>
  <c r="R1488" i="5"/>
  <c r="O1488" i="5" s="1"/>
  <c r="R1457" i="5"/>
  <c r="O1457" i="5" s="1"/>
  <c r="R1465" i="5"/>
  <c r="O1465" i="5" s="1"/>
  <c r="R1473" i="5"/>
  <c r="O1473" i="5" s="1"/>
  <c r="R1481" i="5"/>
  <c r="O1481" i="5" s="1"/>
  <c r="R1489" i="5"/>
  <c r="O1489" i="5" s="1"/>
  <c r="R323" i="5"/>
  <c r="O323" i="5" s="1"/>
  <c r="R324" i="5"/>
  <c r="O324" i="5" s="1"/>
  <c r="R325" i="5"/>
  <c r="O325" i="5" s="1"/>
  <c r="R326" i="5"/>
  <c r="O326" i="5" s="1"/>
  <c r="R327" i="5"/>
  <c r="O327" i="5" s="1"/>
  <c r="R328" i="5"/>
  <c r="O328" i="5" s="1"/>
  <c r="R451" i="5"/>
  <c r="O451" i="5" s="1"/>
  <c r="R452" i="5"/>
  <c r="O452" i="5" s="1"/>
  <c r="R453" i="5"/>
  <c r="O453" i="5" s="1"/>
  <c r="R454" i="5"/>
  <c r="O454" i="5" s="1"/>
  <c r="R447" i="5"/>
  <c r="O447" i="5" s="1"/>
  <c r="R448" i="5"/>
  <c r="O448" i="5" s="1"/>
  <c r="R449" i="5"/>
  <c r="O449" i="5" s="1"/>
  <c r="R450" i="5"/>
  <c r="O450" i="5" s="1"/>
  <c r="R595" i="5"/>
  <c r="O595" i="5" s="1"/>
  <c r="R596" i="5"/>
  <c r="O596" i="5" s="1"/>
  <c r="R597" i="5"/>
  <c r="O597" i="5" s="1"/>
  <c r="R598" i="5"/>
  <c r="O598" i="5" s="1"/>
  <c r="R599" i="5"/>
  <c r="O599" i="5" s="1"/>
  <c r="R600" i="5"/>
  <c r="O600" i="5" s="1"/>
  <c r="R593" i="5"/>
  <c r="O593" i="5" s="1"/>
  <c r="R601" i="5"/>
  <c r="O601" i="5" s="1"/>
  <c r="R594" i="5"/>
  <c r="O594" i="5" s="1"/>
  <c r="R602" i="5"/>
  <c r="O602" i="5" s="1"/>
  <c r="R1936" i="5"/>
  <c r="O1936" i="5" s="1"/>
  <c r="R1937" i="5"/>
  <c r="O1937" i="5" s="1"/>
  <c r="R1938" i="5"/>
  <c r="O1938" i="5" s="1"/>
  <c r="R1939" i="5"/>
  <c r="O1939" i="5" s="1"/>
  <c r="R2125" i="5"/>
  <c r="O2125" i="5" s="1"/>
  <c r="R2126" i="5"/>
  <c r="O2126" i="5" s="1"/>
  <c r="R2127" i="5"/>
  <c r="O2127" i="5" s="1"/>
  <c r="R2128" i="5"/>
  <c r="O2128" i="5" s="1"/>
  <c r="R2129" i="5"/>
  <c r="O2129" i="5" s="1"/>
  <c r="R2130" i="5"/>
  <c r="O2130" i="5" s="1"/>
  <c r="R1130" i="5"/>
  <c r="O1130" i="5" s="1"/>
  <c r="R1131" i="5"/>
  <c r="O1131" i="5" s="1"/>
  <c r="R203" i="5"/>
  <c r="O203" i="5" s="1"/>
  <c r="R211" i="5"/>
  <c r="O211" i="5" s="1"/>
  <c r="R219" i="5"/>
  <c r="O219" i="5" s="1"/>
  <c r="R227" i="5"/>
  <c r="O227" i="5" s="1"/>
  <c r="R204" i="5"/>
  <c r="O204" i="5" s="1"/>
  <c r="R212" i="5"/>
  <c r="O212" i="5" s="1"/>
  <c r="R220" i="5"/>
  <c r="O220" i="5" s="1"/>
  <c r="R205" i="5"/>
  <c r="O205" i="5" s="1"/>
  <c r="R213" i="5"/>
  <c r="O213" i="5" s="1"/>
  <c r="R221" i="5"/>
  <c r="O221" i="5" s="1"/>
  <c r="R206" i="5"/>
  <c r="O206" i="5" s="1"/>
  <c r="R214" i="5"/>
  <c r="O214" i="5" s="1"/>
  <c r="R222" i="5"/>
  <c r="O222" i="5" s="1"/>
  <c r="R199" i="5"/>
  <c r="O199" i="5" s="1"/>
  <c r="R207" i="5"/>
  <c r="O207" i="5" s="1"/>
  <c r="R215" i="5"/>
  <c r="O215" i="5" s="1"/>
  <c r="R223" i="5"/>
  <c r="O223" i="5" s="1"/>
  <c r="R200" i="5"/>
  <c r="O200" i="5" s="1"/>
  <c r="R208" i="5"/>
  <c r="O208" i="5" s="1"/>
  <c r="R216" i="5"/>
  <c r="O216" i="5" s="1"/>
  <c r="R224" i="5"/>
  <c r="O224" i="5" s="1"/>
  <c r="R201" i="5"/>
  <c r="O201" i="5" s="1"/>
  <c r="R209" i="5"/>
  <c r="O209" i="5" s="1"/>
  <c r="R217" i="5"/>
  <c r="O217" i="5" s="1"/>
  <c r="R225" i="5"/>
  <c r="O225" i="5" s="1"/>
  <c r="R202" i="5"/>
  <c r="O202" i="5" s="1"/>
  <c r="R210" i="5"/>
  <c r="O210" i="5" s="1"/>
  <c r="R218" i="5"/>
  <c r="O218" i="5" s="1"/>
  <c r="R226" i="5"/>
  <c r="O226" i="5" s="1"/>
  <c r="R1419" i="5"/>
  <c r="O1419" i="5" s="1"/>
  <c r="R1427" i="5"/>
  <c r="O1427" i="5" s="1"/>
  <c r="R1435" i="5"/>
  <c r="O1435" i="5" s="1"/>
  <c r="R1414" i="5"/>
  <c r="O1414" i="5" s="1"/>
  <c r="R1423" i="5"/>
  <c r="O1423" i="5" s="1"/>
  <c r="R1432" i="5"/>
  <c r="O1432" i="5" s="1"/>
  <c r="R1441" i="5"/>
  <c r="O1441" i="5" s="1"/>
  <c r="R1415" i="5"/>
  <c r="O1415" i="5" s="1"/>
  <c r="R1424" i="5"/>
  <c r="O1424" i="5" s="1"/>
  <c r="R1433" i="5"/>
  <c r="O1433" i="5" s="1"/>
  <c r="R1442" i="5"/>
  <c r="O1442" i="5" s="1"/>
  <c r="R1416" i="5"/>
  <c r="O1416" i="5" s="1"/>
  <c r="R1425" i="5"/>
  <c r="O1425" i="5" s="1"/>
  <c r="R1434" i="5"/>
  <c r="O1434" i="5" s="1"/>
  <c r="R1417" i="5"/>
  <c r="O1417" i="5" s="1"/>
  <c r="R1426" i="5"/>
  <c r="O1426" i="5" s="1"/>
  <c r="R1436" i="5"/>
  <c r="O1436" i="5" s="1"/>
  <c r="R1418" i="5"/>
  <c r="O1418" i="5" s="1"/>
  <c r="R1428" i="5"/>
  <c r="O1428" i="5" s="1"/>
  <c r="R1437" i="5"/>
  <c r="O1437" i="5" s="1"/>
  <c r="R1420" i="5"/>
  <c r="O1420" i="5" s="1"/>
  <c r="R1429" i="5"/>
  <c r="O1429" i="5" s="1"/>
  <c r="R1438" i="5"/>
  <c r="O1438" i="5" s="1"/>
  <c r="R1421" i="5"/>
  <c r="O1421" i="5" s="1"/>
  <c r="R1430" i="5"/>
  <c r="O1430" i="5" s="1"/>
  <c r="R1439" i="5"/>
  <c r="O1439" i="5" s="1"/>
  <c r="R1422" i="5"/>
  <c r="O1422" i="5" s="1"/>
  <c r="R1431" i="5"/>
  <c r="O1431" i="5" s="1"/>
  <c r="R1440" i="5"/>
  <c r="O1440" i="5" s="1"/>
  <c r="R1594" i="5"/>
  <c r="O1594" i="5" s="1"/>
  <c r="R1602" i="5"/>
  <c r="O1602" i="5" s="1"/>
  <c r="R1610" i="5"/>
  <c r="O1610" i="5" s="1"/>
  <c r="R1595" i="5"/>
  <c r="O1595" i="5" s="1"/>
  <c r="R1603" i="5"/>
  <c r="O1603" i="5" s="1"/>
  <c r="R1611" i="5"/>
  <c r="O1611" i="5" s="1"/>
  <c r="R1596" i="5"/>
  <c r="O1596" i="5" s="1"/>
  <c r="R1604" i="5"/>
  <c r="O1604" i="5" s="1"/>
  <c r="R1612" i="5"/>
  <c r="O1612" i="5" s="1"/>
  <c r="R1597" i="5"/>
  <c r="O1597" i="5" s="1"/>
  <c r="R1605" i="5"/>
  <c r="O1605" i="5" s="1"/>
  <c r="R1613" i="5"/>
  <c r="O1613" i="5" s="1"/>
  <c r="R1598" i="5"/>
  <c r="O1598" i="5" s="1"/>
  <c r="R1606" i="5"/>
  <c r="O1606" i="5" s="1"/>
  <c r="R1614" i="5"/>
  <c r="O1614" i="5" s="1"/>
  <c r="R1599" i="5"/>
  <c r="O1599" i="5" s="1"/>
  <c r="R1607" i="5"/>
  <c r="O1607" i="5" s="1"/>
  <c r="R1615" i="5"/>
  <c r="O1615" i="5" s="1"/>
  <c r="R1600" i="5"/>
  <c r="O1600" i="5" s="1"/>
  <c r="R1608" i="5"/>
  <c r="O1608" i="5" s="1"/>
  <c r="R1616" i="5"/>
  <c r="O1616" i="5" s="1"/>
  <c r="R1593" i="5"/>
  <c r="O1593" i="5" s="1"/>
  <c r="R1601" i="5"/>
  <c r="O1601" i="5" s="1"/>
  <c r="R1609" i="5"/>
  <c r="O1609" i="5" s="1"/>
  <c r="R1706" i="5"/>
  <c r="O1706" i="5" s="1"/>
  <c r="R1707" i="5"/>
  <c r="O1707" i="5" s="1"/>
  <c r="R1708" i="5"/>
  <c r="O1708" i="5" s="1"/>
  <c r="R1709" i="5"/>
  <c r="O1709" i="5" s="1"/>
  <c r="R1710" i="5"/>
  <c r="O1710" i="5" s="1"/>
  <c r="R1704" i="5"/>
  <c r="O1704" i="5" s="1"/>
  <c r="R1705" i="5"/>
  <c r="O1705" i="5" s="1"/>
  <c r="R555" i="5"/>
  <c r="O555" i="5" s="1"/>
  <c r="R556" i="5"/>
  <c r="O556" i="5" s="1"/>
  <c r="R557" i="5"/>
  <c r="O557" i="5" s="1"/>
  <c r="R554" i="5"/>
  <c r="O554" i="5" s="1"/>
  <c r="R674" i="5"/>
  <c r="O674" i="5" s="1"/>
  <c r="R1925" i="5"/>
  <c r="O1925" i="5" s="1"/>
  <c r="R195" i="5"/>
  <c r="O195" i="5" s="1"/>
  <c r="R196" i="5"/>
  <c r="O196" i="5" s="1"/>
  <c r="R192" i="5"/>
  <c r="O192" i="5" s="1"/>
  <c r="R193" i="5"/>
  <c r="O193" i="5" s="1"/>
  <c r="R194" i="5"/>
  <c r="O194" i="5" s="1"/>
  <c r="R951" i="5"/>
  <c r="O951" i="5" s="1"/>
  <c r="R952" i="5"/>
  <c r="O952" i="5" s="1"/>
  <c r="R945" i="5"/>
  <c r="O945" i="5" s="1"/>
  <c r="R953" i="5"/>
  <c r="O953" i="5" s="1"/>
  <c r="R946" i="5"/>
  <c r="O946" i="5" s="1"/>
  <c r="R954" i="5"/>
  <c r="O954" i="5" s="1"/>
  <c r="R947" i="5"/>
  <c r="O947" i="5" s="1"/>
  <c r="R950" i="5"/>
  <c r="O950" i="5" s="1"/>
  <c r="R949" i="5"/>
  <c r="O949" i="5" s="1"/>
  <c r="R948" i="5"/>
  <c r="O948" i="5" s="1"/>
  <c r="R131" i="5"/>
  <c r="O131" i="5" s="1"/>
  <c r="R132" i="5"/>
  <c r="O132" i="5" s="1"/>
  <c r="R134" i="5"/>
  <c r="O134" i="5" s="1"/>
  <c r="R128" i="5"/>
  <c r="O128" i="5" s="1"/>
  <c r="R129" i="5"/>
  <c r="O129" i="5" s="1"/>
  <c r="R137" i="5"/>
  <c r="O137" i="5" s="1"/>
  <c r="R130" i="5"/>
  <c r="O130" i="5" s="1"/>
  <c r="R138" i="5"/>
  <c r="O138" i="5" s="1"/>
  <c r="R235" i="5"/>
  <c r="O235" i="5" s="1"/>
  <c r="R243" i="5"/>
  <c r="O243" i="5" s="1"/>
  <c r="R236" i="5"/>
  <c r="O236" i="5" s="1"/>
  <c r="R244" i="5"/>
  <c r="O244" i="5" s="1"/>
  <c r="R237" i="5"/>
  <c r="O237" i="5" s="1"/>
  <c r="R245" i="5"/>
  <c r="O245" i="5" s="1"/>
  <c r="R238" i="5"/>
  <c r="O238" i="5" s="1"/>
  <c r="R231" i="5"/>
  <c r="O231" i="5" s="1"/>
  <c r="R239" i="5"/>
  <c r="O239" i="5" s="1"/>
  <c r="R232" i="5"/>
  <c r="O232" i="5" s="1"/>
  <c r="R240" i="5"/>
  <c r="O240" i="5" s="1"/>
  <c r="R233" i="5"/>
  <c r="O233" i="5" s="1"/>
  <c r="R241" i="5"/>
  <c r="O241" i="5" s="1"/>
  <c r="R234" i="5"/>
  <c r="O234" i="5" s="1"/>
  <c r="R242" i="5"/>
  <c r="O242" i="5" s="1"/>
  <c r="R1619" i="5"/>
  <c r="O1619" i="5" s="1"/>
  <c r="R1620" i="5"/>
  <c r="O1620" i="5" s="1"/>
  <c r="R1621" i="5"/>
  <c r="O1621" i="5" s="1"/>
  <c r="R1622" i="5"/>
  <c r="O1622" i="5" s="1"/>
  <c r="R1714" i="5"/>
  <c r="O1714" i="5" s="1"/>
  <c r="R1722" i="5"/>
  <c r="O1722" i="5" s="1"/>
  <c r="R1730" i="5"/>
  <c r="O1730" i="5" s="1"/>
  <c r="R1738" i="5"/>
  <c r="O1738" i="5" s="1"/>
  <c r="R1746" i="5"/>
  <c r="O1746" i="5" s="1"/>
  <c r="R1715" i="5"/>
  <c r="O1715" i="5" s="1"/>
  <c r="R1723" i="5"/>
  <c r="O1723" i="5" s="1"/>
  <c r="R1731" i="5"/>
  <c r="O1731" i="5" s="1"/>
  <c r="R1739" i="5"/>
  <c r="O1739" i="5" s="1"/>
  <c r="R1747" i="5"/>
  <c r="O1747" i="5" s="1"/>
  <c r="R1716" i="5"/>
  <c r="O1716" i="5" s="1"/>
  <c r="R1724" i="5"/>
  <c r="O1724" i="5" s="1"/>
  <c r="R1732" i="5"/>
  <c r="O1732" i="5" s="1"/>
  <c r="R1740" i="5"/>
  <c r="O1740" i="5" s="1"/>
  <c r="R1717" i="5"/>
  <c r="O1717" i="5" s="1"/>
  <c r="R1725" i="5"/>
  <c r="O1725" i="5" s="1"/>
  <c r="R1733" i="5"/>
  <c r="O1733" i="5" s="1"/>
  <c r="R1741" i="5"/>
  <c r="O1741" i="5" s="1"/>
  <c r="R1718" i="5"/>
  <c r="O1718" i="5" s="1"/>
  <c r="R1726" i="5"/>
  <c r="O1726" i="5" s="1"/>
  <c r="R1734" i="5"/>
  <c r="O1734" i="5" s="1"/>
  <c r="R1742" i="5"/>
  <c r="O1742" i="5" s="1"/>
  <c r="R1719" i="5"/>
  <c r="O1719" i="5" s="1"/>
  <c r="R1727" i="5"/>
  <c r="O1727" i="5" s="1"/>
  <c r="R1735" i="5"/>
  <c r="O1735" i="5" s="1"/>
  <c r="R1743" i="5"/>
  <c r="O1743" i="5" s="1"/>
  <c r="R1712" i="5"/>
  <c r="O1712" i="5" s="1"/>
  <c r="R1720" i="5"/>
  <c r="O1720" i="5" s="1"/>
  <c r="R1728" i="5"/>
  <c r="O1728" i="5" s="1"/>
  <c r="R1736" i="5"/>
  <c r="O1736" i="5" s="1"/>
  <c r="R1744" i="5"/>
  <c r="O1744" i="5" s="1"/>
  <c r="R1713" i="5"/>
  <c r="O1713" i="5" s="1"/>
  <c r="R1721" i="5"/>
  <c r="O1721" i="5" s="1"/>
  <c r="R1729" i="5"/>
  <c r="O1729" i="5" s="1"/>
  <c r="R1737" i="5"/>
  <c r="O1737" i="5" s="1"/>
  <c r="R1745" i="5"/>
  <c r="O1745" i="5" s="1"/>
  <c r="R959" i="5"/>
  <c r="O959" i="5" s="1"/>
  <c r="R967" i="5"/>
  <c r="O967" i="5" s="1"/>
  <c r="R960" i="5"/>
  <c r="O960" i="5" s="1"/>
  <c r="R968" i="5"/>
  <c r="O968" i="5" s="1"/>
  <c r="R961" i="5"/>
  <c r="O961" i="5" s="1"/>
  <c r="R969" i="5"/>
  <c r="O969" i="5" s="1"/>
  <c r="R962" i="5"/>
  <c r="O962" i="5" s="1"/>
  <c r="R955" i="5"/>
  <c r="O955" i="5" s="1"/>
  <c r="R963" i="5"/>
  <c r="O963" i="5" s="1"/>
  <c r="R958" i="5"/>
  <c r="O958" i="5" s="1"/>
  <c r="R966" i="5"/>
  <c r="O966" i="5" s="1"/>
  <c r="R956" i="5"/>
  <c r="O956" i="5" s="1"/>
  <c r="R957" i="5"/>
  <c r="O957" i="5" s="1"/>
  <c r="R964" i="5"/>
  <c r="O964" i="5" s="1"/>
  <c r="R965" i="5"/>
  <c r="O965" i="5" s="1"/>
  <c r="R143" i="5"/>
  <c r="O143" i="5" s="1"/>
  <c r="R144" i="5"/>
  <c r="O144" i="5" s="1"/>
  <c r="R1255" i="5"/>
  <c r="O1255" i="5" s="1"/>
  <c r="R1256" i="5"/>
  <c r="O1256" i="5" s="1"/>
  <c r="R1257" i="5"/>
  <c r="O1257" i="5" s="1"/>
  <c r="R1258" i="5"/>
  <c r="O1258" i="5" s="1"/>
  <c r="R1259" i="5"/>
  <c r="O1259" i="5" s="1"/>
  <c r="R1254" i="5"/>
  <c r="O1254" i="5" s="1"/>
  <c r="R1253" i="5"/>
  <c r="O1253" i="5" s="1"/>
  <c r="R1260" i="5"/>
  <c r="O1260" i="5" s="1"/>
  <c r="R1261" i="5"/>
  <c r="O1261" i="5" s="1"/>
  <c r="R888" i="5"/>
  <c r="O888" i="5" s="1"/>
  <c r="R889" i="5"/>
  <c r="O889" i="5" s="1"/>
  <c r="R35" i="5"/>
  <c r="O35" i="5" s="1"/>
  <c r="R43" i="5"/>
  <c r="O43" i="5" s="1"/>
  <c r="R36" i="5"/>
  <c r="O36" i="5" s="1"/>
  <c r="R44" i="5"/>
  <c r="O44" i="5" s="1"/>
  <c r="R37" i="5"/>
  <c r="O37" i="5" s="1"/>
  <c r="R45" i="5"/>
  <c r="O45" i="5" s="1"/>
  <c r="R38" i="5"/>
  <c r="O38" i="5" s="1"/>
  <c r="R39" i="5"/>
  <c r="O39" i="5" s="1"/>
  <c r="R32" i="5"/>
  <c r="O32" i="5" s="1"/>
  <c r="R40" i="5"/>
  <c r="O40" i="5" s="1"/>
  <c r="R33" i="5"/>
  <c r="O33" i="5" s="1"/>
  <c r="R41" i="5"/>
  <c r="O41" i="5" s="1"/>
  <c r="R34" i="5"/>
  <c r="O34" i="5" s="1"/>
  <c r="R42" i="5"/>
  <c r="O42" i="5" s="1"/>
  <c r="R999" i="5"/>
  <c r="O999" i="5" s="1"/>
  <c r="R1007" i="5"/>
  <c r="O1007" i="5" s="1"/>
  <c r="R1000" i="5"/>
  <c r="O1000" i="5" s="1"/>
  <c r="R1008" i="5"/>
  <c r="O1008" i="5" s="1"/>
  <c r="R1001" i="5"/>
  <c r="O1001" i="5" s="1"/>
  <c r="R1009" i="5"/>
  <c r="O1009" i="5" s="1"/>
  <c r="R1002" i="5"/>
  <c r="O1002" i="5" s="1"/>
  <c r="R1010" i="5"/>
  <c r="O1010" i="5" s="1"/>
  <c r="R1003" i="5"/>
  <c r="O1003" i="5" s="1"/>
  <c r="R998" i="5"/>
  <c r="O998" i="5" s="1"/>
  <c r="R1006" i="5"/>
  <c r="O1006" i="5" s="1"/>
  <c r="R996" i="5"/>
  <c r="O996" i="5" s="1"/>
  <c r="R997" i="5"/>
  <c r="O997" i="5" s="1"/>
  <c r="R1004" i="5"/>
  <c r="O1004" i="5" s="1"/>
  <c r="R1005" i="5"/>
  <c r="O1005" i="5" s="1"/>
  <c r="R347" i="5"/>
  <c r="O347" i="5" s="1"/>
  <c r="R348" i="5"/>
  <c r="O348" i="5" s="1"/>
  <c r="R349" i="5"/>
  <c r="O349" i="5" s="1"/>
  <c r="R346" i="5"/>
  <c r="O346" i="5" s="1"/>
  <c r="R515" i="5"/>
  <c r="O515" i="5" s="1"/>
  <c r="R516" i="5"/>
  <c r="O516" i="5" s="1"/>
  <c r="R517" i="5"/>
  <c r="O517" i="5" s="1"/>
  <c r="R518" i="5"/>
  <c r="O518" i="5" s="1"/>
  <c r="R519" i="5"/>
  <c r="O519" i="5" s="1"/>
  <c r="R520" i="5"/>
  <c r="O520" i="5" s="1"/>
  <c r="R521" i="5"/>
  <c r="O521" i="5" s="1"/>
  <c r="R514" i="5"/>
  <c r="O514" i="5" s="1"/>
  <c r="R522" i="5"/>
  <c r="O522" i="5" s="1"/>
  <c r="R1866" i="5"/>
  <c r="O1866" i="5" s="1"/>
  <c r="R1874" i="5"/>
  <c r="O1874" i="5" s="1"/>
  <c r="R1882" i="5"/>
  <c r="O1882" i="5" s="1"/>
  <c r="R1867" i="5"/>
  <c r="O1867" i="5" s="1"/>
  <c r="R1875" i="5"/>
  <c r="O1875" i="5" s="1"/>
  <c r="R1883" i="5"/>
  <c r="O1883" i="5" s="1"/>
  <c r="R1891" i="5"/>
  <c r="O1891" i="5" s="1"/>
  <c r="R1868" i="5"/>
  <c r="O1868" i="5" s="1"/>
  <c r="R1876" i="5"/>
  <c r="O1876" i="5" s="1"/>
  <c r="R1884" i="5"/>
  <c r="O1884" i="5" s="1"/>
  <c r="R1892" i="5"/>
  <c r="O1892" i="5" s="1"/>
  <c r="R1869" i="5"/>
  <c r="O1869" i="5" s="1"/>
  <c r="R1877" i="5"/>
  <c r="O1877" i="5" s="1"/>
  <c r="R1885" i="5"/>
  <c r="O1885" i="5" s="1"/>
  <c r="R1870" i="5"/>
  <c r="O1870" i="5" s="1"/>
  <c r="R1878" i="5"/>
  <c r="O1878" i="5" s="1"/>
  <c r="R1886" i="5"/>
  <c r="O1886" i="5" s="1"/>
  <c r="R1871" i="5"/>
  <c r="O1871" i="5" s="1"/>
  <c r="R1879" i="5"/>
  <c r="O1879" i="5" s="1"/>
  <c r="R1887" i="5"/>
  <c r="O1887" i="5" s="1"/>
  <c r="R1864" i="5"/>
  <c r="O1864" i="5" s="1"/>
  <c r="R1872" i="5"/>
  <c r="O1872" i="5" s="1"/>
  <c r="R1880" i="5"/>
  <c r="O1880" i="5" s="1"/>
  <c r="R1888" i="5"/>
  <c r="O1888" i="5" s="1"/>
  <c r="R1890" i="5"/>
  <c r="O1890" i="5" s="1"/>
  <c r="R1865" i="5"/>
  <c r="O1865" i="5" s="1"/>
  <c r="R1873" i="5"/>
  <c r="O1873" i="5" s="1"/>
  <c r="R1881" i="5"/>
  <c r="O1881" i="5" s="1"/>
  <c r="R1889" i="5"/>
  <c r="O1889" i="5" s="1"/>
  <c r="R831" i="5"/>
  <c r="O831" i="5" s="1"/>
  <c r="R830" i="5"/>
  <c r="O830" i="5" s="1"/>
  <c r="R975" i="5"/>
  <c r="O975" i="5" s="1"/>
  <c r="R976" i="5"/>
  <c r="O976" i="5" s="1"/>
  <c r="R977" i="5"/>
  <c r="O977" i="5" s="1"/>
  <c r="R970" i="5"/>
  <c r="O970" i="5" s="1"/>
  <c r="R978" i="5"/>
  <c r="O978" i="5" s="1"/>
  <c r="R971" i="5"/>
  <c r="O971" i="5" s="1"/>
  <c r="R979" i="5"/>
  <c r="O979" i="5" s="1"/>
  <c r="R974" i="5"/>
  <c r="O974" i="5" s="1"/>
  <c r="R972" i="5"/>
  <c r="O972" i="5" s="1"/>
  <c r="R973" i="5"/>
  <c r="O973" i="5" s="1"/>
  <c r="R980" i="5"/>
  <c r="O980" i="5" s="1"/>
  <c r="R1263" i="5"/>
  <c r="O1263" i="5" s="1"/>
  <c r="R1262" i="5"/>
  <c r="O1262" i="5" s="1"/>
  <c r="R1498" i="5"/>
  <c r="O1498" i="5" s="1"/>
  <c r="R1495" i="5"/>
  <c r="O1495" i="5" s="1"/>
  <c r="R1496" i="5"/>
  <c r="O1496" i="5" s="1"/>
  <c r="R1497" i="5"/>
  <c r="O1497" i="5" s="1"/>
  <c r="R1135" i="5"/>
  <c r="O1135" i="5" s="1"/>
  <c r="R1143" i="5"/>
  <c r="O1143" i="5" s="1"/>
  <c r="R1151" i="5"/>
  <c r="O1151" i="5" s="1"/>
  <c r="R1136" i="5"/>
  <c r="O1136" i="5" s="1"/>
  <c r="R1144" i="5"/>
  <c r="O1144" i="5" s="1"/>
  <c r="R1152" i="5"/>
  <c r="O1152" i="5" s="1"/>
  <c r="R1137" i="5"/>
  <c r="O1137" i="5" s="1"/>
  <c r="R1145" i="5"/>
  <c r="O1145" i="5" s="1"/>
  <c r="R1138" i="5"/>
  <c r="O1138" i="5" s="1"/>
  <c r="R1146" i="5"/>
  <c r="O1146" i="5" s="1"/>
  <c r="R1139" i="5"/>
  <c r="O1139" i="5" s="1"/>
  <c r="R1147" i="5"/>
  <c r="O1147" i="5" s="1"/>
  <c r="R1134" i="5"/>
  <c r="O1134" i="5" s="1"/>
  <c r="R1142" i="5"/>
  <c r="O1142" i="5" s="1"/>
  <c r="R1150" i="5"/>
  <c r="O1150" i="5" s="1"/>
  <c r="R1148" i="5"/>
  <c r="O1148" i="5" s="1"/>
  <c r="R1149" i="5"/>
  <c r="O1149" i="5" s="1"/>
  <c r="R1133" i="5"/>
  <c r="O1133" i="5" s="1"/>
  <c r="R1140" i="5"/>
  <c r="O1140" i="5" s="1"/>
  <c r="R1141" i="5"/>
  <c r="O1141" i="5" s="1"/>
  <c r="R411" i="5"/>
  <c r="O411" i="5" s="1"/>
  <c r="R419" i="5"/>
  <c r="O419" i="5" s="1"/>
  <c r="R427" i="5"/>
  <c r="O427" i="5" s="1"/>
  <c r="R435" i="5"/>
  <c r="O435" i="5" s="1"/>
  <c r="R412" i="5"/>
  <c r="O412" i="5" s="1"/>
  <c r="R420" i="5"/>
  <c r="O420" i="5" s="1"/>
  <c r="R428" i="5"/>
  <c r="O428" i="5" s="1"/>
  <c r="R436" i="5"/>
  <c r="O436" i="5" s="1"/>
  <c r="R413" i="5"/>
  <c r="O413" i="5" s="1"/>
  <c r="R421" i="5"/>
  <c r="O421" i="5" s="1"/>
  <c r="R429" i="5"/>
  <c r="O429" i="5" s="1"/>
  <c r="R437" i="5"/>
  <c r="O437" i="5" s="1"/>
  <c r="R414" i="5"/>
  <c r="O414" i="5" s="1"/>
  <c r="R422" i="5"/>
  <c r="O422" i="5" s="1"/>
  <c r="R430" i="5"/>
  <c r="O430" i="5" s="1"/>
  <c r="R438" i="5"/>
  <c r="O438" i="5" s="1"/>
  <c r="R415" i="5"/>
  <c r="O415" i="5" s="1"/>
  <c r="R423" i="5"/>
  <c r="O423" i="5" s="1"/>
  <c r="R431" i="5"/>
  <c r="O431" i="5" s="1"/>
  <c r="R439" i="5"/>
  <c r="O439" i="5" s="1"/>
  <c r="R416" i="5"/>
  <c r="O416" i="5" s="1"/>
  <c r="R424" i="5"/>
  <c r="O424" i="5" s="1"/>
  <c r="R432" i="5"/>
  <c r="O432" i="5" s="1"/>
  <c r="R440" i="5"/>
  <c r="O440" i="5" s="1"/>
  <c r="R417" i="5"/>
  <c r="O417" i="5" s="1"/>
  <c r="R425" i="5"/>
  <c r="O425" i="5" s="1"/>
  <c r="R433" i="5"/>
  <c r="O433" i="5" s="1"/>
  <c r="R441" i="5"/>
  <c r="O441" i="5" s="1"/>
  <c r="R418" i="5"/>
  <c r="O418" i="5" s="1"/>
  <c r="R426" i="5"/>
  <c r="O426" i="5" s="1"/>
  <c r="R434" i="5"/>
  <c r="O434" i="5" s="1"/>
  <c r="R442" i="5"/>
  <c r="O442" i="5" s="1"/>
  <c r="R591" i="5"/>
  <c r="O591" i="5" s="1"/>
  <c r="R592" i="5"/>
  <c r="O592" i="5" s="1"/>
  <c r="R683" i="5"/>
  <c r="O683" i="5" s="1"/>
  <c r="R676" i="5"/>
  <c r="O676" i="5" s="1"/>
  <c r="R684" i="5"/>
  <c r="O684" i="5" s="1"/>
  <c r="R677" i="5"/>
  <c r="O677" i="5" s="1"/>
  <c r="R685" i="5"/>
  <c r="O685" i="5" s="1"/>
  <c r="R678" i="5"/>
  <c r="O678" i="5" s="1"/>
  <c r="R679" i="5"/>
  <c r="O679" i="5" s="1"/>
  <c r="R680" i="5"/>
  <c r="O680" i="5" s="1"/>
  <c r="R681" i="5"/>
  <c r="O681" i="5" s="1"/>
  <c r="R682" i="5"/>
  <c r="O682" i="5" s="1"/>
  <c r="R911" i="5"/>
  <c r="O911" i="5" s="1"/>
  <c r="R919" i="5"/>
  <c r="O919" i="5" s="1"/>
  <c r="R912" i="5"/>
  <c r="O912" i="5" s="1"/>
  <c r="R920" i="5"/>
  <c r="O920" i="5" s="1"/>
  <c r="R913" i="5"/>
  <c r="O913" i="5" s="1"/>
  <c r="R921" i="5"/>
  <c r="O921" i="5" s="1"/>
  <c r="R914" i="5"/>
  <c r="O914" i="5" s="1"/>
  <c r="R922" i="5"/>
  <c r="O922" i="5" s="1"/>
  <c r="R915" i="5"/>
  <c r="O915" i="5" s="1"/>
  <c r="R918" i="5"/>
  <c r="O918" i="5" s="1"/>
  <c r="R917" i="5"/>
  <c r="O917" i="5" s="1"/>
  <c r="R916" i="5"/>
  <c r="O916" i="5" s="1"/>
  <c r="R2124" i="5"/>
  <c r="O2124" i="5" s="1"/>
  <c r="R2120" i="5"/>
  <c r="O2120" i="5" s="1"/>
  <c r="R2121" i="5"/>
  <c r="O2121" i="5" s="1"/>
  <c r="R2122" i="5"/>
  <c r="O2122" i="5" s="1"/>
  <c r="R2123" i="5"/>
  <c r="O2123" i="5" s="1"/>
  <c r="R329" i="5"/>
  <c r="O329" i="5" s="1"/>
  <c r="R1632" i="5"/>
  <c r="O1632" i="5" s="1"/>
  <c r="R1633" i="5"/>
  <c r="O1633" i="5" s="1"/>
  <c r="R459" i="5"/>
  <c r="O459" i="5" s="1"/>
  <c r="R460" i="5"/>
  <c r="O460" i="5" s="1"/>
  <c r="R457" i="5"/>
  <c r="O457" i="5" s="1"/>
  <c r="R458" i="5"/>
  <c r="O458" i="5" s="1"/>
  <c r="R1839" i="5"/>
  <c r="O1839" i="5" s="1"/>
  <c r="R1840" i="5"/>
  <c r="O1840" i="5" s="1"/>
  <c r="R1841" i="5"/>
  <c r="O1841" i="5" s="1"/>
  <c r="R692" i="5"/>
  <c r="O692" i="5" s="1"/>
  <c r="R693" i="5"/>
  <c r="O693" i="5" s="1"/>
  <c r="R935" i="5"/>
  <c r="O935" i="5" s="1"/>
  <c r="R931" i="5"/>
  <c r="O931" i="5" s="1"/>
  <c r="R934" i="5"/>
  <c r="O934" i="5" s="1"/>
  <c r="R932" i="5"/>
  <c r="O932" i="5" s="1"/>
  <c r="R933" i="5"/>
  <c r="O933" i="5" s="1"/>
  <c r="R1370" i="5"/>
  <c r="O1370" i="5" s="1"/>
  <c r="R1371" i="5"/>
  <c r="O1371" i="5" s="1"/>
  <c r="R1368" i="5"/>
  <c r="O1368" i="5" s="1"/>
  <c r="R1369" i="5"/>
  <c r="O1369" i="5" s="1"/>
  <c r="R1372" i="5"/>
  <c r="O1372" i="5" s="1"/>
  <c r="R1373" i="5"/>
  <c r="O1373" i="5" s="1"/>
  <c r="R1578" i="5"/>
  <c r="O1578" i="5" s="1"/>
  <c r="R1586" i="5"/>
  <c r="O1586" i="5" s="1"/>
  <c r="R1579" i="5"/>
  <c r="O1579" i="5" s="1"/>
  <c r="R1580" i="5"/>
  <c r="O1580" i="5" s="1"/>
  <c r="R1581" i="5"/>
  <c r="O1581" i="5" s="1"/>
  <c r="R1582" i="5"/>
  <c r="O1582" i="5" s="1"/>
  <c r="R1583" i="5"/>
  <c r="O1583" i="5" s="1"/>
  <c r="R1576" i="5"/>
  <c r="O1576" i="5" s="1"/>
  <c r="R1584" i="5"/>
  <c r="O1584" i="5" s="1"/>
  <c r="R1577" i="5"/>
  <c r="O1577" i="5" s="1"/>
  <c r="R1585" i="5"/>
  <c r="O1585" i="5" s="1"/>
  <c r="R371" i="5"/>
  <c r="O371" i="5" s="1"/>
  <c r="R372" i="5"/>
  <c r="O372" i="5" s="1"/>
  <c r="R367" i="5"/>
  <c r="O367" i="5" s="1"/>
  <c r="R368" i="5"/>
  <c r="O368" i="5" s="1"/>
  <c r="R369" i="5"/>
  <c r="O369" i="5" s="1"/>
  <c r="R370" i="5"/>
  <c r="O370" i="5" s="1"/>
  <c r="R1682" i="5"/>
  <c r="O1682" i="5" s="1"/>
  <c r="R1675" i="5"/>
  <c r="O1675" i="5" s="1"/>
  <c r="R1683" i="5"/>
  <c r="O1683" i="5" s="1"/>
  <c r="R1676" i="5"/>
  <c r="O1676" i="5" s="1"/>
  <c r="R1684" i="5"/>
  <c r="O1684" i="5" s="1"/>
  <c r="R1677" i="5"/>
  <c r="O1677" i="5" s="1"/>
  <c r="R1685" i="5"/>
  <c r="O1685" i="5" s="1"/>
  <c r="R1678" i="5"/>
  <c r="O1678" i="5" s="1"/>
  <c r="R1686" i="5"/>
  <c r="O1686" i="5" s="1"/>
  <c r="R1679" i="5"/>
  <c r="O1679" i="5" s="1"/>
  <c r="R1680" i="5"/>
  <c r="O1680" i="5" s="1"/>
  <c r="R1681" i="5"/>
  <c r="O1681" i="5" s="1"/>
  <c r="R1790" i="5"/>
  <c r="O1790" i="5" s="1"/>
  <c r="R1791" i="5"/>
  <c r="O1791" i="5" s="1"/>
  <c r="R1792" i="5"/>
  <c r="O1792" i="5" s="1"/>
  <c r="R1793" i="5"/>
  <c r="O1793" i="5" s="1"/>
  <c r="R462" i="5"/>
  <c r="O462" i="5" s="1"/>
  <c r="R465" i="5"/>
  <c r="O465" i="5" s="1"/>
  <c r="R694" i="5"/>
  <c r="O694" i="5" s="1"/>
  <c r="R695" i="5"/>
  <c r="O695" i="5" s="1"/>
  <c r="R696" i="5"/>
  <c r="O696" i="5" s="1"/>
  <c r="R59" i="5"/>
  <c r="O59" i="5" s="1"/>
  <c r="R67" i="5"/>
  <c r="O67" i="5" s="1"/>
  <c r="R75" i="5"/>
  <c r="O75" i="5" s="1"/>
  <c r="R60" i="5"/>
  <c r="O60" i="5" s="1"/>
  <c r="R68" i="5"/>
  <c r="O68" i="5" s="1"/>
  <c r="R76" i="5"/>
  <c r="O76" i="5" s="1"/>
  <c r="R61" i="5"/>
  <c r="O61" i="5" s="1"/>
  <c r="R69" i="5"/>
  <c r="O69" i="5" s="1"/>
  <c r="R77" i="5"/>
  <c r="O77" i="5" s="1"/>
  <c r="R62" i="5"/>
  <c r="O62" i="5" s="1"/>
  <c r="R70" i="5"/>
  <c r="O70" i="5" s="1"/>
  <c r="R78" i="5"/>
  <c r="O78" i="5" s="1"/>
  <c r="R63" i="5"/>
  <c r="O63" i="5" s="1"/>
  <c r="R71" i="5"/>
  <c r="O71" i="5" s="1"/>
  <c r="R79" i="5"/>
  <c r="O79" i="5" s="1"/>
  <c r="R64" i="5"/>
  <c r="O64" i="5" s="1"/>
  <c r="R72" i="5"/>
  <c r="O72" i="5" s="1"/>
  <c r="R80" i="5"/>
  <c r="O80" i="5" s="1"/>
  <c r="R65" i="5"/>
  <c r="O65" i="5" s="1"/>
  <c r="R73" i="5"/>
  <c r="O73" i="5" s="1"/>
  <c r="R66" i="5"/>
  <c r="O66" i="5" s="1"/>
  <c r="R74" i="5"/>
  <c r="O74" i="5" s="1"/>
  <c r="R1403" i="5"/>
  <c r="O1403" i="5" s="1"/>
  <c r="R1411" i="5"/>
  <c r="O1411" i="5" s="1"/>
  <c r="R1405" i="5"/>
  <c r="O1405" i="5" s="1"/>
  <c r="R1406" i="5"/>
  <c r="O1406" i="5" s="1"/>
  <c r="R1407" i="5"/>
  <c r="O1407" i="5" s="1"/>
  <c r="R1408" i="5"/>
  <c r="O1408" i="5" s="1"/>
  <c r="R1409" i="5"/>
  <c r="O1409" i="5" s="1"/>
  <c r="R1410" i="5"/>
  <c r="O1410" i="5" s="1"/>
  <c r="R1402" i="5"/>
  <c r="O1402" i="5" s="1"/>
  <c r="R1404" i="5"/>
  <c r="O1404" i="5" s="1"/>
  <c r="R1587" i="5"/>
  <c r="O1587" i="5" s="1"/>
  <c r="R1588" i="5"/>
  <c r="O1588" i="5" s="1"/>
  <c r="R1589" i="5"/>
  <c r="O1589" i="5" s="1"/>
  <c r="R1590" i="5"/>
  <c r="O1590" i="5" s="1"/>
  <c r="R387" i="5"/>
  <c r="O387" i="5" s="1"/>
  <c r="R395" i="5"/>
  <c r="O395" i="5" s="1"/>
  <c r="R388" i="5"/>
  <c r="O388" i="5" s="1"/>
  <c r="R396" i="5"/>
  <c r="O396" i="5" s="1"/>
  <c r="R389" i="5"/>
  <c r="O389" i="5" s="1"/>
  <c r="R397" i="5"/>
  <c r="O397" i="5" s="1"/>
  <c r="R390" i="5"/>
  <c r="O390" i="5" s="1"/>
  <c r="R398" i="5"/>
  <c r="O398" i="5" s="1"/>
  <c r="R391" i="5"/>
  <c r="O391" i="5" s="1"/>
  <c r="R399" i="5"/>
  <c r="O399" i="5" s="1"/>
  <c r="R392" i="5"/>
  <c r="O392" i="5" s="1"/>
  <c r="R393" i="5"/>
  <c r="O393" i="5" s="1"/>
  <c r="R386" i="5"/>
  <c r="O386" i="5" s="1"/>
  <c r="R394" i="5"/>
  <c r="O394" i="5" s="1"/>
  <c r="R1815" i="5"/>
  <c r="O1815" i="5" s="1"/>
  <c r="R1816" i="5"/>
  <c r="O1816" i="5" s="1"/>
  <c r="R1817" i="5"/>
  <c r="O1817" i="5" s="1"/>
  <c r="R46" i="5"/>
  <c r="O46" i="5" s="1"/>
  <c r="R47" i="5"/>
  <c r="O47" i="5" s="1"/>
  <c r="R48" i="5"/>
  <c r="O48" i="5" s="1"/>
  <c r="R1554" i="5"/>
  <c r="O1554" i="5" s="1"/>
  <c r="R1562" i="5"/>
  <c r="O1562" i="5" s="1"/>
  <c r="R1555" i="5"/>
  <c r="O1555" i="5" s="1"/>
  <c r="R1563" i="5"/>
  <c r="O1563" i="5" s="1"/>
  <c r="R1556" i="5"/>
  <c r="O1556" i="5" s="1"/>
  <c r="R1564" i="5"/>
  <c r="O1564" i="5" s="1"/>
  <c r="R1557" i="5"/>
  <c r="O1557" i="5" s="1"/>
  <c r="R1565" i="5"/>
  <c r="O1565" i="5" s="1"/>
  <c r="R1558" i="5"/>
  <c r="O1558" i="5" s="1"/>
  <c r="R1566" i="5"/>
  <c r="O1566" i="5" s="1"/>
  <c r="R1559" i="5"/>
  <c r="O1559" i="5" s="1"/>
  <c r="R1567" i="5"/>
  <c r="O1567" i="5" s="1"/>
  <c r="R1560" i="5"/>
  <c r="O1560" i="5" s="1"/>
  <c r="R1553" i="5"/>
  <c r="O1553" i="5" s="1"/>
  <c r="R1561" i="5"/>
  <c r="O1561" i="5" s="1"/>
  <c r="R355" i="5"/>
  <c r="O355" i="5" s="1"/>
  <c r="R356" i="5"/>
  <c r="O356" i="5" s="1"/>
  <c r="R525" i="5"/>
  <c r="O525" i="5" s="1"/>
  <c r="R526" i="5"/>
  <c r="O526" i="5" s="1"/>
  <c r="R641" i="5"/>
  <c r="O641" i="5" s="1"/>
  <c r="R642" i="5"/>
  <c r="O642" i="5" s="1"/>
  <c r="R1899" i="5"/>
  <c r="O1899" i="5" s="1"/>
  <c r="R1900" i="5"/>
  <c r="O1900" i="5" s="1"/>
  <c r="R1893" i="5"/>
  <c r="O1893" i="5" s="1"/>
  <c r="R1894" i="5"/>
  <c r="O1894" i="5" s="1"/>
  <c r="R1895" i="5"/>
  <c r="O1895" i="5" s="1"/>
  <c r="R1896" i="5"/>
  <c r="O1896" i="5" s="1"/>
  <c r="R1897" i="5"/>
  <c r="O1897" i="5" s="1"/>
  <c r="R1898" i="5"/>
  <c r="O1898" i="5" s="1"/>
  <c r="R1506" i="5"/>
  <c r="O1506" i="5" s="1"/>
  <c r="R1514" i="5"/>
  <c r="O1514" i="5" s="1"/>
  <c r="R1522" i="5"/>
  <c r="O1522" i="5" s="1"/>
  <c r="R1530" i="5"/>
  <c r="O1530" i="5" s="1"/>
  <c r="R1538" i="5"/>
  <c r="O1538" i="5" s="1"/>
  <c r="R1507" i="5"/>
  <c r="O1507" i="5" s="1"/>
  <c r="R1515" i="5"/>
  <c r="O1515" i="5" s="1"/>
  <c r="R1523" i="5"/>
  <c r="O1523" i="5" s="1"/>
  <c r="R1531" i="5"/>
  <c r="O1531" i="5" s="1"/>
  <c r="R1539" i="5"/>
  <c r="O1539" i="5" s="1"/>
  <c r="R1508" i="5"/>
  <c r="O1508" i="5" s="1"/>
  <c r="R1516" i="5"/>
  <c r="O1516" i="5" s="1"/>
  <c r="R1524" i="5"/>
  <c r="O1524" i="5" s="1"/>
  <c r="R1532" i="5"/>
  <c r="O1532" i="5" s="1"/>
  <c r="R1509" i="5"/>
  <c r="O1509" i="5" s="1"/>
  <c r="R1517" i="5"/>
  <c r="O1517" i="5" s="1"/>
  <c r="R1525" i="5"/>
  <c r="O1525" i="5" s="1"/>
  <c r="R1533" i="5"/>
  <c r="O1533" i="5" s="1"/>
  <c r="R1510" i="5"/>
  <c r="O1510" i="5" s="1"/>
  <c r="R1518" i="5"/>
  <c r="O1518" i="5" s="1"/>
  <c r="R1526" i="5"/>
  <c r="O1526" i="5" s="1"/>
  <c r="R1534" i="5"/>
  <c r="O1534" i="5" s="1"/>
  <c r="R1511" i="5"/>
  <c r="O1511" i="5" s="1"/>
  <c r="R1519" i="5"/>
  <c r="O1519" i="5" s="1"/>
  <c r="R1527" i="5"/>
  <c r="O1527" i="5" s="1"/>
  <c r="R1535" i="5"/>
  <c r="O1535" i="5" s="1"/>
  <c r="R1504" i="5"/>
  <c r="O1504" i="5" s="1"/>
  <c r="R1512" i="5"/>
  <c r="O1512" i="5" s="1"/>
  <c r="R1520" i="5"/>
  <c r="O1520" i="5" s="1"/>
  <c r="R1528" i="5"/>
  <c r="O1528" i="5" s="1"/>
  <c r="R1536" i="5"/>
  <c r="O1536" i="5" s="1"/>
  <c r="R1505" i="5"/>
  <c r="O1505" i="5" s="1"/>
  <c r="R1513" i="5"/>
  <c r="O1513" i="5" s="1"/>
  <c r="R1521" i="5"/>
  <c r="O1521" i="5" s="1"/>
  <c r="R1529" i="5"/>
  <c r="O1529" i="5" s="1"/>
  <c r="R1537" i="5"/>
  <c r="O1537" i="5" s="1"/>
  <c r="R1650" i="5"/>
  <c r="O1650" i="5" s="1"/>
  <c r="R1651" i="5"/>
  <c r="O1651" i="5" s="1"/>
  <c r="R1644" i="5"/>
  <c r="O1644" i="5" s="1"/>
  <c r="R1652" i="5"/>
  <c r="O1652" i="5" s="1"/>
  <c r="R1645" i="5"/>
  <c r="O1645" i="5" s="1"/>
  <c r="R1653" i="5"/>
  <c r="O1653" i="5" s="1"/>
  <c r="R1646" i="5"/>
  <c r="O1646" i="5" s="1"/>
  <c r="R1647" i="5"/>
  <c r="O1647" i="5" s="1"/>
  <c r="R1648" i="5"/>
  <c r="O1648" i="5" s="1"/>
  <c r="R1649" i="5"/>
  <c r="O1649" i="5" s="1"/>
  <c r="R483" i="5"/>
  <c r="O483" i="5" s="1"/>
  <c r="R491" i="5"/>
  <c r="O491" i="5" s="1"/>
  <c r="R499" i="5"/>
  <c r="O499" i="5" s="1"/>
  <c r="R507" i="5"/>
  <c r="O507" i="5" s="1"/>
  <c r="R476" i="5"/>
  <c r="O476" i="5" s="1"/>
  <c r="R484" i="5"/>
  <c r="O484" i="5" s="1"/>
  <c r="R492" i="5"/>
  <c r="O492" i="5" s="1"/>
  <c r="R500" i="5"/>
  <c r="O500" i="5" s="1"/>
  <c r="R508" i="5"/>
  <c r="O508" i="5" s="1"/>
  <c r="R477" i="5"/>
  <c r="O477" i="5" s="1"/>
  <c r="R485" i="5"/>
  <c r="O485" i="5" s="1"/>
  <c r="R493" i="5"/>
  <c r="O493" i="5" s="1"/>
  <c r="R501" i="5"/>
  <c r="O501" i="5" s="1"/>
  <c r="R509" i="5"/>
  <c r="O509" i="5" s="1"/>
  <c r="R478" i="5"/>
  <c r="O478" i="5" s="1"/>
  <c r="R486" i="5"/>
  <c r="O486" i="5" s="1"/>
  <c r="R494" i="5"/>
  <c r="O494" i="5" s="1"/>
  <c r="R502" i="5"/>
  <c r="O502" i="5" s="1"/>
  <c r="R510" i="5"/>
  <c r="O510" i="5" s="1"/>
  <c r="R479" i="5"/>
  <c r="O479" i="5" s="1"/>
  <c r="R487" i="5"/>
  <c r="O487" i="5" s="1"/>
  <c r="R495" i="5"/>
  <c r="O495" i="5" s="1"/>
  <c r="R503" i="5"/>
  <c r="O503" i="5" s="1"/>
  <c r="R511" i="5"/>
  <c r="O511" i="5" s="1"/>
  <c r="R480" i="5"/>
  <c r="O480" i="5" s="1"/>
  <c r="R488" i="5"/>
  <c r="O488" i="5" s="1"/>
  <c r="R496" i="5"/>
  <c r="O496" i="5" s="1"/>
  <c r="R504" i="5"/>
  <c r="O504" i="5" s="1"/>
  <c r="R481" i="5"/>
  <c r="O481" i="5" s="1"/>
  <c r="R489" i="5"/>
  <c r="O489" i="5" s="1"/>
  <c r="R497" i="5"/>
  <c r="O497" i="5" s="1"/>
  <c r="R505" i="5"/>
  <c r="O505" i="5" s="1"/>
  <c r="R506" i="5"/>
  <c r="O506" i="5" s="1"/>
  <c r="R482" i="5"/>
  <c r="O482" i="5" s="1"/>
  <c r="R490" i="5"/>
  <c r="O490" i="5" s="1"/>
  <c r="R498" i="5"/>
  <c r="O498" i="5" s="1"/>
  <c r="R1852" i="5"/>
  <c r="O1852" i="5" s="1"/>
  <c r="R1853" i="5"/>
  <c r="O1853" i="5" s="1"/>
  <c r="R1854" i="5"/>
  <c r="O1854" i="5" s="1"/>
  <c r="R1855" i="5"/>
  <c r="O1855" i="5" s="1"/>
  <c r="R1856" i="5"/>
  <c r="O1856" i="5" s="1"/>
  <c r="R1964" i="5"/>
  <c r="O1964" i="5" s="1"/>
  <c r="R1972" i="5"/>
  <c r="O1972" i="5" s="1"/>
  <c r="R1965" i="5"/>
  <c r="O1965" i="5" s="1"/>
  <c r="R1966" i="5"/>
  <c r="O1966" i="5" s="1"/>
  <c r="R1967" i="5"/>
  <c r="O1967" i="5" s="1"/>
  <c r="R1968" i="5"/>
  <c r="O1968" i="5" s="1"/>
  <c r="R1961" i="5"/>
  <c r="O1961" i="5" s="1"/>
  <c r="R1969" i="5"/>
  <c r="O1969" i="5" s="1"/>
  <c r="R1962" i="5"/>
  <c r="O1962" i="5" s="1"/>
  <c r="R1970" i="5"/>
  <c r="O1970" i="5" s="1"/>
  <c r="R1963" i="5"/>
  <c r="O1963" i="5" s="1"/>
  <c r="R1971" i="5"/>
  <c r="O1971" i="5" s="1"/>
  <c r="R246" i="5"/>
  <c r="O246" i="5" s="1"/>
  <c r="R247" i="5"/>
  <c r="O247" i="5" s="1"/>
  <c r="R248" i="5"/>
  <c r="O248" i="5" s="1"/>
  <c r="R249" i="5"/>
  <c r="O249" i="5" s="1"/>
  <c r="R250" i="5"/>
  <c r="O250" i="5" s="1"/>
  <c r="R1626" i="5"/>
  <c r="O1626" i="5" s="1"/>
  <c r="R1627" i="5"/>
  <c r="O1627" i="5" s="1"/>
  <c r="R1628" i="5"/>
  <c r="O1628" i="5" s="1"/>
  <c r="R1629" i="5"/>
  <c r="O1629" i="5" s="1"/>
  <c r="R1630" i="5"/>
  <c r="O1630" i="5" s="1"/>
  <c r="R1631" i="5"/>
  <c r="O1631" i="5" s="1"/>
  <c r="R1624" i="5"/>
  <c r="O1624" i="5" s="1"/>
  <c r="R1625" i="5"/>
  <c r="O1625" i="5" s="1"/>
  <c r="R455" i="5"/>
  <c r="O455" i="5" s="1"/>
  <c r="R456" i="5"/>
  <c r="O456" i="5" s="1"/>
  <c r="R1834" i="5"/>
  <c r="O1834" i="5" s="1"/>
  <c r="R1835" i="5"/>
  <c r="O1835" i="5" s="1"/>
  <c r="R1836" i="5"/>
  <c r="O1836" i="5" s="1"/>
  <c r="R1837" i="5"/>
  <c r="O1837" i="5" s="1"/>
  <c r="R1830" i="5"/>
  <c r="O1830" i="5" s="1"/>
  <c r="R1838" i="5"/>
  <c r="O1838" i="5" s="1"/>
  <c r="R1831" i="5"/>
  <c r="O1831" i="5" s="1"/>
  <c r="R1832" i="5"/>
  <c r="O1832" i="5" s="1"/>
  <c r="R1833" i="5"/>
  <c r="O1833" i="5" s="1"/>
  <c r="R1942" i="5"/>
  <c r="O1942" i="5" s="1"/>
  <c r="R1950" i="5"/>
  <c r="O1950" i="5" s="1"/>
  <c r="R1944" i="5"/>
  <c r="O1944" i="5" s="1"/>
  <c r="R1947" i="5"/>
  <c r="O1947" i="5" s="1"/>
  <c r="R1948" i="5"/>
  <c r="O1948" i="5" s="1"/>
  <c r="R1949" i="5"/>
  <c r="O1949" i="5" s="1"/>
  <c r="R1940" i="5"/>
  <c r="O1940" i="5" s="1"/>
  <c r="R1951" i="5"/>
  <c r="O1951" i="5" s="1"/>
  <c r="R1941" i="5"/>
  <c r="O1941" i="5" s="1"/>
  <c r="R1943" i="5"/>
  <c r="O1943" i="5" s="1"/>
  <c r="R1945" i="5"/>
  <c r="O1945" i="5" s="1"/>
  <c r="R1946" i="5"/>
  <c r="O1946" i="5" s="1"/>
  <c r="R927" i="5"/>
  <c r="O927" i="5" s="1"/>
  <c r="R928" i="5"/>
  <c r="O928" i="5" s="1"/>
  <c r="R929" i="5"/>
  <c r="O929" i="5" s="1"/>
  <c r="R930" i="5"/>
  <c r="O930" i="5" s="1"/>
  <c r="R923" i="5"/>
  <c r="O923" i="5" s="1"/>
  <c r="R926" i="5"/>
  <c r="O926" i="5" s="1"/>
  <c r="R924" i="5"/>
  <c r="O924" i="5" s="1"/>
  <c r="R925" i="5"/>
  <c r="O925" i="5" s="1"/>
  <c r="R547" i="5"/>
  <c r="O547" i="5" s="1"/>
  <c r="R548" i="5"/>
  <c r="O548" i="5" s="1"/>
  <c r="R549" i="5"/>
  <c r="O549" i="5" s="1"/>
  <c r="R542" i="5"/>
  <c r="O542" i="5" s="1"/>
  <c r="R550" i="5"/>
  <c r="O550" i="5" s="1"/>
  <c r="R543" i="5"/>
  <c r="O543" i="5" s="1"/>
  <c r="R551" i="5"/>
  <c r="O551" i="5" s="1"/>
  <c r="R544" i="5"/>
  <c r="O544" i="5" s="1"/>
  <c r="R545" i="5"/>
  <c r="O545" i="5" s="1"/>
  <c r="R546" i="5"/>
  <c r="O546" i="5" s="1"/>
  <c r="R649" i="5"/>
  <c r="O649" i="5" s="1"/>
  <c r="R650" i="5"/>
  <c r="O650" i="5" s="1"/>
  <c r="R1901" i="5"/>
  <c r="O1901" i="5" s="1"/>
  <c r="R1902" i="5"/>
  <c r="O1902" i="5" s="1"/>
  <c r="R775" i="5"/>
  <c r="O775" i="5" s="1"/>
  <c r="R783" i="5"/>
  <c r="O783" i="5" s="1"/>
  <c r="R791" i="5"/>
  <c r="O791" i="5" s="1"/>
  <c r="R776" i="5"/>
  <c r="O776" i="5" s="1"/>
  <c r="R784" i="5"/>
  <c r="O784" i="5" s="1"/>
  <c r="R792" i="5"/>
  <c r="O792" i="5" s="1"/>
  <c r="R769" i="5"/>
  <c r="O769" i="5" s="1"/>
  <c r="R777" i="5"/>
  <c r="O777" i="5" s="1"/>
  <c r="R785" i="5"/>
  <c r="O785" i="5" s="1"/>
  <c r="R793" i="5"/>
  <c r="O793" i="5" s="1"/>
  <c r="R770" i="5"/>
  <c r="O770" i="5" s="1"/>
  <c r="R778" i="5"/>
  <c r="O778" i="5" s="1"/>
  <c r="R786" i="5"/>
  <c r="O786" i="5" s="1"/>
  <c r="R794" i="5"/>
  <c r="O794" i="5" s="1"/>
  <c r="R771" i="5"/>
  <c r="O771" i="5" s="1"/>
  <c r="R779" i="5"/>
  <c r="O779" i="5" s="1"/>
  <c r="R787" i="5"/>
  <c r="O787" i="5" s="1"/>
  <c r="R795" i="5"/>
  <c r="O795" i="5" s="1"/>
  <c r="R772" i="5"/>
  <c r="O772" i="5" s="1"/>
  <c r="R773" i="5"/>
  <c r="O773" i="5" s="1"/>
  <c r="R781" i="5"/>
  <c r="O781" i="5" s="1"/>
  <c r="R789" i="5"/>
  <c r="O789" i="5" s="1"/>
  <c r="R774" i="5"/>
  <c r="O774" i="5" s="1"/>
  <c r="R782" i="5"/>
  <c r="O782" i="5" s="1"/>
  <c r="R790" i="5"/>
  <c r="O790" i="5" s="1"/>
  <c r="R780" i="5"/>
  <c r="O780" i="5" s="1"/>
  <c r="R788" i="5"/>
  <c r="O788" i="5" s="1"/>
  <c r="R796" i="5"/>
  <c r="O796" i="5" s="1"/>
  <c r="R2052" i="5"/>
  <c r="O2052" i="5" s="1"/>
  <c r="R2053" i="5"/>
  <c r="O2053" i="5" s="1"/>
  <c r="R2054" i="5"/>
  <c r="O2054" i="5" s="1"/>
  <c r="R2047" i="5"/>
  <c r="O2047" i="5" s="1"/>
  <c r="R2055" i="5"/>
  <c r="O2055" i="5" s="1"/>
  <c r="R2048" i="5"/>
  <c r="O2048" i="5" s="1"/>
  <c r="R2056" i="5"/>
  <c r="O2056" i="5" s="1"/>
  <c r="R2049" i="5"/>
  <c r="O2049" i="5" s="1"/>
  <c r="R2057" i="5"/>
  <c r="O2057" i="5" s="1"/>
  <c r="R2050" i="5"/>
  <c r="O2050" i="5" s="1"/>
  <c r="R2058" i="5"/>
  <c r="O2058" i="5" s="1"/>
  <c r="R2051" i="5"/>
  <c r="O2051" i="5" s="1"/>
  <c r="R1328" i="5"/>
  <c r="O1328" i="5" s="1"/>
  <c r="R1330" i="5"/>
  <c r="O1330" i="5" s="1"/>
  <c r="R1331" i="5"/>
  <c r="O1331" i="5" s="1"/>
  <c r="R1326" i="5"/>
  <c r="O1326" i="5" s="1"/>
  <c r="R1332" i="5"/>
  <c r="O1332" i="5" s="1"/>
  <c r="R1327" i="5"/>
  <c r="O1327" i="5" s="1"/>
  <c r="R1329" i="5"/>
  <c r="O1329" i="5" s="1"/>
  <c r="R1546" i="5"/>
  <c r="O1546" i="5" s="1"/>
  <c r="R1547" i="5"/>
  <c r="O1547" i="5" s="1"/>
  <c r="R1548" i="5"/>
  <c r="O1548" i="5" s="1"/>
  <c r="R1544" i="5"/>
  <c r="O1544" i="5" s="1"/>
  <c r="R1545" i="5"/>
  <c r="O1545" i="5" s="1"/>
  <c r="R350" i="5"/>
  <c r="O350" i="5" s="1"/>
  <c r="R351" i="5"/>
  <c r="O351" i="5" s="1"/>
  <c r="R619" i="5"/>
  <c r="O619" i="5" s="1"/>
  <c r="R627" i="5"/>
  <c r="O627" i="5" s="1"/>
  <c r="R635" i="5"/>
  <c r="O635" i="5" s="1"/>
  <c r="R620" i="5"/>
  <c r="O620" i="5" s="1"/>
  <c r="R628" i="5"/>
  <c r="O628" i="5" s="1"/>
  <c r="R621" i="5"/>
  <c r="O621" i="5" s="1"/>
  <c r="R629" i="5"/>
  <c r="O629" i="5" s="1"/>
  <c r="R622" i="5"/>
  <c r="O622" i="5" s="1"/>
  <c r="R630" i="5"/>
  <c r="O630" i="5" s="1"/>
  <c r="R623" i="5"/>
  <c r="O623" i="5" s="1"/>
  <c r="R631" i="5"/>
  <c r="O631" i="5" s="1"/>
  <c r="R624" i="5"/>
  <c r="O624" i="5" s="1"/>
  <c r="R632" i="5"/>
  <c r="O632" i="5" s="1"/>
  <c r="R617" i="5"/>
  <c r="O617" i="5" s="1"/>
  <c r="R625" i="5"/>
  <c r="O625" i="5" s="1"/>
  <c r="R633" i="5"/>
  <c r="O633" i="5" s="1"/>
  <c r="R634" i="5"/>
  <c r="O634" i="5" s="1"/>
  <c r="R618" i="5"/>
  <c r="O618" i="5" s="1"/>
  <c r="R626" i="5"/>
  <c r="O626" i="5" s="1"/>
  <c r="R11" i="5"/>
  <c r="O11" i="5" s="1"/>
  <c r="R12" i="5"/>
  <c r="O12" i="5" s="1"/>
  <c r="R13" i="5"/>
  <c r="O13" i="5" s="1"/>
  <c r="R14" i="5"/>
  <c r="O14" i="5" s="1"/>
  <c r="R7" i="5"/>
  <c r="O7" i="5" s="1"/>
  <c r="R15" i="5"/>
  <c r="O15" i="5" s="1"/>
  <c r="R8" i="5"/>
  <c r="O8" i="5" s="1"/>
  <c r="R16" i="5"/>
  <c r="O16" i="5" s="1"/>
  <c r="R9" i="5"/>
  <c r="O9" i="5" s="1"/>
  <c r="R10" i="5"/>
  <c r="O10" i="5" s="1"/>
  <c r="R983" i="5"/>
  <c r="O983" i="5" s="1"/>
  <c r="R984" i="5"/>
  <c r="O984" i="5" s="1"/>
  <c r="R985" i="5"/>
  <c r="O985" i="5" s="1"/>
  <c r="R986" i="5"/>
  <c r="O986" i="5" s="1"/>
  <c r="R987" i="5"/>
  <c r="O987" i="5" s="1"/>
  <c r="R982" i="5"/>
  <c r="O982" i="5" s="1"/>
  <c r="R990" i="5"/>
  <c r="O990" i="5" s="1"/>
  <c r="R981" i="5"/>
  <c r="O981" i="5" s="1"/>
  <c r="R988" i="5"/>
  <c r="O988" i="5" s="1"/>
  <c r="R989" i="5"/>
  <c r="O989" i="5" s="1"/>
  <c r="R1271" i="5"/>
  <c r="O1271" i="5" s="1"/>
  <c r="R1279" i="5"/>
  <c r="O1279" i="5" s="1"/>
  <c r="R1287" i="5"/>
  <c r="O1287" i="5" s="1"/>
  <c r="R1295" i="5"/>
  <c r="O1295" i="5" s="1"/>
  <c r="R1264" i="5"/>
  <c r="O1264" i="5" s="1"/>
  <c r="R1272" i="5"/>
  <c r="O1272" i="5" s="1"/>
  <c r="R1280" i="5"/>
  <c r="O1280" i="5" s="1"/>
  <c r="R1288" i="5"/>
  <c r="O1288" i="5" s="1"/>
  <c r="R1296" i="5"/>
  <c r="O1296" i="5" s="1"/>
  <c r="R1265" i="5"/>
  <c r="O1265" i="5" s="1"/>
  <c r="R1273" i="5"/>
  <c r="O1273" i="5" s="1"/>
  <c r="R1281" i="5"/>
  <c r="O1281" i="5" s="1"/>
  <c r="R1289" i="5"/>
  <c r="O1289" i="5" s="1"/>
  <c r="R1297" i="5"/>
  <c r="O1297" i="5" s="1"/>
  <c r="R1266" i="5"/>
  <c r="O1266" i="5" s="1"/>
  <c r="R1274" i="5"/>
  <c r="O1274" i="5" s="1"/>
  <c r="R1282" i="5"/>
  <c r="O1282" i="5" s="1"/>
  <c r="R1290" i="5"/>
  <c r="O1290" i="5" s="1"/>
  <c r="R1267" i="5"/>
  <c r="O1267" i="5" s="1"/>
  <c r="R1275" i="5"/>
  <c r="O1275" i="5" s="1"/>
  <c r="R1283" i="5"/>
  <c r="O1283" i="5" s="1"/>
  <c r="R1291" i="5"/>
  <c r="O1291" i="5" s="1"/>
  <c r="R1270" i="5"/>
  <c r="O1270" i="5" s="1"/>
  <c r="R1278" i="5"/>
  <c r="O1278" i="5" s="1"/>
  <c r="R1286" i="5"/>
  <c r="O1286" i="5" s="1"/>
  <c r="R1294" i="5"/>
  <c r="O1294" i="5" s="1"/>
  <c r="R1276" i="5"/>
  <c r="O1276" i="5" s="1"/>
  <c r="R1277" i="5"/>
  <c r="O1277" i="5" s="1"/>
  <c r="R1284" i="5"/>
  <c r="O1284" i="5" s="1"/>
  <c r="R1285" i="5"/>
  <c r="O1285" i="5" s="1"/>
  <c r="R1292" i="5"/>
  <c r="O1292" i="5" s="1"/>
  <c r="R1293" i="5"/>
  <c r="O1293" i="5" s="1"/>
  <c r="R1268" i="5"/>
  <c r="O1268" i="5" s="1"/>
  <c r="R1269" i="5"/>
  <c r="O1269" i="5" s="1"/>
  <c r="R1499" i="5"/>
  <c r="O1499" i="5" s="1"/>
  <c r="R1500" i="5"/>
  <c r="O1500" i="5" s="1"/>
  <c r="R1501" i="5"/>
  <c r="O1501" i="5" s="1"/>
  <c r="R1502" i="5"/>
  <c r="O1502" i="5" s="1"/>
  <c r="R1503" i="5"/>
  <c r="O1503" i="5" s="1"/>
  <c r="R331" i="5"/>
  <c r="O331" i="5" s="1"/>
  <c r="R332" i="5"/>
  <c r="O332" i="5" s="1"/>
  <c r="R333" i="5"/>
  <c r="O333" i="5" s="1"/>
  <c r="R334" i="5"/>
  <c r="O334" i="5" s="1"/>
  <c r="R335" i="5"/>
  <c r="O335" i="5" s="1"/>
  <c r="R336" i="5"/>
  <c r="O336" i="5" s="1"/>
  <c r="R337" i="5"/>
  <c r="O337" i="5" s="1"/>
  <c r="R330" i="5"/>
  <c r="O330" i="5" s="1"/>
  <c r="R467" i="5"/>
  <c r="O467" i="5" s="1"/>
  <c r="R468" i="5"/>
  <c r="O468" i="5" s="1"/>
  <c r="R469" i="5"/>
  <c r="O469" i="5" s="1"/>
  <c r="R470" i="5"/>
  <c r="O470" i="5" s="1"/>
  <c r="R471" i="5"/>
  <c r="O471" i="5" s="1"/>
  <c r="R472" i="5"/>
  <c r="O472" i="5" s="1"/>
  <c r="R611" i="5"/>
  <c r="O611" i="5" s="1"/>
  <c r="R612" i="5"/>
  <c r="O612" i="5" s="1"/>
  <c r="R607" i="5"/>
  <c r="O607" i="5" s="1"/>
  <c r="R608" i="5"/>
  <c r="O608" i="5" s="1"/>
  <c r="R609" i="5"/>
  <c r="O609" i="5" s="1"/>
  <c r="R610" i="5"/>
  <c r="O610" i="5" s="1"/>
  <c r="R1850" i="5"/>
  <c r="O1850" i="5" s="1"/>
  <c r="R1851" i="5"/>
  <c r="O1851" i="5" s="1"/>
  <c r="R1846" i="5"/>
  <c r="O1846" i="5" s="1"/>
  <c r="R1847" i="5"/>
  <c r="O1847" i="5" s="1"/>
  <c r="R1848" i="5"/>
  <c r="O1848" i="5" s="1"/>
  <c r="R1849" i="5"/>
  <c r="O1849" i="5" s="1"/>
  <c r="R699" i="5"/>
  <c r="O699" i="5" s="1"/>
  <c r="R707" i="5"/>
  <c r="O707" i="5" s="1"/>
  <c r="R715" i="5"/>
  <c r="O715" i="5" s="1"/>
  <c r="R701" i="5"/>
  <c r="O701" i="5" s="1"/>
  <c r="R702" i="5"/>
  <c r="O702" i="5" s="1"/>
  <c r="R710" i="5"/>
  <c r="O710" i="5" s="1"/>
  <c r="R718" i="5"/>
  <c r="O718" i="5" s="1"/>
  <c r="R703" i="5"/>
  <c r="O703" i="5" s="1"/>
  <c r="R711" i="5"/>
  <c r="O711" i="5" s="1"/>
  <c r="R704" i="5"/>
  <c r="O704" i="5" s="1"/>
  <c r="R712" i="5"/>
  <c r="O712" i="5" s="1"/>
  <c r="R697" i="5"/>
  <c r="O697" i="5" s="1"/>
  <c r="R705" i="5"/>
  <c r="O705" i="5" s="1"/>
  <c r="R713" i="5"/>
  <c r="O713" i="5" s="1"/>
  <c r="R716" i="5"/>
  <c r="O716" i="5" s="1"/>
  <c r="R717" i="5"/>
  <c r="O717" i="5" s="1"/>
  <c r="R698" i="5"/>
  <c r="O698" i="5" s="1"/>
  <c r="R700" i="5"/>
  <c r="O700" i="5" s="1"/>
  <c r="R706" i="5"/>
  <c r="O706" i="5" s="1"/>
  <c r="R708" i="5"/>
  <c r="O708" i="5" s="1"/>
  <c r="R709" i="5"/>
  <c r="O709" i="5" s="1"/>
  <c r="R714" i="5"/>
  <c r="O714" i="5" s="1"/>
  <c r="R936" i="5"/>
  <c r="O936" i="5" s="1"/>
  <c r="R937" i="5"/>
  <c r="O937" i="5" s="1"/>
  <c r="R938" i="5"/>
  <c r="O938" i="5" s="1"/>
  <c r="R939" i="5"/>
  <c r="O939" i="5" s="1"/>
  <c r="R942" i="5"/>
  <c r="O942" i="5" s="1"/>
  <c r="R940" i="5"/>
  <c r="O940" i="5" s="1"/>
  <c r="R941" i="5"/>
  <c r="O941" i="5" s="1"/>
  <c r="R691" i="5"/>
  <c r="O691" i="5" s="1"/>
  <c r="R686" i="5"/>
  <c r="O686" i="5" s="1"/>
  <c r="R687" i="5"/>
  <c r="O687" i="5" s="1"/>
  <c r="R688" i="5"/>
  <c r="O688" i="5" s="1"/>
  <c r="R689" i="5"/>
  <c r="O689" i="5" s="1"/>
  <c r="R690" i="5"/>
  <c r="O690" i="5" s="1"/>
  <c r="R1934" i="5"/>
  <c r="O1934" i="5" s="1"/>
  <c r="R1935" i="5"/>
  <c r="O1935" i="5" s="1"/>
  <c r="R2116" i="5"/>
  <c r="O2116" i="5" s="1"/>
  <c r="R2117" i="5"/>
  <c r="O2117" i="5" s="1"/>
  <c r="R2118" i="5"/>
  <c r="O2118" i="5" s="1"/>
  <c r="R2119" i="5"/>
  <c r="O2119" i="5" s="1"/>
  <c r="R2112" i="5"/>
  <c r="O2112" i="5" s="1"/>
  <c r="R2113" i="5"/>
  <c r="O2113" i="5" s="1"/>
  <c r="R2114" i="5"/>
  <c r="O2114" i="5" s="1"/>
  <c r="R2115" i="5"/>
  <c r="O2115" i="5" s="1"/>
  <c r="R83" i="5"/>
  <c r="O83" i="5" s="1"/>
  <c r="R91" i="5"/>
  <c r="O91" i="5" s="1"/>
  <c r="R99" i="5"/>
  <c r="O99" i="5" s="1"/>
  <c r="R107" i="5"/>
  <c r="O107" i="5" s="1"/>
  <c r="R84" i="5"/>
  <c r="O84" i="5" s="1"/>
  <c r="R92" i="5"/>
  <c r="O92" i="5" s="1"/>
  <c r="R100" i="5"/>
  <c r="O100" i="5" s="1"/>
  <c r="R108" i="5"/>
  <c r="O108" i="5" s="1"/>
  <c r="R85" i="5"/>
  <c r="O85" i="5" s="1"/>
  <c r="R93" i="5"/>
  <c r="O93" i="5" s="1"/>
  <c r="R101" i="5"/>
  <c r="O101" i="5" s="1"/>
  <c r="R109" i="5"/>
  <c r="O109" i="5" s="1"/>
  <c r="R86" i="5"/>
  <c r="O86" i="5" s="1"/>
  <c r="R94" i="5"/>
  <c r="O94" i="5" s="1"/>
  <c r="R102" i="5"/>
  <c r="O102" i="5" s="1"/>
  <c r="R110" i="5"/>
  <c r="O110" i="5" s="1"/>
  <c r="R87" i="5"/>
  <c r="O87" i="5" s="1"/>
  <c r="R95" i="5"/>
  <c r="O95" i="5" s="1"/>
  <c r="R103" i="5"/>
  <c r="O103" i="5" s="1"/>
  <c r="R88" i="5"/>
  <c r="O88" i="5" s="1"/>
  <c r="R96" i="5"/>
  <c r="O96" i="5" s="1"/>
  <c r="R104" i="5"/>
  <c r="O104" i="5" s="1"/>
  <c r="R81" i="5"/>
  <c r="O81" i="5" s="1"/>
  <c r="R89" i="5"/>
  <c r="O89" i="5" s="1"/>
  <c r="R97" i="5"/>
  <c r="O97" i="5" s="1"/>
  <c r="R105" i="5"/>
  <c r="O105" i="5" s="1"/>
  <c r="R82" i="5"/>
  <c r="O82" i="5" s="1"/>
  <c r="R90" i="5"/>
  <c r="O90" i="5" s="1"/>
  <c r="R98" i="5"/>
  <c r="O98" i="5" s="1"/>
  <c r="R106" i="5"/>
  <c r="O106" i="5" s="1"/>
  <c r="R197" i="5"/>
  <c r="O197" i="5" s="1"/>
  <c r="R198" i="5"/>
  <c r="O198" i="5" s="1"/>
  <c r="R1412" i="5"/>
  <c r="O1412" i="5" s="1"/>
  <c r="R1413" i="5"/>
  <c r="O1413" i="5" s="1"/>
  <c r="R307" i="5"/>
  <c r="O307" i="5" s="1"/>
  <c r="R315" i="5"/>
  <c r="O315" i="5" s="1"/>
  <c r="R308" i="5"/>
  <c r="O308" i="5" s="1"/>
  <c r="R316" i="5"/>
  <c r="O316" i="5" s="1"/>
  <c r="R309" i="5"/>
  <c r="O309" i="5" s="1"/>
  <c r="R317" i="5"/>
  <c r="O317" i="5" s="1"/>
  <c r="R310" i="5"/>
  <c r="O310" i="5" s="1"/>
  <c r="R311" i="5"/>
  <c r="O311" i="5" s="1"/>
  <c r="R312" i="5"/>
  <c r="O312" i="5" s="1"/>
  <c r="R313" i="5"/>
  <c r="O313" i="5" s="1"/>
  <c r="R314" i="5"/>
  <c r="O314" i="5" s="1"/>
  <c r="R1690" i="5"/>
  <c r="O1690" i="5" s="1"/>
  <c r="R1698" i="5"/>
  <c r="O1698" i="5" s="1"/>
  <c r="R1691" i="5"/>
  <c r="O1691" i="5" s="1"/>
  <c r="R1699" i="5"/>
  <c r="O1699" i="5" s="1"/>
  <c r="R1692" i="5"/>
  <c r="O1692" i="5" s="1"/>
  <c r="R1700" i="5"/>
  <c r="O1700" i="5" s="1"/>
  <c r="R1693" i="5"/>
  <c r="O1693" i="5" s="1"/>
  <c r="R1694" i="5"/>
  <c r="O1694" i="5" s="1"/>
  <c r="R1687" i="5"/>
  <c r="O1687" i="5" s="1"/>
  <c r="R1695" i="5"/>
  <c r="O1695" i="5" s="1"/>
  <c r="R1688" i="5"/>
  <c r="O1688" i="5" s="1"/>
  <c r="R1696" i="5"/>
  <c r="O1696" i="5" s="1"/>
  <c r="R1689" i="5"/>
  <c r="O1689" i="5" s="1"/>
  <c r="R1697" i="5"/>
  <c r="O1697" i="5" s="1"/>
  <c r="R553" i="5"/>
  <c r="O553" i="5" s="1"/>
  <c r="R1818" i="5"/>
  <c r="O1818" i="5" s="1"/>
  <c r="R672" i="5"/>
  <c r="O672" i="5" s="1"/>
  <c r="R673" i="5"/>
  <c r="O673" i="5" s="1"/>
  <c r="R1924" i="5"/>
  <c r="O1924" i="5" s="1"/>
  <c r="R2068" i="5"/>
  <c r="O2068" i="5" s="1"/>
  <c r="R2076" i="5"/>
  <c r="O2076" i="5" s="1"/>
  <c r="R2084" i="5"/>
  <c r="O2084" i="5" s="1"/>
  <c r="R2092" i="5"/>
  <c r="O2092" i="5" s="1"/>
  <c r="R2100" i="5"/>
  <c r="O2100" i="5" s="1"/>
  <c r="R2069" i="5"/>
  <c r="O2069" i="5" s="1"/>
  <c r="R2077" i="5"/>
  <c r="O2077" i="5" s="1"/>
  <c r="R2085" i="5"/>
  <c r="O2085" i="5" s="1"/>
  <c r="R2093" i="5"/>
  <c r="O2093" i="5" s="1"/>
  <c r="R2070" i="5"/>
  <c r="O2070" i="5" s="1"/>
  <c r="R2078" i="5"/>
  <c r="O2078" i="5" s="1"/>
  <c r="R2086" i="5"/>
  <c r="O2086" i="5" s="1"/>
  <c r="R2094" i="5"/>
  <c r="O2094" i="5" s="1"/>
  <c r="R2071" i="5"/>
  <c r="O2071" i="5" s="1"/>
  <c r="R2079" i="5"/>
  <c r="O2079" i="5" s="1"/>
  <c r="R2087" i="5"/>
  <c r="O2087" i="5" s="1"/>
  <c r="R2095" i="5"/>
  <c r="O2095" i="5" s="1"/>
  <c r="R2064" i="5"/>
  <c r="O2064" i="5" s="1"/>
  <c r="R2072" i="5"/>
  <c r="O2072" i="5" s="1"/>
  <c r="R2080" i="5"/>
  <c r="O2080" i="5" s="1"/>
  <c r="R2088" i="5"/>
  <c r="O2088" i="5" s="1"/>
  <c r="R2096" i="5"/>
  <c r="O2096" i="5" s="1"/>
  <c r="R2065" i="5"/>
  <c r="O2065" i="5" s="1"/>
  <c r="R2073" i="5"/>
  <c r="O2073" i="5" s="1"/>
  <c r="R2081" i="5"/>
  <c r="O2081" i="5" s="1"/>
  <c r="R2089" i="5"/>
  <c r="O2089" i="5" s="1"/>
  <c r="R2097" i="5"/>
  <c r="O2097" i="5" s="1"/>
  <c r="R2066" i="5"/>
  <c r="O2066" i="5" s="1"/>
  <c r="R2074" i="5"/>
  <c r="O2074" i="5" s="1"/>
  <c r="R2082" i="5"/>
  <c r="O2082" i="5" s="1"/>
  <c r="R2090" i="5"/>
  <c r="O2090" i="5" s="1"/>
  <c r="R2098" i="5"/>
  <c r="O2098" i="5" s="1"/>
  <c r="R2067" i="5"/>
  <c r="O2067" i="5" s="1"/>
  <c r="R2075" i="5"/>
  <c r="O2075" i="5" s="1"/>
  <c r="R2083" i="5"/>
  <c r="O2083" i="5" s="1"/>
  <c r="R2091" i="5"/>
  <c r="O2091" i="5" s="1"/>
  <c r="R2099" i="5"/>
  <c r="O2099" i="5" s="1"/>
  <c r="R51" i="5"/>
  <c r="O51" i="5" s="1"/>
  <c r="R52" i="5"/>
  <c r="O52" i="5" s="1"/>
  <c r="R53" i="5"/>
  <c r="O53" i="5" s="1"/>
  <c r="R54" i="5"/>
  <c r="O54" i="5" s="1"/>
  <c r="R55" i="5"/>
  <c r="O55" i="5" s="1"/>
  <c r="R56" i="5"/>
  <c r="O56" i="5" s="1"/>
  <c r="R49" i="5"/>
  <c r="O49" i="5" s="1"/>
  <c r="R57" i="5"/>
  <c r="O57" i="5" s="1"/>
  <c r="R50" i="5"/>
  <c r="O50" i="5" s="1"/>
  <c r="R187" i="5"/>
  <c r="O187" i="5" s="1"/>
  <c r="R188" i="5"/>
  <c r="O188" i="5" s="1"/>
  <c r="R181" i="5"/>
  <c r="O181" i="5" s="1"/>
  <c r="R189" i="5"/>
  <c r="O189" i="5" s="1"/>
  <c r="R182" i="5"/>
  <c r="O182" i="5" s="1"/>
  <c r="R190" i="5"/>
  <c r="O190" i="5" s="1"/>
  <c r="R183" i="5"/>
  <c r="O183" i="5" s="1"/>
  <c r="R191" i="5"/>
  <c r="O191" i="5" s="1"/>
  <c r="R184" i="5"/>
  <c r="O184" i="5" s="1"/>
  <c r="R185" i="5"/>
  <c r="O185" i="5" s="1"/>
  <c r="R186" i="5"/>
  <c r="O186" i="5" s="1"/>
  <c r="R1352" i="5"/>
  <c r="O1352" i="5" s="1"/>
  <c r="R1360" i="5"/>
  <c r="O1360" i="5" s="1"/>
  <c r="R1354" i="5"/>
  <c r="O1354" i="5" s="1"/>
  <c r="R1362" i="5"/>
  <c r="O1362" i="5" s="1"/>
  <c r="R1355" i="5"/>
  <c r="O1355" i="5" s="1"/>
  <c r="R1363" i="5"/>
  <c r="O1363" i="5" s="1"/>
  <c r="R1350" i="5"/>
  <c r="O1350" i="5" s="1"/>
  <c r="R1358" i="5"/>
  <c r="O1358" i="5" s="1"/>
  <c r="R1366" i="5"/>
  <c r="O1366" i="5" s="1"/>
  <c r="R1364" i="5"/>
  <c r="O1364" i="5" s="1"/>
  <c r="R1365" i="5"/>
  <c r="O1365" i="5" s="1"/>
  <c r="R1351" i="5"/>
  <c r="O1351" i="5" s="1"/>
  <c r="R1367" i="5"/>
  <c r="O1367" i="5" s="1"/>
  <c r="R1353" i="5"/>
  <c r="O1353" i="5" s="1"/>
  <c r="R1356" i="5"/>
  <c r="O1356" i="5" s="1"/>
  <c r="R1357" i="5"/>
  <c r="O1357" i="5" s="1"/>
  <c r="R1359" i="5"/>
  <c r="O1359" i="5" s="1"/>
  <c r="R1361" i="5"/>
  <c r="O1361" i="5" s="1"/>
  <c r="R363" i="5"/>
  <c r="O363" i="5" s="1"/>
  <c r="R364" i="5"/>
  <c r="O364" i="5" s="1"/>
  <c r="R357" i="5"/>
  <c r="O357" i="5" s="1"/>
  <c r="R365" i="5"/>
  <c r="O365" i="5" s="1"/>
  <c r="R358" i="5"/>
  <c r="O358" i="5" s="1"/>
  <c r="R366" i="5"/>
  <c r="O366" i="5" s="1"/>
  <c r="R359" i="5"/>
  <c r="O359" i="5" s="1"/>
  <c r="R360" i="5"/>
  <c r="O360" i="5" s="1"/>
  <c r="R361" i="5"/>
  <c r="O361" i="5" s="1"/>
  <c r="R362" i="5"/>
  <c r="O362" i="5" s="1"/>
  <c r="R1666" i="5"/>
  <c r="O1666" i="5" s="1"/>
  <c r="R1674" i="5"/>
  <c r="O1674" i="5" s="1"/>
  <c r="R1667" i="5"/>
  <c r="O1667" i="5" s="1"/>
  <c r="R1668" i="5"/>
  <c r="O1668" i="5" s="1"/>
  <c r="R1669" i="5"/>
  <c r="O1669" i="5" s="1"/>
  <c r="R1670" i="5"/>
  <c r="O1670" i="5" s="1"/>
  <c r="R1671" i="5"/>
  <c r="O1671" i="5" s="1"/>
  <c r="R1672" i="5"/>
  <c r="O1672" i="5" s="1"/>
  <c r="R1673" i="5"/>
  <c r="O1673" i="5" s="1"/>
  <c r="R531" i="5"/>
  <c r="O531" i="5" s="1"/>
  <c r="R539" i="5"/>
  <c r="O539" i="5" s="1"/>
  <c r="R532" i="5"/>
  <c r="O532" i="5" s="1"/>
  <c r="R540" i="5"/>
  <c r="O540" i="5" s="1"/>
  <c r="R533" i="5"/>
  <c r="O533" i="5" s="1"/>
  <c r="R541" i="5"/>
  <c r="O541" i="5" s="1"/>
  <c r="R534" i="5"/>
  <c r="O534" i="5" s="1"/>
  <c r="R527" i="5"/>
  <c r="O527" i="5" s="1"/>
  <c r="R535" i="5"/>
  <c r="O535" i="5" s="1"/>
  <c r="R528" i="5"/>
  <c r="O528" i="5" s="1"/>
  <c r="R536" i="5"/>
  <c r="O536" i="5" s="1"/>
  <c r="R529" i="5"/>
  <c r="O529" i="5" s="1"/>
  <c r="R537" i="5"/>
  <c r="O537" i="5" s="1"/>
  <c r="R530" i="5"/>
  <c r="O530" i="5" s="1"/>
  <c r="R538" i="5"/>
  <c r="O538" i="5" s="1"/>
  <c r="R992" i="5"/>
  <c r="O992" i="5" s="1"/>
  <c r="R993" i="5"/>
  <c r="O993" i="5" s="1"/>
  <c r="R994" i="5"/>
  <c r="O994" i="5" s="1"/>
  <c r="R995" i="5"/>
  <c r="O995" i="5" s="1"/>
  <c r="R1311" i="5"/>
  <c r="O1311" i="5" s="1"/>
  <c r="R1319" i="5"/>
  <c r="O1319" i="5" s="1"/>
  <c r="R1312" i="5"/>
  <c r="O1312" i="5" s="1"/>
  <c r="R1320" i="5"/>
  <c r="O1320" i="5" s="1"/>
  <c r="R1313" i="5"/>
  <c r="O1313" i="5" s="1"/>
  <c r="R1321" i="5"/>
  <c r="O1321" i="5" s="1"/>
  <c r="R1306" i="5"/>
  <c r="O1306" i="5" s="1"/>
  <c r="R1314" i="5"/>
  <c r="O1314" i="5" s="1"/>
  <c r="R1322" i="5"/>
  <c r="O1322" i="5" s="1"/>
  <c r="R1307" i="5"/>
  <c r="O1307" i="5" s="1"/>
  <c r="R1315" i="5"/>
  <c r="O1315" i="5" s="1"/>
  <c r="R1323" i="5"/>
  <c r="O1323" i="5" s="1"/>
  <c r="R1310" i="5"/>
  <c r="O1310" i="5" s="1"/>
  <c r="R1318" i="5"/>
  <c r="O1318" i="5" s="1"/>
  <c r="R1308" i="5"/>
  <c r="O1308" i="5" s="1"/>
  <c r="R1309" i="5"/>
  <c r="O1309" i="5" s="1"/>
  <c r="R1316" i="5"/>
  <c r="O1316" i="5" s="1"/>
  <c r="R1317" i="5"/>
  <c r="O1317" i="5" s="1"/>
  <c r="R1324" i="5"/>
  <c r="O1324" i="5" s="1"/>
  <c r="R1325" i="5"/>
  <c r="O1325" i="5" s="1"/>
  <c r="R283" i="5"/>
  <c r="O283" i="5" s="1"/>
  <c r="R276" i="5"/>
  <c r="O276" i="5" s="1"/>
  <c r="R284" i="5"/>
  <c r="O284" i="5" s="1"/>
  <c r="R277" i="5"/>
  <c r="O277" i="5" s="1"/>
  <c r="R278" i="5"/>
  <c r="O278" i="5" s="1"/>
  <c r="R279" i="5"/>
  <c r="O279" i="5" s="1"/>
  <c r="R280" i="5"/>
  <c r="O280" i="5" s="1"/>
  <c r="R281" i="5"/>
  <c r="O281" i="5" s="1"/>
  <c r="R282" i="5"/>
  <c r="O282" i="5" s="1"/>
  <c r="R344" i="5"/>
  <c r="O344" i="5" s="1"/>
  <c r="R345" i="5"/>
  <c r="O345" i="5" s="1"/>
  <c r="R1654" i="5"/>
  <c r="O1654" i="5" s="1"/>
  <c r="R1655" i="5"/>
  <c r="O1655" i="5" s="1"/>
  <c r="R1762" i="5"/>
  <c r="O1762" i="5" s="1"/>
  <c r="R1770" i="5"/>
  <c r="O1770" i="5" s="1"/>
  <c r="R1763" i="5"/>
  <c r="O1763" i="5" s="1"/>
  <c r="R1771" i="5"/>
  <c r="O1771" i="5" s="1"/>
  <c r="R1764" i="5"/>
  <c r="O1764" i="5" s="1"/>
  <c r="R1772" i="5"/>
  <c r="O1772" i="5" s="1"/>
  <c r="R1765" i="5"/>
  <c r="O1765" i="5" s="1"/>
  <c r="R1773" i="5"/>
  <c r="O1773" i="5" s="1"/>
  <c r="R1766" i="5"/>
  <c r="O1766" i="5" s="1"/>
  <c r="R1774" i="5"/>
  <c r="O1774" i="5" s="1"/>
  <c r="R1767" i="5"/>
  <c r="O1767" i="5" s="1"/>
  <c r="R1775" i="5"/>
  <c r="O1775" i="5" s="1"/>
  <c r="R1768" i="5"/>
  <c r="O1768" i="5" s="1"/>
  <c r="R1776" i="5"/>
  <c r="O1776" i="5" s="1"/>
  <c r="R1761" i="5"/>
  <c r="O1761" i="5" s="1"/>
  <c r="R1769" i="5"/>
  <c r="O1769" i="5" s="1"/>
  <c r="R1858" i="5"/>
  <c r="O1858" i="5" s="1"/>
  <c r="R1857" i="5"/>
  <c r="O1857" i="5" s="1"/>
  <c r="R815" i="5"/>
  <c r="O815" i="5" s="1"/>
  <c r="R816" i="5"/>
  <c r="O816" i="5" s="1"/>
  <c r="R817" i="5"/>
  <c r="O817" i="5" s="1"/>
  <c r="R814" i="5"/>
  <c r="O814" i="5" s="1"/>
  <c r="R2145" i="5"/>
  <c r="O2145" i="5" s="1"/>
  <c r="R2144" i="5"/>
  <c r="O2144" i="5" s="1"/>
  <c r="R2146" i="5"/>
  <c r="O214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<sst xmlns="http://schemas.openxmlformats.org/spreadsheetml/2006/main" count="20581" uniqueCount="679">
  <si>
    <t>doi</t>
  </si>
  <si>
    <t>Author</t>
  </si>
  <si>
    <t>Lowest size of fitration (um)</t>
  </si>
  <si>
    <t>Lowest size reported (um)</t>
  </si>
  <si>
    <t>Sample Type</t>
  </si>
  <si>
    <t>https://doi.org/10.1007/s12665-017-7137-0</t>
  </si>
  <si>
    <t>Abbasi et al. 2017</t>
  </si>
  <si>
    <t>&lt; 100</t>
  </si>
  <si>
    <t>Soil</t>
  </si>
  <si>
    <t>https://doi.org/10.1016/j.envpol.2018.10.039</t>
  </si>
  <si>
    <t>Abbasi et al. 2019</t>
  </si>
  <si>
    <t>https://doi.org/10.1007/s10708-020-10273-6</t>
  </si>
  <si>
    <t>Adu-Boahen et al. 2020</t>
  </si>
  <si>
    <t>N/A</t>
  </si>
  <si>
    <t>Water</t>
  </si>
  <si>
    <t>https://doi.org/10.1016/j.envpol.2016.10.038</t>
  </si>
  <si>
    <t>Akhbarizadeh et al., 2017</t>
  </si>
  <si>
    <t>https://doi.org/10.1016/j.chemosphere.2019.02.188</t>
  </si>
  <si>
    <t>Alam et al. 2019</t>
  </si>
  <si>
    <t>https://doi.org/10.1016/j.scitotenv.2020.139385</t>
  </si>
  <si>
    <t>Alfonso et al. 2020</t>
  </si>
  <si>
    <t>&lt; 200</t>
  </si>
  <si>
    <t>https://doi.org/10.1016/j.marpolbul.2019.05.064</t>
  </si>
  <si>
    <t>Alvarez-Hernandez et al., 2019</t>
  </si>
  <si>
    <t>https://doi.org/10.1016/j.marpolbul.2019.06.042</t>
  </si>
  <si>
    <t>Alves and Figueiredo 2019</t>
  </si>
  <si>
    <t>https://doi.org/10.1016/j.envpol.2019.07.005</t>
  </si>
  <si>
    <t>Ambrosini et al. 2019</t>
  </si>
  <si>
    <t>https://doi.org/10.1016/ j.scitotenv.2020.140377</t>
  </si>
  <si>
    <t>Amrutha and Warrier 2020</t>
  </si>
  <si>
    <t>https://doi.org/10.1016/j.scitotenv.2020.140377</t>
  </si>
  <si>
    <t>https://doi.org/10.1080/15275922.2019.1693442</t>
  </si>
  <si>
    <t>Ashwini and Varghese 2020</t>
  </si>
  <si>
    <t>https://pubmed.ncbi.nlm.nih.gov/32512330/</t>
  </si>
  <si>
    <t>Bagheri et al. 2020</t>
  </si>
  <si>
    <t>DOI: 10.1021/acs.est.6b02917</t>
  </si>
  <si>
    <t>Baldwin et al. 2016</t>
  </si>
  <si>
    <t>https://doi.org/10.1371/journal.pone.0228896</t>
  </si>
  <si>
    <t>Baldwin et al. 2020</t>
  </si>
  <si>
    <t>https://doi.org/10.1016/j.marpolbul.2016.06.037</t>
  </si>
  <si>
    <t>Ballent et al 2016</t>
  </si>
  <si>
    <t>&lt; 2000</t>
  </si>
  <si>
    <t>https://doi.org/10.1016/j.marpolbul.2019.01.028</t>
  </si>
  <si>
    <t>Bancin et al. 2019</t>
  </si>
  <si>
    <t>https://doi.org/10.1016/j.watres.2018.10.013</t>
  </si>
  <si>
    <t>Barrows et al. 2018</t>
  </si>
  <si>
    <t>https://doi.org/10.1007/s11356-019-04632-1</t>
  </si>
  <si>
    <t>Battulga et al. 2019</t>
  </si>
  <si>
    <t>&lt; 500 </t>
  </si>
  <si>
    <t>https://doi.org/10.1016/j.scitotenv.2020.139013</t>
  </si>
  <si>
    <t>Benson and Fred-Ahmadu 2020</t>
  </si>
  <si>
    <t>https://doi.org/10.1126/sciadv.aax1157</t>
  </si>
  <si>
    <t>Bergmann et al. 2019</t>
  </si>
  <si>
    <t>https://doi.org/10.1016/j.marpolbul.2020.111257</t>
  </si>
  <si>
    <t>Bikker et al. 2020</t>
  </si>
  <si>
    <t>doi.org/10.1016/j.marpolbul.2020.111345</t>
  </si>
  <si>
    <t>Bissen and Chawchai 2020</t>
  </si>
  <si>
    <t>&lt; 500</t>
  </si>
  <si>
    <t>https://doi.org/10.1007/s11356-019-04678-1</t>
  </si>
  <si>
    <t>Blair et al. 2019</t>
  </si>
  <si>
    <t>&lt; 63</t>
  </si>
  <si>
    <t>https://doi.org/10.1016/j.chemosphere.2018.10.110</t>
  </si>
  <si>
    <t>Bordós et al. 2019</t>
  </si>
  <si>
    <t>https://doi.org/10.1021/es903784e</t>
  </si>
  <si>
    <t>Browne et al. 2010</t>
  </si>
  <si>
    <t>&lt; 1000</t>
  </si>
  <si>
    <t>https://doi.org/10.1016/j.envpol.2019.113284</t>
  </si>
  <si>
    <t>Campanale et al. 2020</t>
  </si>
  <si>
    <t>https://doi.org/10.1016/j.envpol.2019.113449</t>
  </si>
  <si>
    <t>Chen et al. 2020</t>
  </si>
  <si>
    <t>https://doi.org/10.1016/j.scitotenv.2018.01.338</t>
  </si>
  <si>
    <t>Cheung et al. 2018</t>
  </si>
  <si>
    <t>https://doi.org/10.1007/s40710-018-0345-0</t>
  </si>
  <si>
    <t>https://link.springer.com/article/10.1007/s11368-020-02759-0</t>
  </si>
  <si>
    <t>Choi et al 2020</t>
  </si>
  <si>
    <t>https://doi.org/10.1007/s11270-020-04653-4</t>
  </si>
  <si>
    <t>Çomakli et al. 2020</t>
  </si>
  <si>
    <t>https://doi.org/10.1016/j.scitotenv.2020.136984</t>
  </si>
  <si>
    <t>Constant et al. 2020</t>
  </si>
  <si>
    <t>10.1016/j.scitotenv.2020.136984</t>
  </si>
  <si>
    <t>https://doi.org/10.1016/j.envpol.2015.04.009</t>
  </si>
  <si>
    <t>Corcoran et al. 2015</t>
  </si>
  <si>
    <t>https://pubs.acs.org/doi/10.1021/acs.est.9b04896?goto=supporting-info</t>
  </si>
  <si>
    <t>Corcoran et al. 2020.</t>
  </si>
  <si>
    <t>https://doi.org/10.1016/j.scitotenv.2020.141917</t>
  </si>
  <si>
    <t>Corradini et al 2021</t>
  </si>
  <si>
    <t>https://doi.org/10.1016/j.scitotenv.2019.03.368</t>
  </si>
  <si>
    <t>Corradini et al.2019</t>
  </si>
  <si>
    <t>2009 https://doi.org/10.1007/s10661-009-1113-4</t>
  </si>
  <si>
    <t>Costa et al.</t>
  </si>
  <si>
    <t>10.1016/j.scitotenv.2020.138018</t>
  </si>
  <si>
    <t>Cozzolino et al. 2018</t>
  </si>
  <si>
    <t>https://doi.org/10.1016/j.envpol.2020.113994</t>
  </si>
  <si>
    <t>Crew et al. 2020</t>
  </si>
  <si>
    <t>&lt; 10</t>
  </si>
  <si>
    <t>soil</t>
  </si>
  <si>
    <t>https://doi.org/10.1016/j.scitotenv.2020.138334</t>
  </si>
  <si>
    <t>Crossman et al. 2020</t>
  </si>
  <si>
    <t>https://doi.org/10.1016/j.rsma.2020.101119</t>
  </si>
  <si>
    <t>Cutroneo et al. 2020</t>
  </si>
  <si>
    <t>https://doi.org/10.1016/j.marpolbul.2020.111555</t>
  </si>
  <si>
    <t>D. Hu et al. 2020</t>
  </si>
  <si>
    <t>https://doi.org/10.1016/j.scitotenv.2020.138893</t>
  </si>
  <si>
    <t>Dahms et al. 2020</t>
  </si>
  <si>
    <t>10.1016/j.envpol.2018.07.131</t>
  </si>
  <si>
    <t>Dai et al 2018</t>
  </si>
  <si>
    <t>10.1016/j.scitotenv.2019.135411</t>
  </si>
  <si>
    <t>de Jesus Pinon-Colin et al. 2020</t>
  </si>
  <si>
    <t>https://doi.org/10.1016/j.marpolbul.2018.07.058</t>
  </si>
  <si>
    <t>de Villiers et al 2017</t>
  </si>
  <si>
    <t>10.1016/j.jglr.2018.07.014</t>
  </si>
  <si>
    <t>Dean et al. 2018</t>
  </si>
  <si>
    <t>https://doi.org/10.1007/s11356-017-9674-1</t>
  </si>
  <si>
    <t>Dehghani et al. 2017</t>
  </si>
  <si>
    <t>https://doi.org/10.1016/j.envpol.2019.113658</t>
  </si>
  <si>
    <t>Deng et al. 2020</t>
  </si>
  <si>
    <t>https://doi.org/10.1016/j.scitotenv.2017.10.150</t>
  </si>
  <si>
    <t>Di et al 2018</t>
  </si>
  <si>
    <t>https://doi.org/10.1016/j.marchem.2020.103780</t>
  </si>
  <si>
    <t>Díez-Minguito et al. 2020</t>
  </si>
  <si>
    <t>https://doi.org/10.1016/j.envpol.2019.03.105</t>
  </si>
  <si>
    <t>Dikareva &amp; Simon, 2019</t>
  </si>
  <si>
    <t>https://doi.org/10.1016/j.scitotenv.2019.02.332</t>
  </si>
  <si>
    <t>Ding et al. 2019</t>
  </si>
  <si>
    <t>https://doi.org/10.1016/j.scitotenv.2020.137525</t>
  </si>
  <si>
    <t>Ding et al. 2020</t>
  </si>
  <si>
    <t>&lt;49 </t>
  </si>
  <si>
    <t>https://doi.org/10.1038/s41598-020-57933-8</t>
  </si>
  <si>
    <t>Dong et al. 2020</t>
  </si>
  <si>
    <t>https://doi.org/10.1016/j.heliyon.2020.e04302</t>
  </si>
  <si>
    <t>Donoso et al. 2020</t>
  </si>
  <si>
    <t>https://doi.org/10.1007/978-3-319-61615-5_4</t>
  </si>
  <si>
    <t>Dris et al. 2015</t>
  </si>
  <si>
    <t>https://doi.org/10.3390/ijerph17030845</t>
  </si>
  <si>
    <t>Du et al. 2020</t>
  </si>
  <si>
    <t>https://doi.org/10.1016/j.envpol.2019.113232</t>
  </si>
  <si>
    <t>Duan et al. 2020</t>
  </si>
  <si>
    <t>https://doi.org/10.1016/j.scitotenv.2020.138824</t>
  </si>
  <si>
    <t>Edo et al. 2020</t>
  </si>
  <si>
    <t>&lt; 50 </t>
  </si>
  <si>
    <t>https://doi.org/10.1016/j.scitotenv.2020.140201</t>
  </si>
  <si>
    <t>Egessa et al. 2020</t>
  </si>
  <si>
    <t>https://doi.org/10.1016/j.watres.2019.05.053</t>
  </si>
  <si>
    <t>Eo et al. 2019</t>
  </si>
  <si>
    <t>https://doi.org/10.1016/j.dib.2019.104887</t>
  </si>
  <si>
    <t>Esiukova et al. 2020</t>
  </si>
  <si>
    <t>https://doi.org/10.1016/j.chemosphere.2016.07.083</t>
  </si>
  <si>
    <t>Estahbanti and Fahrenfeld 2016</t>
  </si>
  <si>
    <t>https://doi.org/10.1016/j.scitotenv.2020.140087</t>
  </si>
  <si>
    <t>Feng et al. 2020</t>
  </si>
  <si>
    <t>https://doi.org/10.1016/j.marpolbul.2019.110790</t>
  </si>
  <si>
    <t>Firdaus et al. 2020</t>
  </si>
  <si>
    <t>https://doi.org/10.1016/j.envpol.2016.03.012</t>
  </si>
  <si>
    <t>Fischer et al 2016</t>
  </si>
  <si>
    <t>&lt; 300</t>
  </si>
  <si>
    <t>Fischer et al. 2016</t>
  </si>
  <si>
    <t>https://doi.org/10.1016/j.ecoenv.2020.110536</t>
  </si>
  <si>
    <t>Fraser et al. 2020</t>
  </si>
  <si>
    <t>https://doi.org/10.1021/acs.est.6b00816</t>
  </si>
  <si>
    <t>Fuller &amp; Gautam et al. 2016</t>
  </si>
  <si>
    <t>https://doi.org/10.1016/j.scitotenv.2020.141604</t>
  </si>
  <si>
    <t>Gerolin et al. 2020</t>
  </si>
  <si>
    <t>https://doi.org/10.1016/j.cscee.2020.100020</t>
  </si>
  <si>
    <t>Gimilani et al. 2020</t>
  </si>
  <si>
    <t>10.1007/s11356-020-09622-2</t>
  </si>
  <si>
    <t>Gopinath et al. 2020</t>
  </si>
  <si>
    <t>DOI: 10.1016/j.marpolbul.2018.01.030</t>
  </si>
  <si>
    <t>Gray et al 2018</t>
  </si>
  <si>
    <t>https://doi.org/10.1016/j.watres.2020.115623</t>
  </si>
  <si>
    <t>Grbic et al. 2020</t>
  </si>
  <si>
    <t>https://doi.org/10.1016/j.marpolbul.2019.02.015</t>
  </si>
  <si>
    <t>Haave et al 2019</t>
  </si>
  <si>
    <t>https://doi.org/10.1016/j.scitotenv.2019.135601</t>
  </si>
  <si>
    <t>Han et al. 2020</t>
  </si>
  <si>
    <t>https://doi.org/10.1016/j.scitotenv.2019.134467</t>
  </si>
  <si>
    <t>He et al. 2019</t>
  </si>
  <si>
    <t>https://doi.org/10.1016/j.envpol.2019.113402</t>
  </si>
  <si>
    <t>Helcoski et al. 2020</t>
  </si>
  <si>
    <t>https://doi.org/10.1016/j.marenvres.2013.02.015</t>
  </si>
  <si>
    <t>Hidalgo-Ruz et al.</t>
  </si>
  <si>
    <t>https://doi.org/10.1016/j.scitotenv.2020.139436</t>
  </si>
  <si>
    <t>Hitchcock, 2020</t>
  </si>
  <si>
    <t>DOI: 10.1086/693012</t>
  </si>
  <si>
    <t>Hoellein et al. 2017</t>
  </si>
  <si>
    <t>Hong et al. 2019</t>
  </si>
  <si>
    <t>https://doi.org/10.1016/j.marpolbul.2016.09.004</t>
  </si>
  <si>
    <t>Horton et al. 2017</t>
  </si>
  <si>
    <t>https://doi.org/10.1038/s41598-017-14588-2</t>
  </si>
  <si>
    <t>Huerta Lwanga et al. 2017</t>
  </si>
  <si>
    <t>&lt; 5000</t>
  </si>
  <si>
    <t>https://doi.org/10.1007/s11356-020-07833-1</t>
  </si>
  <si>
    <t>Irfan et al. 2020</t>
  </si>
  <si>
    <t>https://civiclaboratory.files.wordpress.com/2017/07/wang-et-al.pdf</t>
  </si>
  <si>
    <t>J. Wang et al 2017</t>
  </si>
  <si>
    <t>https://doi.org/10.1016/j.scitotenv.2020.138950</t>
  </si>
  <si>
    <t>Järlskog et al 2020</t>
  </si>
  <si>
    <t>https://doi.org/10.1016/j.marpolbul.2013.10.024</t>
  </si>
  <si>
    <t>Jayasiri et al. 2013</t>
  </si>
  <si>
    <t>10.3390/ijerph15102164</t>
  </si>
  <si>
    <t>Jiang et al. 2018</t>
  </si>
  <si>
    <t>https://doi.org/10.1016/j.envpol.2019.03.022</t>
  </si>
  <si>
    <t>Jiang et al. 2019</t>
  </si>
  <si>
    <t>&lt;500</t>
  </si>
  <si>
    <t>https://doi.org/10.1016/j.marpolbul.2020.111482</t>
  </si>
  <si>
    <t>Jun Deng et al 2020</t>
  </si>
  <si>
    <t>10.1016/j.chemosphere.2020.126915</t>
  </si>
  <si>
    <t>Karaoglu &amp; Gul, 2020</t>
  </si>
  <si>
    <t>https://doi.org/10.1016/j.envpol.2018.10.111</t>
  </si>
  <si>
    <t>Kataoka et al. 2019</t>
  </si>
  <si>
    <t>&lt; 400</t>
  </si>
  <si>
    <t>https://doi.org/10.1016/j.marpolbul.2020.111130</t>
  </si>
  <si>
    <t>Kelly et al 2020</t>
  </si>
  <si>
    <t>https://doi.org/10.1021/acs.est.5b00492</t>
  </si>
  <si>
    <t>Klein et al. 2015</t>
  </si>
  <si>
    <t>10.1016/j.marpolbul.2020.111383</t>
  </si>
  <si>
    <t>Lam et al., 2020</t>
  </si>
  <si>
    <t>https://doi.org/10.1016/j.envpol.2014.02.006</t>
  </si>
  <si>
    <t>Lechner et al. 2014</t>
  </si>
  <si>
    <t>https://doi.org/10.1021/acs.est.9b03850</t>
  </si>
  <si>
    <t>Lenaker et al. 2019</t>
  </si>
  <si>
    <t>https://doi.org/10.1016/j.envint.2017.01.018</t>
  </si>
  <si>
    <t>Leslie et al. 2017</t>
  </si>
  <si>
    <t>https://doi.org/10.1016/j.scitotenv.2020.138560</t>
  </si>
  <si>
    <t>Lestari et al. 2020</t>
  </si>
  <si>
    <t>https://doi.org/10.1186/s12302-020-0297-7</t>
  </si>
  <si>
    <t>Li et al. 2020</t>
  </si>
  <si>
    <t>https://doi.org/10.1016/j.scitotenv.2018.06.327</t>
  </si>
  <si>
    <t>Lin et al. 2018</t>
  </si>
  <si>
    <t>10.1016/j.scitotenv.2018.06.327</t>
  </si>
  <si>
    <t>Lin et al., 2018</t>
  </si>
  <si>
    <t>https://doi.org/10.1016/j.envpol.2018.07.051</t>
  </si>
  <si>
    <t>Liu et al. 2018</t>
  </si>
  <si>
    <t>https://doi.org/10.1016/j.envpol.2019.113335</t>
  </si>
  <si>
    <t>Liu et al. 2019</t>
  </si>
  <si>
    <t>https://doi.org/10.1016/j.scitotenv.2019.03.416</t>
  </si>
  <si>
    <t>https://doi.org/10.1016/j.scitotenv.2019.07.144</t>
  </si>
  <si>
    <t>Liu et al. 2020</t>
  </si>
  <si>
    <t>10.1016/j.envpol.2020.114261</t>
  </si>
  <si>
    <t>&lt; 50</t>
  </si>
  <si>
    <t>https://doi.org/10.1016/j.envpol.2018.11.081</t>
  </si>
  <si>
    <t>Luo et al. 2019</t>
  </si>
  <si>
    <t>https://doi.org/10.1016/j.scitotenv.2018.10.321</t>
  </si>
  <si>
    <t>Lv et al. 2019</t>
  </si>
  <si>
    <t>https://doi.org/10.1016/j.scitotenv.2020.140679</t>
  </si>
  <si>
    <t>Ma et al 2020</t>
  </si>
  <si>
    <t>https://doi.org/10.1021/acs.est.9b04838</t>
  </si>
  <si>
    <t>Mai et al. 2019</t>
  </si>
  <si>
    <t>https://doi.org/10.3390/w12041219</t>
  </si>
  <si>
    <t>Manana et al. 2020</t>
  </si>
  <si>
    <t>https://doi.org/10.1016/j.scitotenv.2019.135579</t>
  </si>
  <si>
    <t>Mani &amp; Burkhardt-Holm, 2019</t>
  </si>
  <si>
    <t>DOI: 10.1021/acs.est.9b01363</t>
  </si>
  <si>
    <t>Mani et al. 2019b</t>
  </si>
  <si>
    <t>https://doi.org/10.1016/j.scitotenv.2020.137820</t>
  </si>
  <si>
    <t>Mao et al. 2020</t>
  </si>
  <si>
    <t>https://doi.org/10.1016/j.envpol.2020.115033</t>
  </si>
  <si>
    <t>Mao et al. 2020 (b)</t>
  </si>
  <si>
    <t>https://doi.org/10.3390/w12041210</t>
  </si>
  <si>
    <t>Martinez Silva &amp; Nanny 2020</t>
  </si>
  <si>
    <t>&lt; 5</t>
  </si>
  <si>
    <t>https://doi.org/10.1016/j.jglr.2019.12.012</t>
  </si>
  <si>
    <t>Mason et al. 2020</t>
  </si>
  <si>
    <t>https://doi.org/10.1007/s00244-017-0414-9</t>
  </si>
  <si>
    <t>Matsuguma et al. 2017</t>
  </si>
  <si>
    <t>https://doi.org/10.1021/es503610r</t>
  </si>
  <si>
    <t>McCormick et al. 2014</t>
  </si>
  <si>
    <t>10.1002/ecs2.1556</t>
  </si>
  <si>
    <t>McCormick et al. 2016</t>
  </si>
  <si>
    <t>https://doi.org/10.1016/j.scitotenv.2020.140824</t>
  </si>
  <si>
    <t>Minor et al. 2020</t>
  </si>
  <si>
    <t>&lt;100</t>
  </si>
  <si>
    <t>https://doi.org/10.1016/j.watres.2020.115723</t>
  </si>
  <si>
    <t>Mintenig et al. 2020</t>
  </si>
  <si>
    <t>&lt; 25</t>
  </si>
  <si>
    <t>https://doi.org/10.1016/j.marpolbul.2013.11.025</t>
  </si>
  <si>
    <t>Mohamed Nor et al. 2014</t>
  </si>
  <si>
    <t>&lt; 20</t>
  </si>
  <si>
    <t>https://doi.org/10.1080/00288330.2019.1703015</t>
  </si>
  <si>
    <t>Mora-Teddy &amp; Matthaei, 2019</t>
  </si>
  <si>
    <t>https://doi.org/10.1016/j.marpolbul.2015.09.044</t>
  </si>
  <si>
    <t>Naidoo et al. 2015</t>
  </si>
  <si>
    <t>https://doi.org/10.1016/j.marpolbul.2016.11.032</t>
  </si>
  <si>
    <t>Naji et al. 2017a</t>
  </si>
  <si>
    <t>https://doi.org/10.1007/s11356-017-9587-z</t>
  </si>
  <si>
    <t>Naji et al. 2017b</t>
  </si>
  <si>
    <t>https://doi.org/10.1016/j.envpol.2019.113865</t>
  </si>
  <si>
    <t>Nan et al. 2020</t>
  </si>
  <si>
    <t>https://doi.org/10.1007/s11356-020-08831-z</t>
  </si>
  <si>
    <t>Narciso-Ortiz et al. 2020</t>
  </si>
  <si>
    <t>https://doi.org/10.1016/j.marpolbul.2015.09.043</t>
  </si>
  <si>
    <t>Nel et al 2015</t>
  </si>
  <si>
    <t>10.1016/j.ecoenv.2020.111137</t>
  </si>
  <si>
    <t>Nematollahi et al. 2020</t>
  </si>
  <si>
    <t>Olesen et al. 2019. https://doi.org/10.3390/w11071466</t>
  </si>
  <si>
    <t>Olesen et al. 2019.</t>
  </si>
  <si>
    <t>https://doi.org/10.1016/j.ecoenv.2020.110656</t>
  </si>
  <si>
    <t>Oni et al. 2020</t>
  </si>
  <si>
    <t>https://doi.org/10.1016/j.marpolbul.2020.111516</t>
  </si>
  <si>
    <t>Pan et al. 2020</t>
  </si>
  <si>
    <t>10.1016/j.chemosphere.2020.127876</t>
  </si>
  <si>
    <t>https://doi.org/10.1016/j.envpol.2018.08.064</t>
  </si>
  <si>
    <t>Pazos et al. 2018</t>
  </si>
  <si>
    <t>10.1039/c9em00193j</t>
  </si>
  <si>
    <t>Peller et al. 2019</t>
  </si>
  <si>
    <t>https://doi.org/10.1016/j.envpol.2016.12.064</t>
  </si>
  <si>
    <t>Peng et al. 2017b</t>
  </si>
  <si>
    <t>https://doi.org/10.1016/j.envpol.2017.11.034</t>
  </si>
  <si>
    <t>Peng et al. 2018</t>
  </si>
  <si>
    <t>https://doi.org/10.1016/j.scitotenv.2019.135021</t>
  </si>
  <si>
    <t>Picó et al. 2020</t>
  </si>
  <si>
    <t>https://doi.org/10.1038/s41598-018-36172-y</t>
  </si>
  <si>
    <t>Piehl et al.</t>
  </si>
  <si>
    <t>https://doi.org/10.1007/s00128-019-02771-2</t>
  </si>
  <si>
    <t>Rao et al 2020</t>
  </si>
  <si>
    <t>10.1016/j.marpolbul.2020.111541</t>
  </si>
  <si>
    <t>Rasta et al. 2020</t>
  </si>
  <si>
    <t>https://doi.org/10.1016/j.scitotenv.2018.03.233</t>
  </si>
  <si>
    <t>Rodrigues et al 2018</t>
  </si>
  <si>
    <t>Rodrigues et al 2018.</t>
  </si>
  <si>
    <t>10.1016/j.scitotenv.2020.140018</t>
  </si>
  <si>
    <t>Rowley et al. 2020</t>
  </si>
  <si>
    <t>https://doi.org/10.1016/j.scitotenv.2019.135091</t>
  </si>
  <si>
    <t>S. Zhang et al. 2020</t>
  </si>
  <si>
    <t>https://doi.org/10.1016/j.scitotenv.2019.133712</t>
  </si>
  <si>
    <t>Sarkar et al. 2019</t>
  </si>
  <si>
    <t>https://doi.org/10.1016/j.scitotenv.2020.139866</t>
  </si>
  <si>
    <t>Scherer et al. 2020</t>
  </si>
  <si>
    <t>https://doi.org/10.1021/acs.est.7b06003</t>
  </si>
  <si>
    <t>Scheurer &amp; Bigalke et al 2017</t>
  </si>
  <si>
    <t>https://doi.org/10.1002/etc.4698</t>
  </si>
  <si>
    <t>Scircle et al. 2020</t>
  </si>
  <si>
    <t>https://doi.org/10.1007/s10661-019-7843-z</t>
  </si>
  <si>
    <t>Scopetani et al. 2019</t>
  </si>
  <si>
    <t>https://doi.org/10.1016/j.envpol.2018.02.008</t>
  </si>
  <si>
    <t>Sighicelli et al. 2018</t>
  </si>
  <si>
    <t>https://doi.org/10.1016/j.scitotenv.2019.06.168</t>
  </si>
  <si>
    <t>Simon-Sanchez et al 2019</t>
  </si>
  <si>
    <t>10.1016/j.envpol.2020.114481</t>
  </si>
  <si>
    <t>Stanton et al. 2020</t>
  </si>
  <si>
    <t>https://doi.org/10.1038/s41598-020-70306-5</t>
  </si>
  <si>
    <t>Stead et al. 2020</t>
  </si>
  <si>
    <t>https://doi.org/10.1016/j.envpol.2016.06.036</t>
  </si>
  <si>
    <t>Su et al. 2016</t>
  </si>
  <si>
    <t>Su et al. 2016.</t>
  </si>
  <si>
    <t>https://doi.org/10.1016/j.envpol.2017.11.075</t>
  </si>
  <si>
    <t>Su et al. 2018</t>
  </si>
  <si>
    <t>water</t>
  </si>
  <si>
    <t>10.1016/j.chemosphere.2020.127234</t>
  </si>
  <si>
    <t>Ta and Babel, 2020</t>
  </si>
  <si>
    <t>10.5614/j.eng.technol.sci.2020.52.4.6</t>
  </si>
  <si>
    <t>Ta et al. 2020</t>
  </si>
  <si>
    <t>https://doi.org/10.1016/j.scitotenv.2018.03.336</t>
  </si>
  <si>
    <t>Tang et al. 2018</t>
  </si>
  <si>
    <t>https://doi.org/10.1007/s11356-020-10424-9</t>
  </si>
  <si>
    <t>Tavsanoglu et al. 2020</t>
  </si>
  <si>
    <t>10.17576/jsm-2020-4907-01</t>
  </si>
  <si>
    <t>Tee et al., 2020</t>
  </si>
  <si>
    <t>https://doi.org/10.1016/j.envpol.2020.114962</t>
  </si>
  <si>
    <t>Tien et al. 2020</t>
  </si>
  <si>
    <t>https://doi.org/10.1007/s10933-019-00071-7</t>
  </si>
  <si>
    <t>Turner et al. 2019</t>
  </si>
  <si>
    <t>https://doi.org/10.1016/j.marpolbul.2020.111170</t>
  </si>
  <si>
    <t>Urban-Malinga et al. 2020</t>
  </si>
  <si>
    <t>10.1002/wer.1229</t>
  </si>
  <si>
    <t>Uurasjarvi et al. 2019</t>
  </si>
  <si>
    <t>https://doi.org/10.1016/j.envpol.2017.05.057</t>
  </si>
  <si>
    <t>Vaughan et al. 2017</t>
  </si>
  <si>
    <t>10.1139/facets-2016-0070</t>
  </si>
  <si>
    <t>Vermaire et al. 2017</t>
  </si>
  <si>
    <t>10.1016/j.scitotenv.2016.09.213</t>
  </si>
  <si>
    <t>Wang et al. 2017</t>
  </si>
  <si>
    <t>https://doi.org/10.1016/j.scitotenv.2018.03.211</t>
  </si>
  <si>
    <t>Wang et al. 2018</t>
  </si>
  <si>
    <t>https://doi.org/10.1016/j.marpolbul.2019.110664</t>
  </si>
  <si>
    <t>Weideman et al. 2019</t>
  </si>
  <si>
    <t>https://doi.org/10.1016/j.marpolbul.2018.09.043</t>
  </si>
  <si>
    <t>Wen et al. 2018</t>
  </si>
  <si>
    <t>https://doi.org/10.1016/j.envpol.2020.113935</t>
  </si>
  <si>
    <t>Wong et al. 2020</t>
  </si>
  <si>
    <t>https://doi.org/10.1039/C9EM00148D</t>
  </si>
  <si>
    <t>Wu et al. 2019</t>
  </si>
  <si>
    <t>https://doi.org/10.1016/j.scitotenv.2019.135187</t>
  </si>
  <si>
    <t>Wu et al. 2020</t>
  </si>
  <si>
    <t>https://doi.org/10.1016/j.scitotenv.2019.134431</t>
  </si>
  <si>
    <t>https://doi.org/10.1016/j.scitotenv.2020.139065</t>
  </si>
  <si>
    <t>Xia et al. 2020</t>
  </si>
  <si>
    <t>https://doi.org/10.1016/j.envpol.2017.12.081</t>
  </si>
  <si>
    <t>Xiong et al., 2018</t>
  </si>
  <si>
    <t>https://doi.org/10.1016/j.scitotenv.2020.139218</t>
  </si>
  <si>
    <t>Xu et al. 2020</t>
  </si>
  <si>
    <t>https://doi.org/10.1016/j.scitotenv.2020.139025</t>
  </si>
  <si>
    <t>10.3390/ijerph16091650</t>
  </si>
  <si>
    <t>Yin et al. 2019</t>
  </si>
  <si>
    <t>https://doi.org/10.1016/j.chemosphere.2019.125486</t>
  </si>
  <si>
    <t>Yin et al. 2020</t>
  </si>
  <si>
    <t>https://doi.org/10.1016/j.envpol.2016.04.080</t>
  </si>
  <si>
    <t>Yu et al. 2016</t>
  </si>
  <si>
    <t>https://doi.org/10.1016/j.ecoenv.2018.11.126</t>
  </si>
  <si>
    <t>Yuan et al. 2019</t>
  </si>
  <si>
    <t>https://doi.org/10.1016/j.envpol.2019.113447</t>
  </si>
  <si>
    <t>Yukioka et al. 2020</t>
  </si>
  <si>
    <t>https://doi.org/10.1016/j.scitotenv.2018.06.004</t>
  </si>
  <si>
    <t>Zhang &amp; Liu et al 2018</t>
  </si>
  <si>
    <t>https://doi.org/10.1016/j.envpol.2016.05.048</t>
  </si>
  <si>
    <t>Zhang et al. 2016</t>
  </si>
  <si>
    <t>https://doi.org/10.1016/j.scitotenv.2018.02.300</t>
  </si>
  <si>
    <t>Zhang et al. 2018</t>
  </si>
  <si>
    <t>https://doi.org/10.1016/j.marpolbul.2019.110569</t>
  </si>
  <si>
    <t>Zhang et al. 2019</t>
  </si>
  <si>
    <t>doi: 10.1007/s12403-018-00296-3</t>
  </si>
  <si>
    <t>https://doi.org/10.1016/j.scitotenv.2019.135176</t>
  </si>
  <si>
    <t>Zhang et al. 2020</t>
  </si>
  <si>
    <t>&lt; 75</t>
  </si>
  <si>
    <t>https://doi.org/10.1021/acs.est.9b07905</t>
  </si>
  <si>
    <t>https://doi.org/10.1016/j.scitotenv.2017.10.213</t>
  </si>
  <si>
    <t>Zhang et al., 2018</t>
  </si>
  <si>
    <t>https://doi.org/10.1016/j.envpol.2015.08.027</t>
  </si>
  <si>
    <t>Zhao et al. 2015</t>
  </si>
  <si>
    <t>https://doi.org/10.1016/j.marpolbul.2020.111152</t>
  </si>
  <si>
    <t>Zhao et al. 2020</t>
  </si>
  <si>
    <t>https://www.researchgate.net/profile/Yanfei_Zhou6/publication/334977670_Characterization_of_microplastics_and_the_association_of_heavy_metals_with_microplastics_in_suburban_soil_of_central_China/links/5dea3b8892851c836465d49e/Characterization-of-microplastics-and-the-association-of-heavy-metals-with-microplastics-in-suburban-soil-of-central-China.pdf</t>
  </si>
  <si>
    <t>Zhou et al. 2019.</t>
  </si>
  <si>
    <t>https://doi.org/10.1016/j.envres.2020.109893</t>
  </si>
  <si>
    <t>Zhou et al. 2020</t>
  </si>
  <si>
    <t>https://doi.org/10.1016/j.jhazmat.2019.121814</t>
  </si>
  <si>
    <t>https://doi.org/10.1016/j.geoderma.2018.02.015</t>
  </si>
  <si>
    <t>Zhou et al.2018</t>
  </si>
  <si>
    <t>https://doi.org/10.1016/j.scitotenv.2019.136356</t>
  </si>
  <si>
    <t>Ziajahromi et al. 2019</t>
  </si>
  <si>
    <t>https://doi.org/10.1016/j.scitotenv.2020.138344</t>
  </si>
  <si>
    <t>Zuo et al. 2020</t>
  </si>
  <si>
    <t>&lt;50</t>
  </si>
  <si>
    <t>author</t>
  </si>
  <si>
    <t>zone</t>
  </si>
  <si>
    <t>River</t>
  </si>
  <si>
    <t>Conveyer Zone</t>
  </si>
  <si>
    <t>Ghana</t>
  </si>
  <si>
    <t>PE</t>
  </si>
  <si>
    <t>Indonesia</t>
  </si>
  <si>
    <t>Lake</t>
  </si>
  <si>
    <t>Boundary Zone</t>
  </si>
  <si>
    <t>Argentina</t>
  </si>
  <si>
    <t>PET</t>
  </si>
  <si>
    <t>Glacier &amp; Snow</t>
  </si>
  <si>
    <t>Source Zone</t>
  </si>
  <si>
    <t>Italy</t>
  </si>
  <si>
    <t>India</t>
  </si>
  <si>
    <t>USA</t>
  </si>
  <si>
    <t>Arctic</t>
  </si>
  <si>
    <t>Acrylates</t>
  </si>
  <si>
    <t>PA</t>
  </si>
  <si>
    <t>Norway</t>
  </si>
  <si>
    <t>Rubber</t>
  </si>
  <si>
    <t>Switzerland</t>
  </si>
  <si>
    <t>PS</t>
  </si>
  <si>
    <t>Germany</t>
  </si>
  <si>
    <t>PP</t>
  </si>
  <si>
    <t>Estuary </t>
  </si>
  <si>
    <t>Hungary</t>
  </si>
  <si>
    <t>Urban Canal</t>
  </si>
  <si>
    <t>China</t>
  </si>
  <si>
    <t>Turkey</t>
  </si>
  <si>
    <t>France</t>
  </si>
  <si>
    <t>PES</t>
  </si>
  <si>
    <t>https://doi.org/0.1016/j.envpol.2020.113994</t>
  </si>
  <si>
    <t>Canada</t>
  </si>
  <si>
    <t>South Africa</t>
  </si>
  <si>
    <t>Stormwater</t>
  </si>
  <si>
    <t>Mexico</t>
  </si>
  <si>
    <t>Spain</t>
  </si>
  <si>
    <t>New Zealand</t>
  </si>
  <si>
    <t>PHM</t>
  </si>
  <si>
    <t>Ecuador</t>
  </si>
  <si>
    <t>Uganda</t>
  </si>
  <si>
    <t>South Korea</t>
  </si>
  <si>
    <t>DOI: 10.1016/j.marpolbul.2018.01.030</t>
  </si>
  <si>
    <t>Australia</t>
  </si>
  <si>
    <t>Pakistan</t>
  </si>
  <si>
    <t>Sweden </t>
  </si>
  <si>
    <t>Nylon</t>
  </si>
  <si>
    <t>Japan</t>
  </si>
  <si>
    <t>Antarctica</t>
  </si>
  <si>
    <t>Austria</t>
  </si>
  <si>
    <t>Netherlands</t>
  </si>
  <si>
    <t>Cellophane</t>
  </si>
  <si>
    <t>Denmark</t>
  </si>
  <si>
    <t>Ma et al. 2020</t>
  </si>
  <si>
    <t>Portugal</t>
  </si>
  <si>
    <t>Colombia</t>
  </si>
  <si>
    <t>Wetland</t>
  </si>
  <si>
    <t>Rayon</t>
  </si>
  <si>
    <t>Nigeria</t>
  </si>
  <si>
    <t>Saudi Arabia</t>
  </si>
  <si>
    <t>Iran</t>
  </si>
  <si>
    <t>United Kingdom</t>
  </si>
  <si>
    <t>Finland</t>
  </si>
  <si>
    <t>Thailand</t>
  </si>
  <si>
    <t>Malaysia</t>
  </si>
  <si>
    <t>Taiwan</t>
  </si>
  <si>
    <t>Wang et al. 2019</t>
  </si>
  <si>
    <t>Hong Kong</t>
  </si>
  <si>
    <t>Urban Soil &amp; Street Dust</t>
  </si>
  <si>
    <t>Coastal Soil</t>
  </si>
  <si>
    <t>Estuary &amp; Forest Soil</t>
  </si>
  <si>
    <t>Brazil</t>
  </si>
  <si>
    <t>india</t>
  </si>
  <si>
    <t>https://doi.org/10.5066/P9V1MNHH</t>
  </si>
  <si>
    <t>Mongolia</t>
  </si>
  <si>
    <t>Agricultural Soil</t>
  </si>
  <si>
    <t>SIS</t>
  </si>
  <si>
    <t>Chile</t>
  </si>
  <si>
    <t>PUR</t>
  </si>
  <si>
    <t>Urban Canal &amp; Stormwater Pond</t>
  </si>
  <si>
    <t>Russia</t>
  </si>
  <si>
    <t>PVC</t>
  </si>
  <si>
    <t>https://doi.org/10.1016/j.marpolbul.2013.10.025</t>
  </si>
  <si>
    <t>https://doi.org/10.1016/j.marpolbul.2013.10.026</t>
  </si>
  <si>
    <t>https://doi.org/10.1016/j.marpolbul.2013.10.027</t>
  </si>
  <si>
    <t>Singapore</t>
  </si>
  <si>
    <t>https://doi.org/10.1016/j.scitotenv.2019.133713</t>
  </si>
  <si>
    <t>https://doi.org/10.1016/j.scitotenv.2019.133714</t>
  </si>
  <si>
    <t>https://doi.org/10.1016/j.scitotenv.2019.133715</t>
  </si>
  <si>
    <t>https://doi.org/10.1016/j.scitotenv.2019.133716</t>
  </si>
  <si>
    <t>https://doi.org/10.1016/j.scitotenv.2019.133717</t>
  </si>
  <si>
    <t>Poland</t>
  </si>
  <si>
    <t>https://doi.org/10.1016/j.marpolbul.2020.111421</t>
  </si>
  <si>
    <t>https://doi.org/10.1016/j.scitotenv.2019.134432</t>
  </si>
  <si>
    <t>Vietnam</t>
  </si>
  <si>
    <t>Nepal</t>
  </si>
  <si>
    <t>https://doi.org/10.1016/j.jhazmat.2019.121815</t>
  </si>
  <si>
    <t xml:space="preserve"> year</t>
  </si>
  <si>
    <t>System</t>
  </si>
  <si>
    <t xml:space="preserve"> Sampling.location</t>
  </si>
  <si>
    <t>unaligned.particle.L.master</t>
  </si>
  <si>
    <t>fiber.percentage</t>
  </si>
  <si>
    <t>frequent.polymer</t>
  </si>
  <si>
    <t>sample.matrix</t>
  </si>
  <si>
    <t>unaligned.particle.kg.master</t>
  </si>
  <si>
    <t xml:space="preserve">Abbasi et al. </t>
  </si>
  <si>
    <t>2017</t>
  </si>
  <si>
    <t>2019</t>
  </si>
  <si>
    <t xml:space="preserve">Akhbarizadeh et al., </t>
  </si>
  <si>
    <t xml:space="preserve">Alam et al. </t>
  </si>
  <si>
    <t xml:space="preserve">Alvarez-Hernandez et al., </t>
  </si>
  <si>
    <t xml:space="preserve">Alves and Figueiredo </t>
  </si>
  <si>
    <t xml:space="preserve">Amrutha and Warrier </t>
  </si>
  <si>
    <t>2020</t>
  </si>
  <si>
    <t xml:space="preserve">Ashwini and Varghese </t>
  </si>
  <si>
    <t xml:space="preserve">Bagheri et al. </t>
  </si>
  <si>
    <t xml:space="preserve">Baldwin et al. </t>
  </si>
  <si>
    <t xml:space="preserve">Ballent et al </t>
  </si>
  <si>
    <t>2016</t>
  </si>
  <si>
    <t xml:space="preserve">Bancin et al. </t>
  </si>
  <si>
    <t xml:space="preserve">Battulga et al. </t>
  </si>
  <si>
    <t xml:space="preserve">Benson and Fred-Ahmadu </t>
  </si>
  <si>
    <t xml:space="preserve">Bissen and Chawchai </t>
  </si>
  <si>
    <t xml:space="preserve">Blair et al. </t>
  </si>
  <si>
    <t xml:space="preserve">Browne et al. </t>
  </si>
  <si>
    <t>2010</t>
  </si>
  <si>
    <t xml:space="preserve">Chen et al. </t>
  </si>
  <si>
    <t xml:space="preserve">Choi et al </t>
  </si>
  <si>
    <t xml:space="preserve">Constant et al. </t>
  </si>
  <si>
    <t xml:space="preserve">Corcoran et al. </t>
  </si>
  <si>
    <t>2015</t>
  </si>
  <si>
    <t xml:space="preserve">Corradini et al </t>
  </si>
  <si>
    <t>2021</t>
  </si>
  <si>
    <t>Corradini et al.</t>
  </si>
  <si>
    <t xml:space="preserve">Cozzolino et al. </t>
  </si>
  <si>
    <t>2018</t>
  </si>
  <si>
    <t xml:space="preserve">Crossman et al. </t>
  </si>
  <si>
    <t xml:space="preserve">Cutroneo et al. </t>
  </si>
  <si>
    <t xml:space="preserve">D. Hu et al. </t>
  </si>
  <si>
    <t xml:space="preserve">Dahms et al. </t>
  </si>
  <si>
    <t xml:space="preserve">Dai et al </t>
  </si>
  <si>
    <t xml:space="preserve">Dean et al. </t>
  </si>
  <si>
    <t xml:space="preserve">Dehghani et al. </t>
  </si>
  <si>
    <t xml:space="preserve">Deng et al. </t>
  </si>
  <si>
    <t xml:space="preserve">Di et al </t>
  </si>
  <si>
    <t xml:space="preserve">Dikareva &amp; Simon, </t>
  </si>
  <si>
    <t xml:space="preserve">Ding et al. </t>
  </si>
  <si>
    <t xml:space="preserve">Dong et al. </t>
  </si>
  <si>
    <t xml:space="preserve">Du et al. </t>
  </si>
  <si>
    <t xml:space="preserve">Duan et al. </t>
  </si>
  <si>
    <t xml:space="preserve">Edo et al. </t>
  </si>
  <si>
    <t xml:space="preserve">Esiukova et al. </t>
  </si>
  <si>
    <t xml:space="preserve">Feng et al </t>
  </si>
  <si>
    <t xml:space="preserve">Firdaus et al. </t>
  </si>
  <si>
    <t xml:space="preserve">Fischer et al </t>
  </si>
  <si>
    <t xml:space="preserve">Fraser et al. </t>
  </si>
  <si>
    <t xml:space="preserve">Fuller &amp; Gautam et al. </t>
  </si>
  <si>
    <t xml:space="preserve">Gerolin et al. </t>
  </si>
  <si>
    <t xml:space="preserve">Gimilani et al. </t>
  </si>
  <si>
    <t xml:space="preserve">Haave et al </t>
  </si>
  <si>
    <t xml:space="preserve">He et al. </t>
  </si>
  <si>
    <t xml:space="preserve">Helcoski et al. </t>
  </si>
  <si>
    <t xml:space="preserve">Horton et al. </t>
  </si>
  <si>
    <t xml:space="preserve">Huerta Lwanga et al. </t>
  </si>
  <si>
    <t xml:space="preserve">J. Wang et al </t>
  </si>
  <si>
    <t xml:space="preserve">Järlskog et al </t>
  </si>
  <si>
    <t xml:space="preserve">Jayasiri et al. </t>
  </si>
  <si>
    <t>2013</t>
  </si>
  <si>
    <t xml:space="preserve">Jiang et al. </t>
  </si>
  <si>
    <t xml:space="preserve">Jun Deng et al </t>
  </si>
  <si>
    <t xml:space="preserve">Karaoglu &amp; Gul, </t>
  </si>
  <si>
    <t xml:space="preserve">Klein et al. </t>
  </si>
  <si>
    <t xml:space="preserve">Lenaker et al. </t>
  </si>
  <si>
    <t xml:space="preserve">Leslie et al. </t>
  </si>
  <si>
    <t xml:space="preserve">Lin et al., </t>
  </si>
  <si>
    <t xml:space="preserve">Liu et al. </t>
  </si>
  <si>
    <t xml:space="preserve">Lv et al. </t>
  </si>
  <si>
    <t xml:space="preserve">Martinez Silva &amp; Nanny </t>
  </si>
  <si>
    <t xml:space="preserve">Matsuguma et al. </t>
  </si>
  <si>
    <t xml:space="preserve">Minor et al. </t>
  </si>
  <si>
    <t xml:space="preserve">Mohamed Nor et al. </t>
  </si>
  <si>
    <t>2014</t>
  </si>
  <si>
    <t xml:space="preserve">Nel et al </t>
  </si>
  <si>
    <t xml:space="preserve">Nematollahi et al. </t>
  </si>
  <si>
    <t xml:space="preserve">Peng et al. </t>
  </si>
  <si>
    <t xml:space="preserve">Rao et al </t>
  </si>
  <si>
    <t xml:space="preserve">Rasta et al. </t>
  </si>
  <si>
    <t xml:space="preserve">S. Zhang et al. </t>
  </si>
  <si>
    <t xml:space="preserve">Sarkar et al. </t>
  </si>
  <si>
    <t xml:space="preserve">Scheurer &amp; Bigalke et al </t>
  </si>
  <si>
    <t xml:space="preserve">Simon-Sanchez et al </t>
  </si>
  <si>
    <t xml:space="preserve">Su et al. </t>
  </si>
  <si>
    <t xml:space="preserve">Ta and Babel, </t>
  </si>
  <si>
    <t xml:space="preserve">Ta et al. </t>
  </si>
  <si>
    <t xml:space="preserve">Tang et al. </t>
  </si>
  <si>
    <t xml:space="preserve">Tien et al. </t>
  </si>
  <si>
    <t xml:space="preserve">Turner et al. </t>
  </si>
  <si>
    <t xml:space="preserve">Urban-Malinga et al. </t>
  </si>
  <si>
    <t xml:space="preserve">Vaughan et al. </t>
  </si>
  <si>
    <t xml:space="preserve">Vidyasakar et al </t>
  </si>
  <si>
    <t xml:space="preserve">Wen et al. </t>
  </si>
  <si>
    <t xml:space="preserve">Wu et al. </t>
  </si>
  <si>
    <t xml:space="preserve">Xiong et al., </t>
  </si>
  <si>
    <t xml:space="preserve">Xu et al. </t>
  </si>
  <si>
    <t xml:space="preserve">Yin et al. </t>
  </si>
  <si>
    <t xml:space="preserve">Yu et al. </t>
  </si>
  <si>
    <t xml:space="preserve">Yuan et al. </t>
  </si>
  <si>
    <t xml:space="preserve">Yukioka et al. </t>
  </si>
  <si>
    <t xml:space="preserve">Zhang &amp; Liu et al </t>
  </si>
  <si>
    <t xml:space="preserve">Zhang et al. </t>
  </si>
  <si>
    <t xml:space="preserve">Zhang et al., </t>
  </si>
  <si>
    <t xml:space="preserve">Zhou et al. </t>
  </si>
  <si>
    <t>Zhou et al.</t>
  </si>
  <si>
    <t xml:space="preserve">Ziajahromi et al. </t>
  </si>
  <si>
    <t xml:space="preserve">Zuo et al. </t>
  </si>
  <si>
    <t>Min.particle.size.um</t>
  </si>
  <si>
    <t>Max.particle.size.um</t>
  </si>
  <si>
    <t>Reference</t>
  </si>
  <si>
    <t>Lowest_size_of_fitration_um</t>
  </si>
  <si>
    <t>Lowest_size_reported_um</t>
  </si>
  <si>
    <t>source</t>
  </si>
  <si>
    <t>Koutnik</t>
  </si>
  <si>
    <t>source.doi</t>
  </si>
  <si>
    <t>https://doi.org/10.1016/j.envpol.2021.116552</t>
  </si>
  <si>
    <t>Olesen et al. 2019</t>
  </si>
  <si>
    <t>Corcoran et al. 2020</t>
  </si>
  <si>
    <t>Costa et al. 2009</t>
  </si>
  <si>
    <t>https://doi.org/10.1007/s10661-009-1113-4</t>
  </si>
  <si>
    <t>Hidalgo-Ruz et al. 2013</t>
  </si>
  <si>
    <t>Mani et al. 2019</t>
  </si>
  <si>
    <t>https://doi.org/10.3390/w11071466</t>
  </si>
  <si>
    <t>Piehl et al. 2018</t>
  </si>
  <si>
    <t>https://doi.org/10.1016/j.scitotenv.2019.133798</t>
  </si>
  <si>
    <t>Zhou et al. 2019</t>
  </si>
  <si>
    <t>https://doi.org/10.1016/j.envpol.2020.114261</t>
  </si>
  <si>
    <t>https://10.1016/j.scitotenv.2020.137820</t>
  </si>
  <si>
    <t>httpss://10.1002/ecs2.1556</t>
  </si>
  <si>
    <t>https://doi.org/10.1016/j.chemosphere.2020.127876</t>
  </si>
  <si>
    <t>https://10.1039/c9em00193j</t>
  </si>
  <si>
    <t>https://10.1016/j.marpolbul.2020.111541</t>
  </si>
  <si>
    <t>https://10.1016/j.scitotenv.2020.140018</t>
  </si>
  <si>
    <t>https://10.1016/j.envpol.2020.114481</t>
  </si>
  <si>
    <t>https://10.1016/j.chemosphere.2020.127234</t>
  </si>
  <si>
    <t>https://10.5614/j.eng.technol.sci.2020.52.4.6</t>
  </si>
  <si>
    <t>https://10.17576/jsm-2020-4907-01</t>
  </si>
  <si>
    <t>de Villiers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</si>
</sst>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2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164" fontId="11" fillId="0" borderId="0" xfId="0" applyNumberFormat="1" applyFont="1"/>
    <xf numFmtId="2" fontId="11" fillId="0" borderId="0" xfId="1" applyNumberFormat="1" applyFont="1"/>
    <xf numFmtId="0" fontId="2" fillId="0" borderId="0" xfId="0" applyFont="1"/>
    <xf numFmtId="0" fontId="2" fillId="0" borderId="0" xfId="2" applyFont="1"/>
    <xf numFmtId="164" fontId="2" fillId="0" borderId="0" xfId="0" applyNumberFormat="1" applyFont="1"/>
    <xf numFmtId="2" fontId="2" fillId="0" borderId="0" xfId="1" applyNumberFormat="1" applyFont="1"/>
    <xf numFmtId="0" fontId="12" fillId="0" borderId="0" xfId="0" applyFont="1"/>
    <xf numFmtId="0" fontId="1" fillId="0" borderId="0" xfId="0" applyFont="1"/>
    <xf numFmtId="0" fontId="1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1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0BD1D-014D-4282-9097-B8184E019283}" name="Table1" displayName="Table1" ref="A1:R2146" totalsRowShown="0">
  <autoFilter ref="A1:R2146" xr:uid="{7267E847-A646-47F5-88F6-DD9C899E8EE0}"/>
  <tableColumns count="18">
    <tableColumn id="1" xr3:uid="{CFF6919C-F55E-4EA1-AA81-E90B2D9EDC49}" name="source"/>
    <tableColumn id="18" xr3:uid="{3C6B21D6-1BE5-41F9-9E5C-0AA61C59071D}" name="source.doi"/>
    <tableColumn id="2" xr3:uid="{6449E001-2349-4CC4-B6E6-4684D13A9A5E}" name="Reference" dataDxfId="11"/>
    <tableColumn id="3" xr3:uid="{227F25FB-BCBC-442A-8EF1-D31A78647E4C}" name="author" dataDxfId="10"/>
    <tableColumn id="4" xr3:uid="{590F338C-B421-4102-A3A9-853AA80098D1}" name=" year"/>
    <tableColumn id="5" xr3:uid="{65124BBD-6A76-4F13-ABA2-7171CAA158C3}" name="doi" dataDxfId="9"/>
    <tableColumn id="6" xr3:uid="{AA909B8B-C07C-488C-8087-846F0C7C7B0B}" name="System" dataDxfId="8"/>
    <tableColumn id="7" xr3:uid="{54C49C19-A525-4E65-B81D-8BDCB5EF0C82}" name="zone" dataDxfId="7"/>
    <tableColumn id="8" xr3:uid="{BBCC56BE-3A00-4CF2-A67D-223B131347C6}" name=" Sampling.location" dataDxfId="6"/>
    <tableColumn id="9" xr3:uid="{13EE1B4F-2E94-4607-960D-60C3CC2924C8}" name="unaligned.particle.L.master" dataDxfId="5"/>
    <tableColumn id="10" xr3:uid="{CA34412B-273A-4958-8EAE-AADE99B14900}" name="unaligned.particle.kg.master" dataDxfId="4"/>
    <tableColumn id="11" xr3:uid="{FA003431-2AB0-471A-9D02-210B6877BDF2}" name="fiber.percentage" dataDxfId="3"/>
    <tableColumn id="12" xr3:uid="{29E41300-D5B1-4696-BE1B-AD8A4ED243D6}" name="frequent.polymer" dataDxfId="2" dataCellStyle="Percent"/>
    <tableColumn id="13" xr3:uid="{05FC6D42-77CB-4B4F-8515-7B8A2A1E8D4E}" name="sample.matrix" dataDxfId="1"/>
    <tableColumn id="14" xr3:uid="{0DE59289-6A49-48D1-A36E-93BFAE83795F}" name="Min.particle.size.um" dataDxfId="0">
      <calculatedColumnFormula>Table1[[#This Row],[Lowest_size_reported_um]]</calculatedColumnFormula>
    </tableColumn>
    <tableColumn id="15" xr3:uid="{7118B100-57D6-4D8E-8664-3FF6716D69B1}" name="Max.particle.size.um"/>
    <tableColumn id="16" xr3:uid="{C31E26E8-4B1E-4332-98C8-4F99F800E4BB}" name="Lowest_size_of_fitration_um">
      <calculatedColumnFormula>_xlfn.XLOOKUP(F2,'detection limits'!$A$2:$A$234,'detection limits'!$C$2:$C$234)</calculatedColumnFormula>
    </tableColumn>
    <tableColumn id="17" xr3:uid="{1162FDA1-6AD2-40EE-AEE3-9501B78BD31F}" name="Lowest_size_reported_um">
      <calculatedColumnFormula>_xlfn.XLOOKUP(F2,'detection limits'!$A$2:$A$234,'detection limits'!$F$2:$F$234)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80/00288330.2019.1703015" TargetMode="External"/><Relationship Id="rId21" Type="http://schemas.openxmlformats.org/officeDocument/2006/relationships/hyperlink" Target="https://doi.org/10.1016/j.scitotenv.2018.01.338" TargetMode="External"/><Relationship Id="rId63" Type="http://schemas.openxmlformats.org/officeDocument/2006/relationships/hyperlink" Target="https://doi.org/10.1016/j.watres.2019.05.053" TargetMode="External"/><Relationship Id="rId159" Type="http://schemas.openxmlformats.org/officeDocument/2006/relationships/hyperlink" Target="https://doi.org/10.1016/j.envpol.2018.02.008" TargetMode="External"/><Relationship Id="rId170" Type="http://schemas.openxmlformats.org/officeDocument/2006/relationships/hyperlink" Target="https://doi.org/10.1016/j.envpol.2020.113935" TargetMode="External"/><Relationship Id="rId226" Type="http://schemas.openxmlformats.org/officeDocument/2006/relationships/hyperlink" Target="https://doi.org/10.1016/j.marpolbul.2020.111130" TargetMode="External"/><Relationship Id="rId268" Type="http://schemas.openxmlformats.org/officeDocument/2006/relationships/hyperlink" Target="https://10.0.3.248/j.scitotenv.2020.140018" TargetMode="External"/><Relationship Id="rId32" Type="http://schemas.openxmlformats.org/officeDocument/2006/relationships/hyperlink" Target="https://doi.org/10.1007/s11270-020-04653-4" TargetMode="External"/><Relationship Id="rId74" Type="http://schemas.openxmlformats.org/officeDocument/2006/relationships/hyperlink" Target="https://doi.org/10.1016/j.envpol.2018.10.111" TargetMode="External"/><Relationship Id="rId128" Type="http://schemas.openxmlformats.org/officeDocument/2006/relationships/hyperlink" Target="https://doi.org/10.1016/j.scitotenv.2019.135021" TargetMode="External"/><Relationship Id="rId5" Type="http://schemas.openxmlformats.org/officeDocument/2006/relationships/hyperlink" Target="https://doi.org/10.1016/j.scitotenv.2020.139385" TargetMode="External"/><Relationship Id="rId95" Type="http://schemas.openxmlformats.org/officeDocument/2006/relationships/hyperlink" Target="https://doi.org/10.1021/acs.est.9b04838" TargetMode="External"/><Relationship Id="rId160" Type="http://schemas.openxmlformats.org/officeDocument/2006/relationships/hyperlink" Target="https://doi.org/10.1016/j.envpol.2018.02.008" TargetMode="External"/><Relationship Id="rId181" Type="http://schemas.openxmlformats.org/officeDocument/2006/relationships/hyperlink" Target="https://doi.org/10.1039/C9EM00148D" TargetMode="External"/><Relationship Id="rId216" Type="http://schemas.openxmlformats.org/officeDocument/2006/relationships/hyperlink" Target="https://doi.org/10.1016/j.envres.2020.109893" TargetMode="External"/><Relationship Id="rId237" Type="http://schemas.openxmlformats.org/officeDocument/2006/relationships/hyperlink" Target="https://doi.org/10.1016/j.scitotenv.2020.138893" TargetMode="External"/><Relationship Id="rId258" Type="http://schemas.openxmlformats.org/officeDocument/2006/relationships/hyperlink" Target="https://doi.org/10.1007/s10661-009-1113-4" TargetMode="External"/><Relationship Id="rId22" Type="http://schemas.openxmlformats.org/officeDocument/2006/relationships/hyperlink" Target="https://doi.org/10.1016/j.scitotenv.2018.01.338" TargetMode="External"/><Relationship Id="rId43" Type="http://schemas.openxmlformats.org/officeDocument/2006/relationships/hyperlink" Target="https://doi.org/10.1016/j.envpol.2019.03.105" TargetMode="External"/><Relationship Id="rId64" Type="http://schemas.openxmlformats.org/officeDocument/2006/relationships/hyperlink" Target="https://doi.org/10.1016/j.watres.2019.05.053" TargetMode="External"/><Relationship Id="rId118" Type="http://schemas.openxmlformats.org/officeDocument/2006/relationships/hyperlink" Target="https://doi.org/10.1080/00288330.2019.1703015" TargetMode="External"/><Relationship Id="rId139" Type="http://schemas.openxmlformats.org/officeDocument/2006/relationships/hyperlink" Target="https://doi.org/10.1002/etc.4698" TargetMode="External"/><Relationship Id="rId85" Type="http://schemas.openxmlformats.org/officeDocument/2006/relationships/hyperlink" Target="https://doi.org/10.1021/acs.est.9b03850" TargetMode="External"/><Relationship Id="rId150" Type="http://schemas.openxmlformats.org/officeDocument/2006/relationships/hyperlink" Target="https://doi.org/10.1002/etc.4698" TargetMode="External"/><Relationship Id="rId171" Type="http://schemas.openxmlformats.org/officeDocument/2006/relationships/hyperlink" Target="https://doi.org/10.1016/j.envpol.2020.113935" TargetMode="External"/><Relationship Id="rId192" Type="http://schemas.openxmlformats.org/officeDocument/2006/relationships/hyperlink" Target="https://doi.org/10.1016/j.scitotenv.2018.02.300" TargetMode="External"/><Relationship Id="rId206" Type="http://schemas.openxmlformats.org/officeDocument/2006/relationships/hyperlink" Target="https://doi.org/10.1016/j.envpol.2015.08.027" TargetMode="External"/><Relationship Id="rId227" Type="http://schemas.openxmlformats.org/officeDocument/2006/relationships/hyperlink" Target="https://doi.org/10.1016/j.marpolbul.2019.110664" TargetMode="External"/><Relationship Id="rId248" Type="http://schemas.openxmlformats.org/officeDocument/2006/relationships/hyperlink" Target="https://doi.org/10.1016/j.scitotenv.2019.06.168" TargetMode="External"/><Relationship Id="rId269" Type="http://schemas.openxmlformats.org/officeDocument/2006/relationships/hyperlink" Target="https://10.0.3.248/j.scitotenv.2020.140018" TargetMode="External"/><Relationship Id="rId12" Type="http://schemas.openxmlformats.org/officeDocument/2006/relationships/hyperlink" Target="https://doi.org/10.1371/journal.pone.0228896" TargetMode="External"/><Relationship Id="rId33" Type="http://schemas.openxmlformats.org/officeDocument/2006/relationships/hyperlink" Target="https://doi.org/10.1016/j.scitotenv.2020.136984" TargetMode="External"/><Relationship Id="rId108" Type="http://schemas.openxmlformats.org/officeDocument/2006/relationships/hyperlink" Target="https://doi.org/10.1016/j.scitotenv.2020.137820" TargetMode="External"/><Relationship Id="rId129" Type="http://schemas.openxmlformats.org/officeDocument/2006/relationships/hyperlink" Target="https://doi.org/10.1016/j.scitotenv.2019.135021" TargetMode="External"/><Relationship Id="rId54" Type="http://schemas.openxmlformats.org/officeDocument/2006/relationships/hyperlink" Target="https://doi.org/10.1016/j.envpol.2016.03.012" TargetMode="External"/><Relationship Id="rId75" Type="http://schemas.openxmlformats.org/officeDocument/2006/relationships/hyperlink" Target="https://doi.org/10.1016/j.envpol.2014.02.006" TargetMode="External"/><Relationship Id="rId96" Type="http://schemas.openxmlformats.org/officeDocument/2006/relationships/hyperlink" Target="https://doi.org/10.1021/acs.est.9b04838" TargetMode="External"/><Relationship Id="rId140" Type="http://schemas.openxmlformats.org/officeDocument/2006/relationships/hyperlink" Target="https://doi.org/10.1002/etc.4698" TargetMode="External"/><Relationship Id="rId161" Type="http://schemas.openxmlformats.org/officeDocument/2006/relationships/hyperlink" Target="https://doi.org/10.1016/j.envpol.2018.02.008" TargetMode="External"/><Relationship Id="rId182" Type="http://schemas.openxmlformats.org/officeDocument/2006/relationships/hyperlink" Target="https://doi.org/10.1039/C9EM00148D" TargetMode="External"/><Relationship Id="rId217" Type="http://schemas.openxmlformats.org/officeDocument/2006/relationships/hyperlink" Target="https://doi.org/10.1016/j.envres.2020.109893" TargetMode="External"/><Relationship Id="rId6" Type="http://schemas.openxmlformats.org/officeDocument/2006/relationships/hyperlink" Target="https://doi.org/10.1016/j.scitotenv.2020.139385" TargetMode="External"/><Relationship Id="rId238" Type="http://schemas.openxmlformats.org/officeDocument/2006/relationships/hyperlink" Target="https://doi.org/10.1016/j.scitotenv.2017.10.150" TargetMode="External"/><Relationship Id="rId259" Type="http://schemas.openxmlformats.org/officeDocument/2006/relationships/hyperlink" Target="https://doi.org/10.1016/j.marenvres.2013.02.015" TargetMode="External"/><Relationship Id="rId23" Type="http://schemas.openxmlformats.org/officeDocument/2006/relationships/hyperlink" Target="https://doi.org/10.1016/j.scitotenv.2018.01.338" TargetMode="External"/><Relationship Id="rId119" Type="http://schemas.openxmlformats.org/officeDocument/2006/relationships/hyperlink" Target="https://doi.org/10.1016/j.marpolbul.2015.09.044" TargetMode="External"/><Relationship Id="rId270" Type="http://schemas.openxmlformats.org/officeDocument/2006/relationships/hyperlink" Target="https://10.0.21.238/j.eng.technol.sci.2020.52.4.6" TargetMode="External"/><Relationship Id="rId44" Type="http://schemas.openxmlformats.org/officeDocument/2006/relationships/hyperlink" Target="https://doi.org/10.1016/j.scitotenv.2019.02.332" TargetMode="External"/><Relationship Id="rId65" Type="http://schemas.openxmlformats.org/officeDocument/2006/relationships/hyperlink" Target="https://doi.org/10.1007/s11356-020-07833-1" TargetMode="External"/><Relationship Id="rId86" Type="http://schemas.openxmlformats.org/officeDocument/2006/relationships/hyperlink" Target="https://doi.org/10.1021/acs.est.9b03850" TargetMode="External"/><Relationship Id="rId130" Type="http://schemas.openxmlformats.org/officeDocument/2006/relationships/hyperlink" Target="https://doi.org/10.1016/j.scitotenv.2018.03.233" TargetMode="External"/><Relationship Id="rId151" Type="http://schemas.openxmlformats.org/officeDocument/2006/relationships/hyperlink" Target="https://doi.org/10.1002/etc.4698" TargetMode="External"/><Relationship Id="rId172" Type="http://schemas.openxmlformats.org/officeDocument/2006/relationships/hyperlink" Target="https://doi.org/10.1039/C9EM00148D" TargetMode="External"/><Relationship Id="rId193" Type="http://schemas.openxmlformats.org/officeDocument/2006/relationships/hyperlink" Target="https://doi.org/10.1016/j.scitotenv.2018.02.300" TargetMode="External"/><Relationship Id="rId207" Type="http://schemas.openxmlformats.org/officeDocument/2006/relationships/hyperlink" Target="https://doi.org/10.1016/j.envpol.2015.08.027" TargetMode="External"/><Relationship Id="rId228" Type="http://schemas.openxmlformats.org/officeDocument/2006/relationships/hyperlink" Target="https://doi.org/10.1016/j.marpolbul.2019.110664" TargetMode="External"/><Relationship Id="rId249" Type="http://schemas.openxmlformats.org/officeDocument/2006/relationships/hyperlink" Target="https://doi.org/10.1016/j.scitotenv.2019.06.168" TargetMode="External"/><Relationship Id="rId13" Type="http://schemas.openxmlformats.org/officeDocument/2006/relationships/hyperlink" Target="https://doi.org/10.1016/j.watres.2018.10.013" TargetMode="External"/><Relationship Id="rId109" Type="http://schemas.openxmlformats.org/officeDocument/2006/relationships/hyperlink" Target="https://doi.org/10.1016/j.envpol.2020.115033" TargetMode="External"/><Relationship Id="rId260" Type="http://schemas.openxmlformats.org/officeDocument/2006/relationships/hyperlink" Target="https://doi.org/10.1016/j.marenvres.2013.02.015" TargetMode="External"/><Relationship Id="rId34" Type="http://schemas.openxmlformats.org/officeDocument/2006/relationships/hyperlink" Target="https://doi.org/10.1016/j.scitotenv.2020.136984" TargetMode="External"/><Relationship Id="rId55" Type="http://schemas.openxmlformats.org/officeDocument/2006/relationships/hyperlink" Target="https://doi.org/10.1016/j.envpol.2016.03.012" TargetMode="External"/><Relationship Id="rId76" Type="http://schemas.openxmlformats.org/officeDocument/2006/relationships/hyperlink" Target="https://doi.org/10.1016/j.envpol.2014.02.006" TargetMode="External"/><Relationship Id="rId97" Type="http://schemas.openxmlformats.org/officeDocument/2006/relationships/hyperlink" Target="https://doi.org/10.1021/acs.est.9b04838" TargetMode="External"/><Relationship Id="rId120" Type="http://schemas.openxmlformats.org/officeDocument/2006/relationships/hyperlink" Target="https://doi.org/10.1016/j.marpolbul.2015.09.044" TargetMode="External"/><Relationship Id="rId141" Type="http://schemas.openxmlformats.org/officeDocument/2006/relationships/hyperlink" Target="https://doi.org/10.1002/etc.4698" TargetMode="External"/><Relationship Id="rId7" Type="http://schemas.openxmlformats.org/officeDocument/2006/relationships/hyperlink" Target="https://doi.org/10.1016/j.scitotenv.2020.139385" TargetMode="External"/><Relationship Id="rId162" Type="http://schemas.openxmlformats.org/officeDocument/2006/relationships/hyperlink" Target="https://doi.org/10.1016/j.envpol.2016.06.036" TargetMode="External"/><Relationship Id="rId183" Type="http://schemas.openxmlformats.org/officeDocument/2006/relationships/hyperlink" Target="https://doi.org/10.1039/C9EM00148D" TargetMode="External"/><Relationship Id="rId218" Type="http://schemas.openxmlformats.org/officeDocument/2006/relationships/hyperlink" Target="https://doi.org/10.1016/j.scitotenv.2019.136356" TargetMode="External"/><Relationship Id="rId239" Type="http://schemas.openxmlformats.org/officeDocument/2006/relationships/hyperlink" Target="https://doi.org/10.1016/j.scitotenv.2017.10.150" TargetMode="External"/><Relationship Id="rId250" Type="http://schemas.openxmlformats.org/officeDocument/2006/relationships/hyperlink" Target="https://doi.org/10.1016/j.scitotenv.2018.06.327" TargetMode="External"/><Relationship Id="rId271" Type="http://schemas.openxmlformats.org/officeDocument/2006/relationships/hyperlink" Target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TargetMode="External"/><Relationship Id="rId24" Type="http://schemas.openxmlformats.org/officeDocument/2006/relationships/hyperlink" Target="https://doi.org/10.1016/j.scitotenv.2018.01.338" TargetMode="External"/><Relationship Id="rId45" Type="http://schemas.openxmlformats.org/officeDocument/2006/relationships/hyperlink" Target="https://doi.org/10.1016/j.scitotenv.2019.02.332" TargetMode="External"/><Relationship Id="rId66" Type="http://schemas.openxmlformats.org/officeDocument/2006/relationships/hyperlink" Target="https://doi.org/10.1007/s11356-020-07833-1" TargetMode="External"/><Relationship Id="rId87" Type="http://schemas.openxmlformats.org/officeDocument/2006/relationships/hyperlink" Target="https://doi.org/10.1016/j.scitotenv.2020.138560" TargetMode="External"/><Relationship Id="rId110" Type="http://schemas.openxmlformats.org/officeDocument/2006/relationships/hyperlink" Target="https://doi.org/10.1016/j.envpol.2020.115033" TargetMode="External"/><Relationship Id="rId131" Type="http://schemas.openxmlformats.org/officeDocument/2006/relationships/hyperlink" Target="https://doi.org/10.1016/j.scitotenv.2018.03.233" TargetMode="External"/><Relationship Id="rId152" Type="http://schemas.openxmlformats.org/officeDocument/2006/relationships/hyperlink" Target="https://doi.org/10.1002/etc.4698" TargetMode="External"/><Relationship Id="rId173" Type="http://schemas.openxmlformats.org/officeDocument/2006/relationships/hyperlink" Target="https://doi.org/10.1039/C9EM00148D" TargetMode="External"/><Relationship Id="rId194" Type="http://schemas.openxmlformats.org/officeDocument/2006/relationships/hyperlink" Target="https://doi.org/10.1016/j.scitotenv.2018.02.300" TargetMode="External"/><Relationship Id="rId208" Type="http://schemas.openxmlformats.org/officeDocument/2006/relationships/hyperlink" Target="https://doi.org/10.1016/j.envpol.2015.08.027" TargetMode="External"/><Relationship Id="rId229" Type="http://schemas.openxmlformats.org/officeDocument/2006/relationships/hyperlink" Target="https://doi.org/10.1016/j.marpolbul.2019.110664" TargetMode="External"/><Relationship Id="rId240" Type="http://schemas.openxmlformats.org/officeDocument/2006/relationships/hyperlink" Target="https://doi.org/10.1016/j.scitotenv.2020.140087" TargetMode="External"/><Relationship Id="rId261" Type="http://schemas.openxmlformats.org/officeDocument/2006/relationships/hyperlink" Target="https://doi.org/10.3390/w11071466" TargetMode="External"/><Relationship Id="rId14" Type="http://schemas.openxmlformats.org/officeDocument/2006/relationships/hyperlink" Target="https://doi.org/10.1126/sciadv.aax1157" TargetMode="External"/><Relationship Id="rId35" Type="http://schemas.openxmlformats.org/officeDocument/2006/relationships/hyperlink" Target="https://doi.org/0.1016/j.envpol.2020.113994" TargetMode="External"/><Relationship Id="rId56" Type="http://schemas.openxmlformats.org/officeDocument/2006/relationships/hyperlink" Target="https://doi.org/10.1016/j.envpol.2016.03.012" TargetMode="External"/><Relationship Id="rId77" Type="http://schemas.openxmlformats.org/officeDocument/2006/relationships/hyperlink" Target="https://doi.org/10.1021/acs.est.9b03850" TargetMode="External"/><Relationship Id="rId100" Type="http://schemas.openxmlformats.org/officeDocument/2006/relationships/hyperlink" Target="https://doi.org/10.1021/acs.est.9b04838" TargetMode="External"/><Relationship Id="rId8" Type="http://schemas.openxmlformats.org/officeDocument/2006/relationships/hyperlink" Target="https://doi.org/10.1016/j.scitotenv.2020.139385" TargetMode="External"/><Relationship Id="rId98" Type="http://schemas.openxmlformats.org/officeDocument/2006/relationships/hyperlink" Target="https://doi.org/10.1021/acs.est.9b04838" TargetMode="External"/><Relationship Id="rId121" Type="http://schemas.openxmlformats.org/officeDocument/2006/relationships/hyperlink" Target="https://doi.org/10.1016/j.envpol.2019.113865" TargetMode="External"/><Relationship Id="rId142" Type="http://schemas.openxmlformats.org/officeDocument/2006/relationships/hyperlink" Target="https://doi.org/10.1002/etc.4698" TargetMode="External"/><Relationship Id="rId163" Type="http://schemas.openxmlformats.org/officeDocument/2006/relationships/hyperlink" Target="https://doi.org/10.1016/j.envpol.2016.06.036" TargetMode="External"/><Relationship Id="rId184" Type="http://schemas.openxmlformats.org/officeDocument/2006/relationships/hyperlink" Target="https://doi.org/10.1016/j.scitotenv.2019.135187" TargetMode="External"/><Relationship Id="rId219" Type="http://schemas.openxmlformats.org/officeDocument/2006/relationships/hyperlink" Target="https://doi.org/10.1016/j.scitotenv.2019.136356" TargetMode="External"/><Relationship Id="rId230" Type="http://schemas.openxmlformats.org/officeDocument/2006/relationships/hyperlink" Target="https://doi.org/10.1016/j.envpol.2018.08.064" TargetMode="External"/><Relationship Id="rId251" Type="http://schemas.openxmlformats.org/officeDocument/2006/relationships/hyperlink" Target="https://doi.org/10.1016/j.scitotenv.2018.06.327" TargetMode="External"/><Relationship Id="rId25" Type="http://schemas.openxmlformats.org/officeDocument/2006/relationships/hyperlink" Target="https://doi.org/10.1016/j.scitotenv.2018.01.338" TargetMode="External"/><Relationship Id="rId46" Type="http://schemas.openxmlformats.org/officeDocument/2006/relationships/hyperlink" Target="https://doi.org/10.1007/978-3-319-61615-5_4" TargetMode="External"/><Relationship Id="rId67" Type="http://schemas.openxmlformats.org/officeDocument/2006/relationships/hyperlink" Target="https://doi.org/10.1016/j.envpol.2019.03.022" TargetMode="External"/><Relationship Id="rId272" Type="http://schemas.openxmlformats.org/officeDocument/2006/relationships/hyperlink" Target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TargetMode="External"/><Relationship Id="rId88" Type="http://schemas.openxmlformats.org/officeDocument/2006/relationships/hyperlink" Target="https://doi.org/10.1186/s12302-020-0297-7" TargetMode="External"/><Relationship Id="rId111" Type="http://schemas.openxmlformats.org/officeDocument/2006/relationships/hyperlink" Target="https://doi.org/10.1016/j.jglr.2019.12.012" TargetMode="External"/><Relationship Id="rId132" Type="http://schemas.openxmlformats.org/officeDocument/2006/relationships/hyperlink" Target="https://doi.org/10.1016/j.scitotenv.2018.03.233" TargetMode="External"/><Relationship Id="rId153" Type="http://schemas.openxmlformats.org/officeDocument/2006/relationships/hyperlink" Target="https://doi.org/10.1002/etc.4698" TargetMode="External"/><Relationship Id="rId174" Type="http://schemas.openxmlformats.org/officeDocument/2006/relationships/hyperlink" Target="https://doi.org/10.1039/C9EM00148D" TargetMode="External"/><Relationship Id="rId195" Type="http://schemas.openxmlformats.org/officeDocument/2006/relationships/hyperlink" Target="https://doi.org/10.1016/j.scitotenv.2018.02.300" TargetMode="External"/><Relationship Id="rId209" Type="http://schemas.openxmlformats.org/officeDocument/2006/relationships/hyperlink" Target="https://doi.org/10.1016/j.envpol.2015.08.027" TargetMode="External"/><Relationship Id="rId220" Type="http://schemas.openxmlformats.org/officeDocument/2006/relationships/hyperlink" Target="https://doi.org/10.1016/j.heliyon.2020.e04302" TargetMode="External"/><Relationship Id="rId241" Type="http://schemas.openxmlformats.org/officeDocument/2006/relationships/hyperlink" Target="https://doi.org/10.1016/j.scitotenv.2020.140087" TargetMode="External"/><Relationship Id="rId15" Type="http://schemas.openxmlformats.org/officeDocument/2006/relationships/hyperlink" Target="https://doi.org/10.1126/sciadv.aax1157" TargetMode="External"/><Relationship Id="rId36" Type="http://schemas.openxmlformats.org/officeDocument/2006/relationships/hyperlink" Target="https://doi.org/0.1016/j.envpol.2020.113994" TargetMode="External"/><Relationship Id="rId57" Type="http://schemas.openxmlformats.org/officeDocument/2006/relationships/hyperlink" Target="https://doi.org/10.1016/j.envpol.2016.03.012" TargetMode="External"/><Relationship Id="rId262" Type="http://schemas.openxmlformats.org/officeDocument/2006/relationships/hyperlink" Target="https://doi.org/10.1016/j.scitotenv.2019.03.416" TargetMode="External"/><Relationship Id="rId78" Type="http://schemas.openxmlformats.org/officeDocument/2006/relationships/hyperlink" Target="https://doi.org/10.1021/acs.est.9b03850" TargetMode="External"/><Relationship Id="rId99" Type="http://schemas.openxmlformats.org/officeDocument/2006/relationships/hyperlink" Target="https://doi.org/10.1021/acs.est.9b04838" TargetMode="External"/><Relationship Id="rId101" Type="http://schemas.openxmlformats.org/officeDocument/2006/relationships/hyperlink" Target="https://doi.org/10.1021/acs.est.9b04838" TargetMode="External"/><Relationship Id="rId122" Type="http://schemas.openxmlformats.org/officeDocument/2006/relationships/hyperlink" Target="https://doi.org/10.1016/j.envpol.2019.113865" TargetMode="External"/><Relationship Id="rId143" Type="http://schemas.openxmlformats.org/officeDocument/2006/relationships/hyperlink" Target="https://doi.org/10.1002/etc.4698" TargetMode="External"/><Relationship Id="rId164" Type="http://schemas.openxmlformats.org/officeDocument/2006/relationships/hyperlink" Target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TargetMode="External"/><Relationship Id="rId185" Type="http://schemas.openxmlformats.org/officeDocument/2006/relationships/hyperlink" Target="https://doi.org/10.1016/j.scitotenv.2019.135187" TargetMode="External"/><Relationship Id="rId9" Type="http://schemas.openxmlformats.org/officeDocument/2006/relationships/hyperlink" Target="https://doi.org/10.1016/j.scitotenv.2020.139385" TargetMode="External"/><Relationship Id="rId210" Type="http://schemas.openxmlformats.org/officeDocument/2006/relationships/hyperlink" Target="https://doi.org/10.1016/j.envpol.2015.08.027" TargetMode="External"/><Relationship Id="rId26" Type="http://schemas.openxmlformats.org/officeDocument/2006/relationships/hyperlink" Target="https://doi.org/10.1016/j.scitotenv.2018.01.338" TargetMode="External"/><Relationship Id="rId231" Type="http://schemas.openxmlformats.org/officeDocument/2006/relationships/hyperlink" Target="https://doi.org/10.1016/j.envpol.2018.08.064" TargetMode="External"/><Relationship Id="rId252" Type="http://schemas.openxmlformats.org/officeDocument/2006/relationships/hyperlink" Target="https://doi.org/10.1016/j.marpolbul.2020.111516" TargetMode="External"/><Relationship Id="rId273" Type="http://schemas.openxmlformats.org/officeDocument/2006/relationships/table" Target="../tables/table1.xml"/><Relationship Id="rId47" Type="http://schemas.openxmlformats.org/officeDocument/2006/relationships/hyperlink" Target="https://doi.org/10.1016/j.scitotenv.2020.140201" TargetMode="External"/><Relationship Id="rId68" Type="http://schemas.openxmlformats.org/officeDocument/2006/relationships/hyperlink" Target="https://doi.org/10.1016/j.envpol.2019.03.022" TargetMode="External"/><Relationship Id="rId89" Type="http://schemas.openxmlformats.org/officeDocument/2006/relationships/hyperlink" Target="https://doi.org/10.1186/s12302-020-0297-7" TargetMode="External"/><Relationship Id="rId112" Type="http://schemas.openxmlformats.org/officeDocument/2006/relationships/hyperlink" Target="https://doi.org/10.1016/j.jglr.2019.12.012" TargetMode="External"/><Relationship Id="rId133" Type="http://schemas.openxmlformats.org/officeDocument/2006/relationships/hyperlink" Target="https://doi.org/10.1016/j.scitotenv.2018.03.233" TargetMode="External"/><Relationship Id="rId154" Type="http://schemas.openxmlformats.org/officeDocument/2006/relationships/hyperlink" Target="https://doi.org/10.1002/etc.4698" TargetMode="External"/><Relationship Id="rId175" Type="http://schemas.openxmlformats.org/officeDocument/2006/relationships/hyperlink" Target="https://doi.org/10.1039/C9EM00148D" TargetMode="External"/><Relationship Id="rId196" Type="http://schemas.openxmlformats.org/officeDocument/2006/relationships/hyperlink" Target="https://doi.org/10.1016/j.scitotenv.2018.02.300" TargetMode="External"/><Relationship Id="rId200" Type="http://schemas.openxmlformats.org/officeDocument/2006/relationships/hyperlink" Target="https://doi.org/10.1016/j.scitotenv.2018.02.300" TargetMode="External"/><Relationship Id="rId16" Type="http://schemas.openxmlformats.org/officeDocument/2006/relationships/hyperlink" Target="https://doi.org/10.1016/j.chemosphere.2018.10.110" TargetMode="External"/><Relationship Id="rId221" Type="http://schemas.openxmlformats.org/officeDocument/2006/relationships/hyperlink" Target="https://doi.org/10.1016/j.heliyon.2020.e04302" TargetMode="External"/><Relationship Id="rId242" Type="http://schemas.openxmlformats.org/officeDocument/2006/relationships/hyperlink" Target="https://doi.org/10.1016/j.scitotenv.2019.135176" TargetMode="External"/><Relationship Id="rId263" Type="http://schemas.openxmlformats.org/officeDocument/2006/relationships/hyperlink" Target="https://doi.org/10.1016/j.scitotenv.2019.03.416" TargetMode="External"/><Relationship Id="rId37" Type="http://schemas.openxmlformats.org/officeDocument/2006/relationships/hyperlink" Target="https://doi.org/10.1016/j.scitotenv.2020.138893" TargetMode="External"/><Relationship Id="rId58" Type="http://schemas.openxmlformats.org/officeDocument/2006/relationships/hyperlink" Target="https://doi.org/10.1016/j.envpol.2016.03.012" TargetMode="External"/><Relationship Id="rId79" Type="http://schemas.openxmlformats.org/officeDocument/2006/relationships/hyperlink" Target="https://doi.org/10.1021/acs.est.9b03850" TargetMode="External"/><Relationship Id="rId102" Type="http://schemas.openxmlformats.org/officeDocument/2006/relationships/hyperlink" Target="https://doi.org/10.3390/w12041219" TargetMode="External"/><Relationship Id="rId123" Type="http://schemas.openxmlformats.org/officeDocument/2006/relationships/hyperlink" Target="https://doi.org/10.1007/s11356-020-08831-z" TargetMode="External"/><Relationship Id="rId144" Type="http://schemas.openxmlformats.org/officeDocument/2006/relationships/hyperlink" Target="https://doi.org/10.1002/etc.4698" TargetMode="External"/><Relationship Id="rId90" Type="http://schemas.openxmlformats.org/officeDocument/2006/relationships/hyperlink" Target="https://doi.org/10.1016/j.envpol.2018.11.081" TargetMode="External"/><Relationship Id="rId165" Type="http://schemas.openxmlformats.org/officeDocument/2006/relationships/hyperlink" Target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TargetMode="External"/><Relationship Id="rId186" Type="http://schemas.openxmlformats.org/officeDocument/2006/relationships/hyperlink" Target="https://doi.org/10.1016/j.scitotenv.2020.139065" TargetMode="External"/><Relationship Id="rId211" Type="http://schemas.openxmlformats.org/officeDocument/2006/relationships/hyperlink" Target="https://doi.org/10.1016/j.marpolbul.2020.111152" TargetMode="External"/><Relationship Id="rId232" Type="http://schemas.openxmlformats.org/officeDocument/2006/relationships/hyperlink" Target="https://doi.org/10.1007/s10708-020-10273-6" TargetMode="External"/><Relationship Id="rId253" Type="http://schemas.openxmlformats.org/officeDocument/2006/relationships/hyperlink" Target="https://doi.org/10.1016/j.marpolbul.2020.111516" TargetMode="External"/><Relationship Id="rId27" Type="http://schemas.openxmlformats.org/officeDocument/2006/relationships/hyperlink" Target="https://doi.org/10.1016/j.scitotenv.2018.01.338" TargetMode="External"/><Relationship Id="rId48" Type="http://schemas.openxmlformats.org/officeDocument/2006/relationships/hyperlink" Target="https://doi.org/10.1016/j.scitotenv.2020.140201" TargetMode="External"/><Relationship Id="rId69" Type="http://schemas.openxmlformats.org/officeDocument/2006/relationships/hyperlink" Target="https://doi.org/10.1016/j.envpol.2019.03.022" TargetMode="External"/><Relationship Id="rId113" Type="http://schemas.openxmlformats.org/officeDocument/2006/relationships/hyperlink" Target="https://doi.org/10.1021/es503610r" TargetMode="External"/><Relationship Id="rId134" Type="http://schemas.openxmlformats.org/officeDocument/2006/relationships/hyperlink" Target="https://doi.org/10.1016/j.scitotenv.2018.03.233" TargetMode="External"/><Relationship Id="rId80" Type="http://schemas.openxmlformats.org/officeDocument/2006/relationships/hyperlink" Target="https://doi.org/10.1021/acs.est.9b03850" TargetMode="External"/><Relationship Id="rId155" Type="http://schemas.openxmlformats.org/officeDocument/2006/relationships/hyperlink" Target="https://doi.org/10.1002/etc.4698" TargetMode="External"/><Relationship Id="rId176" Type="http://schemas.openxmlformats.org/officeDocument/2006/relationships/hyperlink" Target="https://doi.org/10.1039/C9EM00148D" TargetMode="External"/><Relationship Id="rId197" Type="http://schemas.openxmlformats.org/officeDocument/2006/relationships/hyperlink" Target="https://doi.org/10.1016/j.scitotenv.2018.02.300" TargetMode="External"/><Relationship Id="rId201" Type="http://schemas.openxmlformats.org/officeDocument/2006/relationships/hyperlink" Target="https://doi.org/10.1016/j.marpolbul.2019.110569" TargetMode="External"/><Relationship Id="rId222" Type="http://schemas.openxmlformats.org/officeDocument/2006/relationships/hyperlink" Target="https://doi.org/10.1016/j.envpol.2020.114962" TargetMode="External"/><Relationship Id="rId243" Type="http://schemas.openxmlformats.org/officeDocument/2006/relationships/hyperlink" Target="https://doi.org/10.1016/j.scitotenv.2019.135176" TargetMode="External"/><Relationship Id="rId264" Type="http://schemas.openxmlformats.org/officeDocument/2006/relationships/hyperlink" Target="https://doi.org/10.1016/j.jglr.2019.12.012" TargetMode="External"/><Relationship Id="rId17" Type="http://schemas.openxmlformats.org/officeDocument/2006/relationships/hyperlink" Target="https://doi.org/10.1016/j.chemosphere.2018.10.110" TargetMode="External"/><Relationship Id="rId38" Type="http://schemas.openxmlformats.org/officeDocument/2006/relationships/hyperlink" Target="https://doi.org/10.1016/j.scitotenv.2020.138893" TargetMode="External"/><Relationship Id="rId59" Type="http://schemas.openxmlformats.org/officeDocument/2006/relationships/hyperlink" Target="https://doi.org/10.1016/j.watres.2020.115623" TargetMode="External"/><Relationship Id="rId103" Type="http://schemas.openxmlformats.org/officeDocument/2006/relationships/hyperlink" Target="https://doi.org/10.3390/w12041219" TargetMode="External"/><Relationship Id="rId124" Type="http://schemas.openxmlformats.org/officeDocument/2006/relationships/hyperlink" Target="https://doi.org/10.1016/j.ecoenv.2020.110656" TargetMode="External"/><Relationship Id="rId70" Type="http://schemas.openxmlformats.org/officeDocument/2006/relationships/hyperlink" Target="https://doi.org/10.1016/j.envpol.2019.03.022" TargetMode="External"/><Relationship Id="rId91" Type="http://schemas.openxmlformats.org/officeDocument/2006/relationships/hyperlink" Target="https://doi.org/10.1016/j.envpol.2018.11.081" TargetMode="External"/><Relationship Id="rId145" Type="http://schemas.openxmlformats.org/officeDocument/2006/relationships/hyperlink" Target="https://doi.org/10.1002/etc.4698" TargetMode="External"/><Relationship Id="rId166" Type="http://schemas.openxmlformats.org/officeDocument/2006/relationships/hyperlink" Target="https://doi.org/10.1016/j.chemosphere.2019.125486" TargetMode="External"/><Relationship Id="rId187" Type="http://schemas.openxmlformats.org/officeDocument/2006/relationships/hyperlink" Target="https://doi.org/10.1016/j.scitotenv.2020.139065" TargetMode="External"/><Relationship Id="rId1" Type="http://schemas.openxmlformats.org/officeDocument/2006/relationships/hyperlink" Target="https://doi.org/10.1016/j.scitotenv.2020.139385" TargetMode="External"/><Relationship Id="rId212" Type="http://schemas.openxmlformats.org/officeDocument/2006/relationships/hyperlink" Target="https://doi.org/10.1016/j.marpolbul.2020.111152" TargetMode="External"/><Relationship Id="rId233" Type="http://schemas.openxmlformats.org/officeDocument/2006/relationships/hyperlink" Target="https://doi.org/10.1007/s10708-020-10273-6" TargetMode="External"/><Relationship Id="rId254" Type="http://schemas.openxmlformats.org/officeDocument/2006/relationships/hyperlink" Target="https://doi.org/10.1016/j.scitotenv.2018.03.211" TargetMode="External"/><Relationship Id="rId28" Type="http://schemas.openxmlformats.org/officeDocument/2006/relationships/hyperlink" Target="https://doi.org/10.1016/j.scitotenv.2018.01.338" TargetMode="External"/><Relationship Id="rId49" Type="http://schemas.openxmlformats.org/officeDocument/2006/relationships/hyperlink" Target="https://doi.org/10.1016/j.watres.2019.05.053" TargetMode="External"/><Relationship Id="rId114" Type="http://schemas.openxmlformats.org/officeDocument/2006/relationships/hyperlink" Target="https://doi.org/10.1021/es503610r" TargetMode="External"/><Relationship Id="rId60" Type="http://schemas.openxmlformats.org/officeDocument/2006/relationships/hyperlink" Target="https://doi.org/10.1016/j.scitotenv.2019.135601" TargetMode="External"/><Relationship Id="rId81" Type="http://schemas.openxmlformats.org/officeDocument/2006/relationships/hyperlink" Target="https://doi.org/10.1021/acs.est.9b03850" TargetMode="External"/><Relationship Id="rId135" Type="http://schemas.openxmlformats.org/officeDocument/2006/relationships/hyperlink" Target="https://doi.org/10.1016/j.scitotenv.2018.03.233" TargetMode="External"/><Relationship Id="rId156" Type="http://schemas.openxmlformats.org/officeDocument/2006/relationships/hyperlink" Target="https://doi.org/10.1002/etc.4698" TargetMode="External"/><Relationship Id="rId177" Type="http://schemas.openxmlformats.org/officeDocument/2006/relationships/hyperlink" Target="https://doi.org/10.1039/C9EM00148D" TargetMode="External"/><Relationship Id="rId198" Type="http://schemas.openxmlformats.org/officeDocument/2006/relationships/hyperlink" Target="https://doi.org/10.1016/j.scitotenv.2018.02.300" TargetMode="External"/><Relationship Id="rId202" Type="http://schemas.openxmlformats.org/officeDocument/2006/relationships/hyperlink" Target="https://doi.org/10.1016/j.marpolbul.2019.110569" TargetMode="External"/><Relationship Id="rId223" Type="http://schemas.openxmlformats.org/officeDocument/2006/relationships/hyperlink" Target="https://doi.org/10.1016/j.envpol.2020.114962" TargetMode="External"/><Relationship Id="rId244" Type="http://schemas.openxmlformats.org/officeDocument/2006/relationships/hyperlink" Target="https://doi.org/10.1016/j.scitotenv.2020.138950" TargetMode="External"/><Relationship Id="rId18" Type="http://schemas.openxmlformats.org/officeDocument/2006/relationships/hyperlink" Target="https://doi.org/10.1016/j.envpol.2019.113284" TargetMode="External"/><Relationship Id="rId39" Type="http://schemas.openxmlformats.org/officeDocument/2006/relationships/hyperlink" Target="https://doi.org/10.1016/j.envpol.2019.113658" TargetMode="External"/><Relationship Id="rId265" Type="http://schemas.openxmlformats.org/officeDocument/2006/relationships/hyperlink" Target="https://doi.org/10.3390/w11071466" TargetMode="External"/><Relationship Id="rId50" Type="http://schemas.openxmlformats.org/officeDocument/2006/relationships/hyperlink" Target="https://doi.org/10.1016/j.watres.2019.05.053" TargetMode="External"/><Relationship Id="rId104" Type="http://schemas.openxmlformats.org/officeDocument/2006/relationships/hyperlink" Target="https://doi.org/10.1016/j.scitotenv.2019.135579" TargetMode="External"/><Relationship Id="rId125" Type="http://schemas.openxmlformats.org/officeDocument/2006/relationships/hyperlink" Target="https://doi.org/10.1016/j.ecoenv.2020.110656" TargetMode="External"/><Relationship Id="rId146" Type="http://schemas.openxmlformats.org/officeDocument/2006/relationships/hyperlink" Target="https://doi.org/10.1002/etc.4698" TargetMode="External"/><Relationship Id="rId167" Type="http://schemas.openxmlformats.org/officeDocument/2006/relationships/hyperlink" Target="https://doi.org/10.1016/j.chemosphere.2019.125486" TargetMode="External"/><Relationship Id="rId188" Type="http://schemas.openxmlformats.org/officeDocument/2006/relationships/hyperlink" Target="https://doi.org/10.1016/j.scitotenv.2020.139218" TargetMode="External"/><Relationship Id="rId71" Type="http://schemas.openxmlformats.org/officeDocument/2006/relationships/hyperlink" Target="https://doi.org/10.1016/j.envpol.2019.03.022" TargetMode="External"/><Relationship Id="rId92" Type="http://schemas.openxmlformats.org/officeDocument/2006/relationships/hyperlink" Target="https://doi.org/10.1016/j.scitotenv.2020.140679" TargetMode="External"/><Relationship Id="rId213" Type="http://schemas.openxmlformats.org/officeDocument/2006/relationships/hyperlink" Target="https://doi.org/10.1016/j.marpolbul.2020.111152" TargetMode="External"/><Relationship Id="rId234" Type="http://schemas.openxmlformats.org/officeDocument/2006/relationships/hyperlink" Target="https://doi.org/10.1016/j.chemosphere.2019.02.188" TargetMode="External"/><Relationship Id="rId2" Type="http://schemas.openxmlformats.org/officeDocument/2006/relationships/hyperlink" Target="https://doi.org/10.1016/j.scitotenv.2020.139385" TargetMode="External"/><Relationship Id="rId29" Type="http://schemas.openxmlformats.org/officeDocument/2006/relationships/hyperlink" Target="https://doi.org/10.1007/s40710-018-0345-0" TargetMode="External"/><Relationship Id="rId255" Type="http://schemas.openxmlformats.org/officeDocument/2006/relationships/hyperlink" Target="https://doi.org/10.1016/j.scitotenv.2018.03.211" TargetMode="External"/><Relationship Id="rId40" Type="http://schemas.openxmlformats.org/officeDocument/2006/relationships/hyperlink" Target="https://doi.org/10.1016/j.envpol.2019.113658" TargetMode="External"/><Relationship Id="rId115" Type="http://schemas.openxmlformats.org/officeDocument/2006/relationships/hyperlink" Target="https://doi.org/10.1016/j.watres.2020.115723" TargetMode="External"/><Relationship Id="rId136" Type="http://schemas.openxmlformats.org/officeDocument/2006/relationships/hyperlink" Target="https://doi.org/10.1016/j.scitotenv.2020.139866" TargetMode="External"/><Relationship Id="rId157" Type="http://schemas.openxmlformats.org/officeDocument/2006/relationships/hyperlink" Target="https://doi.org/10.1007/s10661-019-7843-z" TargetMode="External"/><Relationship Id="rId178" Type="http://schemas.openxmlformats.org/officeDocument/2006/relationships/hyperlink" Target="https://doi.org/10.1039/C9EM00148D" TargetMode="External"/><Relationship Id="rId61" Type="http://schemas.openxmlformats.org/officeDocument/2006/relationships/hyperlink" Target="https://doi.org/10.1016/j.scitotenv.2019.135601" TargetMode="External"/><Relationship Id="rId82" Type="http://schemas.openxmlformats.org/officeDocument/2006/relationships/hyperlink" Target="https://doi.org/10.1021/acs.est.9b03850" TargetMode="External"/><Relationship Id="rId199" Type="http://schemas.openxmlformats.org/officeDocument/2006/relationships/hyperlink" Target="https://doi.org/10.1016/j.scitotenv.2018.02.300" TargetMode="External"/><Relationship Id="rId203" Type="http://schemas.openxmlformats.org/officeDocument/2006/relationships/hyperlink" Target="https://doi.org/10.1016/j.envpol.2015.08.027" TargetMode="External"/><Relationship Id="rId19" Type="http://schemas.openxmlformats.org/officeDocument/2006/relationships/hyperlink" Target="https://doi.org/10.1016/j.envpol.2019.113284" TargetMode="External"/><Relationship Id="rId224" Type="http://schemas.openxmlformats.org/officeDocument/2006/relationships/hyperlink" Target="https://doi.org/10.1016/j.envpol.2020.114962" TargetMode="External"/><Relationship Id="rId245" Type="http://schemas.openxmlformats.org/officeDocument/2006/relationships/hyperlink" Target="https://doi.org/10.1016/j.marpolbul.2020.111555" TargetMode="External"/><Relationship Id="rId266" Type="http://schemas.openxmlformats.org/officeDocument/2006/relationships/hyperlink" Target="https://10.0.4.15/c9em00193j" TargetMode="External"/><Relationship Id="rId30" Type="http://schemas.openxmlformats.org/officeDocument/2006/relationships/hyperlink" Target="https://doi.org/10.1007/s40710-018-0345-0" TargetMode="External"/><Relationship Id="rId105" Type="http://schemas.openxmlformats.org/officeDocument/2006/relationships/hyperlink" Target="https://doi.org/10.1016/j.scitotenv.2019.135579" TargetMode="External"/><Relationship Id="rId126" Type="http://schemas.openxmlformats.org/officeDocument/2006/relationships/hyperlink" Target="https://doi.org/10.1016/j.ecoenv.2020.110656" TargetMode="External"/><Relationship Id="rId147" Type="http://schemas.openxmlformats.org/officeDocument/2006/relationships/hyperlink" Target="https://doi.org/10.1002/etc.4698" TargetMode="External"/><Relationship Id="rId168" Type="http://schemas.openxmlformats.org/officeDocument/2006/relationships/hyperlink" Target="https://doi.org/10.1016/j.envpol.2020.113935" TargetMode="External"/><Relationship Id="rId51" Type="http://schemas.openxmlformats.org/officeDocument/2006/relationships/hyperlink" Target="https://doi.org/10.1016/j.chemosphere.2016.07.083" TargetMode="External"/><Relationship Id="rId72" Type="http://schemas.openxmlformats.org/officeDocument/2006/relationships/hyperlink" Target="https://doi.org/10.1016/j.envpol.2019.03.022" TargetMode="External"/><Relationship Id="rId93" Type="http://schemas.openxmlformats.org/officeDocument/2006/relationships/hyperlink" Target="https://doi.org/10.1016/j.scitotenv.2020.140679" TargetMode="External"/><Relationship Id="rId189" Type="http://schemas.openxmlformats.org/officeDocument/2006/relationships/hyperlink" Target="https://doi.org/10.1016/j.ecoenv.2018.11.126" TargetMode="External"/><Relationship Id="rId3" Type="http://schemas.openxmlformats.org/officeDocument/2006/relationships/hyperlink" Target="https://doi.org/10.1016/j.scitotenv.2020.139385" TargetMode="External"/><Relationship Id="rId214" Type="http://schemas.openxmlformats.org/officeDocument/2006/relationships/hyperlink" Target="https://doi.org/10.1016/j.marpolbul.2020.111152" TargetMode="External"/><Relationship Id="rId235" Type="http://schemas.openxmlformats.org/officeDocument/2006/relationships/hyperlink" Target="https://doi.org/10.1016/j.chemosphere.2019.02.188" TargetMode="External"/><Relationship Id="rId256" Type="http://schemas.openxmlformats.org/officeDocument/2006/relationships/hyperlink" Target="https://doi.org/10.1016/j.marpolbul.2020.111257" TargetMode="External"/><Relationship Id="rId116" Type="http://schemas.openxmlformats.org/officeDocument/2006/relationships/hyperlink" Target="https://doi.org/10.1016/j.watres.2020.115723" TargetMode="External"/><Relationship Id="rId137" Type="http://schemas.openxmlformats.org/officeDocument/2006/relationships/hyperlink" Target="https://doi.org/10.1016/j.scitotenv.2020.139866" TargetMode="External"/><Relationship Id="rId158" Type="http://schemas.openxmlformats.org/officeDocument/2006/relationships/hyperlink" Target="https://doi.org/10.1007/s10661-019-7843-z" TargetMode="External"/><Relationship Id="rId20" Type="http://schemas.openxmlformats.org/officeDocument/2006/relationships/hyperlink" Target="https://doi.org/10.1016/j.envpol.2019.113284" TargetMode="External"/><Relationship Id="rId41" Type="http://schemas.openxmlformats.org/officeDocument/2006/relationships/hyperlink" Target="https://doi.org/10.1016/j.marchem.2020.103780" TargetMode="External"/><Relationship Id="rId62" Type="http://schemas.openxmlformats.org/officeDocument/2006/relationships/hyperlink" Target="https://doi.org/10.1016/j.scitotenv.2020.139436" TargetMode="External"/><Relationship Id="rId83" Type="http://schemas.openxmlformats.org/officeDocument/2006/relationships/hyperlink" Target="https://doi.org/10.1021/acs.est.9b03850" TargetMode="External"/><Relationship Id="rId179" Type="http://schemas.openxmlformats.org/officeDocument/2006/relationships/hyperlink" Target="https://doi.org/10.1039/C9EM00148D" TargetMode="External"/><Relationship Id="rId190" Type="http://schemas.openxmlformats.org/officeDocument/2006/relationships/hyperlink" Target="https://doi.org/10.1016/j.ecoenv.2018.11.126" TargetMode="External"/><Relationship Id="rId204" Type="http://schemas.openxmlformats.org/officeDocument/2006/relationships/hyperlink" Target="https://doi.org/10.1016/j.envpol.2015.08.027" TargetMode="External"/><Relationship Id="rId225" Type="http://schemas.openxmlformats.org/officeDocument/2006/relationships/hyperlink" Target="https://doi.org/10.1016/j.marpolbul.2020.111130" TargetMode="External"/><Relationship Id="rId246" Type="http://schemas.openxmlformats.org/officeDocument/2006/relationships/hyperlink" Target="https://doi.org/10.1007/s11356-020-10424-9" TargetMode="External"/><Relationship Id="rId267" Type="http://schemas.openxmlformats.org/officeDocument/2006/relationships/hyperlink" Target="https://10.0.4.15/c9em00193j" TargetMode="External"/><Relationship Id="rId106" Type="http://schemas.openxmlformats.org/officeDocument/2006/relationships/hyperlink" Target="https://doi.org/10.1016/j.scitotenv.2019.135579" TargetMode="External"/><Relationship Id="rId127" Type="http://schemas.openxmlformats.org/officeDocument/2006/relationships/hyperlink" Target="https://doi.org/10.1016/j.ecoenv.2020.110656" TargetMode="External"/><Relationship Id="rId10" Type="http://schemas.openxmlformats.org/officeDocument/2006/relationships/hyperlink" Target="https://doi.org/10.1371/journal.pone.0228896" TargetMode="External"/><Relationship Id="rId31" Type="http://schemas.openxmlformats.org/officeDocument/2006/relationships/hyperlink" Target="https://doi.org/10.1007/s40710-018-0345-0" TargetMode="External"/><Relationship Id="rId52" Type="http://schemas.openxmlformats.org/officeDocument/2006/relationships/hyperlink" Target="https://doi.org/10.1016/j.chemosphere.2016.07.083" TargetMode="External"/><Relationship Id="rId73" Type="http://schemas.openxmlformats.org/officeDocument/2006/relationships/hyperlink" Target="https://doi.org/10.1016/j.envpol.2018.10.111" TargetMode="External"/><Relationship Id="rId94" Type="http://schemas.openxmlformats.org/officeDocument/2006/relationships/hyperlink" Target="https://doi.org/10.1021/acs.est.9b04838" TargetMode="External"/><Relationship Id="rId148" Type="http://schemas.openxmlformats.org/officeDocument/2006/relationships/hyperlink" Target="https://doi.org/10.1002/etc.4698" TargetMode="External"/><Relationship Id="rId169" Type="http://schemas.openxmlformats.org/officeDocument/2006/relationships/hyperlink" Target="https://doi.org/10.1016/j.envpol.2020.113935" TargetMode="External"/><Relationship Id="rId4" Type="http://schemas.openxmlformats.org/officeDocument/2006/relationships/hyperlink" Target="https://doi.org/10.1016/j.scitotenv.2020.139385" TargetMode="External"/><Relationship Id="rId180" Type="http://schemas.openxmlformats.org/officeDocument/2006/relationships/hyperlink" Target="https://doi.org/10.1039/C9EM00148D" TargetMode="External"/><Relationship Id="rId215" Type="http://schemas.openxmlformats.org/officeDocument/2006/relationships/hyperlink" Target="https://doi.org/10.1016/j.marpolbul.2020.111152" TargetMode="External"/><Relationship Id="rId236" Type="http://schemas.openxmlformats.org/officeDocument/2006/relationships/hyperlink" Target="https://doi.org/10.1016/j.scitotenv.2020.138893" TargetMode="External"/><Relationship Id="rId257" Type="http://schemas.openxmlformats.org/officeDocument/2006/relationships/hyperlink" Target="https://doi.org/10.1016/j.marpolbul.2020.111257" TargetMode="External"/><Relationship Id="rId42" Type="http://schemas.openxmlformats.org/officeDocument/2006/relationships/hyperlink" Target="https://doi.org/10.1016/j.envpol.2019.03.105" TargetMode="External"/><Relationship Id="rId84" Type="http://schemas.openxmlformats.org/officeDocument/2006/relationships/hyperlink" Target="https://doi.org/10.1021/acs.est.9b03850" TargetMode="External"/><Relationship Id="rId138" Type="http://schemas.openxmlformats.org/officeDocument/2006/relationships/hyperlink" Target="https://doi.org/10.1002/etc.4698" TargetMode="External"/><Relationship Id="rId191" Type="http://schemas.openxmlformats.org/officeDocument/2006/relationships/hyperlink" Target="https://doi.org/10.1016/j.scitotenv.2018.02.300" TargetMode="External"/><Relationship Id="rId205" Type="http://schemas.openxmlformats.org/officeDocument/2006/relationships/hyperlink" Target="https://doi.org/10.1016/j.envpol.2015.08.027" TargetMode="External"/><Relationship Id="rId247" Type="http://schemas.openxmlformats.org/officeDocument/2006/relationships/hyperlink" Target="https://doi.org/10.1038/s41598-020-70306-5" TargetMode="External"/><Relationship Id="rId107" Type="http://schemas.openxmlformats.org/officeDocument/2006/relationships/hyperlink" Target="https://doi.org/10.1016/j.scitotenv.2019.135579" TargetMode="External"/><Relationship Id="rId11" Type="http://schemas.openxmlformats.org/officeDocument/2006/relationships/hyperlink" Target="https://doi.org/10.1371/journal.pone.0228896" TargetMode="External"/><Relationship Id="rId53" Type="http://schemas.openxmlformats.org/officeDocument/2006/relationships/hyperlink" Target="https://doi.org/10.1016/j.envpol.2016.03.012" TargetMode="External"/><Relationship Id="rId149" Type="http://schemas.openxmlformats.org/officeDocument/2006/relationships/hyperlink" Target="https://doi.org/10.1002/etc.469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390/w12041210" TargetMode="External"/><Relationship Id="rId21" Type="http://schemas.openxmlformats.org/officeDocument/2006/relationships/hyperlink" Target="https://doi.org/10.1016/j.marpolbul.2020.111257" TargetMode="External"/><Relationship Id="rId42" Type="http://schemas.openxmlformats.org/officeDocument/2006/relationships/hyperlink" Target="https://doi.org/10.1016/j.marpolbul.2020.111555" TargetMode="External"/><Relationship Id="rId63" Type="http://schemas.openxmlformats.org/officeDocument/2006/relationships/hyperlink" Target="https://doi.org/10.1016/j.watres.2019.05.053" TargetMode="External"/><Relationship Id="rId84" Type="http://schemas.openxmlformats.org/officeDocument/2006/relationships/hyperlink" Target="https://doi.org/10.1038/s41598-017-14588-2" TargetMode="External"/><Relationship Id="rId138" Type="http://schemas.openxmlformats.org/officeDocument/2006/relationships/hyperlink" Target="https://doi.org/10.1007/s00128-019-02771-2" TargetMode="External"/><Relationship Id="rId159" Type="http://schemas.openxmlformats.org/officeDocument/2006/relationships/hyperlink" Target="https://doi.org/10.1016/j.envpol.2017.05.057" TargetMode="External"/><Relationship Id="rId170" Type="http://schemas.openxmlformats.org/officeDocument/2006/relationships/hyperlink" Target="https://doi.org/10.1016/j.scitotenv.2020.139218" TargetMode="External"/><Relationship Id="rId191" Type="http://schemas.openxmlformats.org/officeDocument/2006/relationships/hyperlink" Target="https://doi.org/10.1016/j.scitotenv.2019.136356" TargetMode="External"/><Relationship Id="rId107" Type="http://schemas.openxmlformats.org/officeDocument/2006/relationships/hyperlink" Target="https://doi.org/10.1016/j.scitotenv.2019.07.144" TargetMode="External"/><Relationship Id="rId11" Type="http://schemas.openxmlformats.org/officeDocument/2006/relationships/hyperlink" Target="https://doi.org/10.1016/j.scitotenv.2020.140377" TargetMode="External"/><Relationship Id="rId32" Type="http://schemas.openxmlformats.org/officeDocument/2006/relationships/hyperlink" Target="https://doi.org/10.1016/j.scitotenv.2020.136984" TargetMode="External"/><Relationship Id="rId53" Type="http://schemas.openxmlformats.org/officeDocument/2006/relationships/hyperlink" Target="https://doi.org/10.1016/j.envpol.2019.03.105" TargetMode="External"/><Relationship Id="rId74" Type="http://schemas.openxmlformats.org/officeDocument/2006/relationships/hyperlink" Target="https://doi.org/10.1016/j.cscee.2020.100020" TargetMode="External"/><Relationship Id="rId128" Type="http://schemas.openxmlformats.org/officeDocument/2006/relationships/hyperlink" Target="https://doi.org/10.1016/j.envpol.2019.113865" TargetMode="External"/><Relationship Id="rId149" Type="http://schemas.openxmlformats.org/officeDocument/2006/relationships/hyperlink" Target="https://doi.org/10.1016/j.scitotenv.2019.06.168" TargetMode="External"/><Relationship Id="rId5" Type="http://schemas.openxmlformats.org/officeDocument/2006/relationships/hyperlink" Target="https://doi.org/10.1016/j.chemosphere.2019.02.188" TargetMode="External"/><Relationship Id="rId95" Type="http://schemas.openxmlformats.org/officeDocument/2006/relationships/hyperlink" Target="https://doi.org/10.1021/acs.est.5b00492" TargetMode="External"/><Relationship Id="rId160" Type="http://schemas.openxmlformats.org/officeDocument/2006/relationships/hyperlink" Target="https://doi.org/10.1016/j.scitotenv.2018.03.211" TargetMode="External"/><Relationship Id="rId181" Type="http://schemas.openxmlformats.org/officeDocument/2006/relationships/hyperlink" Target="https://doi.org/10.1016/j.scitotenv.2019.135176" TargetMode="External"/><Relationship Id="rId22" Type="http://schemas.openxmlformats.org/officeDocument/2006/relationships/hyperlink" Target="http://doi.org/10.1016/j.marpolbul.2020.111345" TargetMode="External"/><Relationship Id="rId43" Type="http://schemas.openxmlformats.org/officeDocument/2006/relationships/hyperlink" Target="https://doi.org/10.1016/j.scitotenv.2020.138893" TargetMode="External"/><Relationship Id="rId64" Type="http://schemas.openxmlformats.org/officeDocument/2006/relationships/hyperlink" Target="https://doi.org/10.1016/j.dib.2019.104887" TargetMode="External"/><Relationship Id="rId118" Type="http://schemas.openxmlformats.org/officeDocument/2006/relationships/hyperlink" Target="https://doi.org/10.1016/j.jglr.2019.12.012" TargetMode="External"/><Relationship Id="rId139" Type="http://schemas.openxmlformats.org/officeDocument/2006/relationships/hyperlink" Target="https://doi.org/10.1016/j.scitotenv.2018.03.233" TargetMode="External"/><Relationship Id="rId85" Type="http://schemas.openxmlformats.org/officeDocument/2006/relationships/hyperlink" Target="https://doi.org/10.1007/s11356-020-07833-1" TargetMode="External"/><Relationship Id="rId150" Type="http://schemas.openxmlformats.org/officeDocument/2006/relationships/hyperlink" Target="https://doi.org/10.1038/s41598-020-70306-5" TargetMode="External"/><Relationship Id="rId171" Type="http://schemas.openxmlformats.org/officeDocument/2006/relationships/hyperlink" Target="https://doi.org/10.1016/j.scitotenv.2020.139025" TargetMode="External"/><Relationship Id="rId192" Type="http://schemas.openxmlformats.org/officeDocument/2006/relationships/hyperlink" Target="https://doi.org/10.1016/j.scitotenv.2019.136356" TargetMode="External"/><Relationship Id="rId12" Type="http://schemas.openxmlformats.org/officeDocument/2006/relationships/hyperlink" Target="https://doi.org/10.1080/15275922.2019.1693442" TargetMode="External"/><Relationship Id="rId33" Type="http://schemas.openxmlformats.org/officeDocument/2006/relationships/hyperlink" Target="https://doi.org/10.1016/j.envpol.2015.04.009" TargetMode="External"/><Relationship Id="rId108" Type="http://schemas.openxmlformats.org/officeDocument/2006/relationships/hyperlink" Target="https://doi.org/10.1016/j.envpol.2018.11.081" TargetMode="External"/><Relationship Id="rId129" Type="http://schemas.openxmlformats.org/officeDocument/2006/relationships/hyperlink" Target="https://doi.org/10.1007/s11356-020-08831-z" TargetMode="External"/><Relationship Id="rId54" Type="http://schemas.openxmlformats.org/officeDocument/2006/relationships/hyperlink" Target="https://doi.org/10.1016/j.scitotenv.2019.02.332" TargetMode="External"/><Relationship Id="rId75" Type="http://schemas.openxmlformats.org/officeDocument/2006/relationships/hyperlink" Target="https://doi.org/10.1016/j.watres.2020.115623" TargetMode="External"/><Relationship Id="rId96" Type="http://schemas.openxmlformats.org/officeDocument/2006/relationships/hyperlink" Target="https://doi.org/10.1016/j.envpol.2014.02.006" TargetMode="External"/><Relationship Id="rId140" Type="http://schemas.openxmlformats.org/officeDocument/2006/relationships/hyperlink" Target="https://doi.org/10.1016/j.scitotenv.2018.03.233" TargetMode="External"/><Relationship Id="rId161" Type="http://schemas.openxmlformats.org/officeDocument/2006/relationships/hyperlink" Target="https://doi.org/10.1016/j.marpolbul.2019.110664" TargetMode="External"/><Relationship Id="rId182" Type="http://schemas.openxmlformats.org/officeDocument/2006/relationships/hyperlink" Target="https://doi.org/10.1021/acs.est.9b07905" TargetMode="External"/><Relationship Id="rId6" Type="http://schemas.openxmlformats.org/officeDocument/2006/relationships/hyperlink" Target="https://doi.org/10.1016/j.chemosphere.2019.02.188" TargetMode="External"/><Relationship Id="rId23" Type="http://schemas.openxmlformats.org/officeDocument/2006/relationships/hyperlink" Target="https://doi.org/10.1007/s11356-019-04678-1" TargetMode="External"/><Relationship Id="rId119" Type="http://schemas.openxmlformats.org/officeDocument/2006/relationships/hyperlink" Target="https://doi.org/10.1007/s00244-017-0414-9" TargetMode="External"/><Relationship Id="rId44" Type="http://schemas.openxmlformats.org/officeDocument/2006/relationships/hyperlink" Target="https://doi.org/10.1016/j.scitotenv.2020.138893" TargetMode="External"/><Relationship Id="rId65" Type="http://schemas.openxmlformats.org/officeDocument/2006/relationships/hyperlink" Target="https://doi.org/10.1016/j.chemosphere.2016.07.083" TargetMode="External"/><Relationship Id="rId86" Type="http://schemas.openxmlformats.org/officeDocument/2006/relationships/hyperlink" Target="https://civiclaboratory.files.wordpress.com/2017/07/wang-et-al.pdf" TargetMode="External"/><Relationship Id="rId130" Type="http://schemas.openxmlformats.org/officeDocument/2006/relationships/hyperlink" Target="https://doi.org/10.1016/j.marpolbul.2015.09.043" TargetMode="External"/><Relationship Id="rId151" Type="http://schemas.openxmlformats.org/officeDocument/2006/relationships/hyperlink" Target="https://doi.org/10.1016/j.envpol.2016.06.036" TargetMode="External"/><Relationship Id="rId172" Type="http://schemas.openxmlformats.org/officeDocument/2006/relationships/hyperlink" Target="https://doi.org/10.1016/j.chemosphere.2019.125486" TargetMode="External"/><Relationship Id="rId193" Type="http://schemas.openxmlformats.org/officeDocument/2006/relationships/hyperlink" Target="https://doi.org/10.1016/j.scitotenv.2020.138344" TargetMode="External"/><Relationship Id="rId13" Type="http://schemas.openxmlformats.org/officeDocument/2006/relationships/hyperlink" Target="https://pubmed.ncbi.nlm.nih.gov/32512330/" TargetMode="External"/><Relationship Id="rId109" Type="http://schemas.openxmlformats.org/officeDocument/2006/relationships/hyperlink" Target="https://doi.org/10.1016/j.scitotenv.2018.10.321" TargetMode="External"/><Relationship Id="rId34" Type="http://schemas.openxmlformats.org/officeDocument/2006/relationships/hyperlink" Target="https://pubs.acs.org/doi/10.1021/acs.est.9b04896?goto=supporting-info" TargetMode="External"/><Relationship Id="rId50" Type="http://schemas.openxmlformats.org/officeDocument/2006/relationships/hyperlink" Target="https://doi.org/10.1016/j.scitotenv.2017.10.150" TargetMode="External"/><Relationship Id="rId55" Type="http://schemas.openxmlformats.org/officeDocument/2006/relationships/hyperlink" Target="https://doi.org/10.1016/j.scitotenv.2020.137525" TargetMode="External"/><Relationship Id="rId76" Type="http://schemas.openxmlformats.org/officeDocument/2006/relationships/hyperlink" Target="https://doi.org/10.1016/j.marpolbul.2019.02.015" TargetMode="External"/><Relationship Id="rId97" Type="http://schemas.openxmlformats.org/officeDocument/2006/relationships/hyperlink" Target="https://doi.org/10.1021/acs.est.9b03850" TargetMode="External"/><Relationship Id="rId104" Type="http://schemas.openxmlformats.org/officeDocument/2006/relationships/hyperlink" Target="https://doi.org/10.1016/j.envpol.2018.07.051" TargetMode="External"/><Relationship Id="rId120" Type="http://schemas.openxmlformats.org/officeDocument/2006/relationships/hyperlink" Target="https://doi.org/10.1021/es503610r" TargetMode="External"/><Relationship Id="rId125" Type="http://schemas.openxmlformats.org/officeDocument/2006/relationships/hyperlink" Target="https://doi.org/10.1016/j.marpolbul.2015.09.044" TargetMode="External"/><Relationship Id="rId141" Type="http://schemas.openxmlformats.org/officeDocument/2006/relationships/hyperlink" Target="https://doi.org/10.1016/j.scitotenv.2019.135091" TargetMode="External"/><Relationship Id="rId146" Type="http://schemas.openxmlformats.org/officeDocument/2006/relationships/hyperlink" Target="https://doi.org/10.1007/s10661-019-7843-z" TargetMode="External"/><Relationship Id="rId167" Type="http://schemas.openxmlformats.org/officeDocument/2006/relationships/hyperlink" Target="https://doi.org/10.1016/j.scitotenv.2020.139065" TargetMode="External"/><Relationship Id="rId188" Type="http://schemas.openxmlformats.org/officeDocument/2006/relationships/hyperlink" Target="https://doi.org/10.1016/j.envres.2020.109893" TargetMode="External"/><Relationship Id="rId7" Type="http://schemas.openxmlformats.org/officeDocument/2006/relationships/hyperlink" Target="https://doi.org/10.1016/j.scitotenv.2020.139385" TargetMode="External"/><Relationship Id="rId71" Type="http://schemas.openxmlformats.org/officeDocument/2006/relationships/hyperlink" Target="https://doi.org/10.1016/j.ecoenv.2020.110536" TargetMode="External"/><Relationship Id="rId92" Type="http://schemas.openxmlformats.org/officeDocument/2006/relationships/hyperlink" Target="https://doi.org/10.1016/j.marpolbul.2020.111482" TargetMode="External"/><Relationship Id="rId162" Type="http://schemas.openxmlformats.org/officeDocument/2006/relationships/hyperlink" Target="https://doi.org/10.1016/j.marpolbul.2018.09.043" TargetMode="External"/><Relationship Id="rId183" Type="http://schemas.openxmlformats.org/officeDocument/2006/relationships/hyperlink" Target="https://doi.org/10.1016/j.scitotenv.2019.135176" TargetMode="External"/><Relationship Id="rId2" Type="http://schemas.openxmlformats.org/officeDocument/2006/relationships/hyperlink" Target="https://doi.org/10.1016/j.envpol.2018.10.039" TargetMode="External"/><Relationship Id="rId29" Type="http://schemas.openxmlformats.org/officeDocument/2006/relationships/hyperlink" Target="https://doi.org/10.1007/s40710-018-0345-0" TargetMode="External"/><Relationship Id="rId24" Type="http://schemas.openxmlformats.org/officeDocument/2006/relationships/hyperlink" Target="https://doi.org/10.1016/j.chemosphere.2018.10.110" TargetMode="External"/><Relationship Id="rId40" Type="http://schemas.openxmlformats.org/officeDocument/2006/relationships/hyperlink" Target="https://doi.org/10.1016/j.rsma.2020.101119" TargetMode="External"/><Relationship Id="rId45" Type="http://schemas.openxmlformats.org/officeDocument/2006/relationships/hyperlink" Target="https://doi.org/10.1016/j.marpolbul.2018.07.058" TargetMode="External"/><Relationship Id="rId66" Type="http://schemas.openxmlformats.org/officeDocument/2006/relationships/hyperlink" Target="https://doi.org/10.1016/j.scitotenv.2020.140087" TargetMode="External"/><Relationship Id="rId87" Type="http://schemas.openxmlformats.org/officeDocument/2006/relationships/hyperlink" Target="https://doi.org/10.1016/j.scitotenv.2020.138950" TargetMode="External"/><Relationship Id="rId110" Type="http://schemas.openxmlformats.org/officeDocument/2006/relationships/hyperlink" Target="https://doi.org/10.1016/j.scitotenv.2020.140679" TargetMode="External"/><Relationship Id="rId115" Type="http://schemas.openxmlformats.org/officeDocument/2006/relationships/hyperlink" Target="https://doi.org/10.1016/j.envpol.2020.115033" TargetMode="External"/><Relationship Id="rId131" Type="http://schemas.openxmlformats.org/officeDocument/2006/relationships/hyperlink" Target="https://doi.org/10.1016/j.ecoenv.2020.110656" TargetMode="External"/><Relationship Id="rId136" Type="http://schemas.openxmlformats.org/officeDocument/2006/relationships/hyperlink" Target="https://doi.org/10.1016/j.scitotenv.2019.135021" TargetMode="External"/><Relationship Id="rId157" Type="http://schemas.openxmlformats.org/officeDocument/2006/relationships/hyperlink" Target="https://doi.org/10.1007/s10933-019-00071-7" TargetMode="External"/><Relationship Id="rId178" Type="http://schemas.openxmlformats.org/officeDocument/2006/relationships/hyperlink" Target="https://doi.org/10.1016/j.envpol.2016.05.048" TargetMode="External"/><Relationship Id="rId61" Type="http://schemas.openxmlformats.org/officeDocument/2006/relationships/hyperlink" Target="https://doi.org/10.1016/j.scitotenv.2020.138824." TargetMode="External"/><Relationship Id="rId82" Type="http://schemas.openxmlformats.org/officeDocument/2006/relationships/hyperlink" Target="https://doi.org/10.1016/j.watres.2019.05.053" TargetMode="External"/><Relationship Id="rId152" Type="http://schemas.openxmlformats.org/officeDocument/2006/relationships/hyperlink" Target="https://doi.org/10.1016/j.envpol.2016.06.036" TargetMode="External"/><Relationship Id="rId173" Type="http://schemas.openxmlformats.org/officeDocument/2006/relationships/hyperlink" Target="https://doi.org/10.1016/j.envpol.2016.04.080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doi.org/10.1016/j.scitotenv.2020.139013" TargetMode="External"/><Relationship Id="rId14" Type="http://schemas.openxmlformats.org/officeDocument/2006/relationships/hyperlink" Target="https://doi.org/10.1371/journal.pone.0228896" TargetMode="External"/><Relationship Id="rId30" Type="http://schemas.openxmlformats.org/officeDocument/2006/relationships/hyperlink" Target="https://link.springer.com/article/10.1007/s11368-020-02759-0" TargetMode="External"/><Relationship Id="rId35" Type="http://schemas.openxmlformats.org/officeDocument/2006/relationships/hyperlink" Target="https://doi.org/10.1016/j.scitotenv.2020.141917" TargetMode="External"/><Relationship Id="rId56" Type="http://schemas.openxmlformats.org/officeDocument/2006/relationships/hyperlink" Target="https://doi.org/10.1038/s41598-020-57933-8" TargetMode="External"/><Relationship Id="rId77" Type="http://schemas.openxmlformats.org/officeDocument/2006/relationships/hyperlink" Target="https://doi.org/10.1016/j.scitotenv.2019.135601" TargetMode="External"/><Relationship Id="rId100" Type="http://schemas.openxmlformats.org/officeDocument/2006/relationships/hyperlink" Target="https://doi.org/10.1016/j.envint.2017.01.018" TargetMode="External"/><Relationship Id="rId105" Type="http://schemas.openxmlformats.org/officeDocument/2006/relationships/hyperlink" Target="https://doi.org/10.1016/j.envpol.2019.113335" TargetMode="External"/><Relationship Id="rId126" Type="http://schemas.openxmlformats.org/officeDocument/2006/relationships/hyperlink" Target="https://doi.org/10.1016/j.marpolbul.2016.11.032" TargetMode="External"/><Relationship Id="rId147" Type="http://schemas.openxmlformats.org/officeDocument/2006/relationships/hyperlink" Target="https://doi.org/10.1016/j.envpol.2018.02.008" TargetMode="External"/><Relationship Id="rId168" Type="http://schemas.openxmlformats.org/officeDocument/2006/relationships/hyperlink" Target="https://doi.org/10.1016/j.envpol.2017.12.081" TargetMode="External"/><Relationship Id="rId8" Type="http://schemas.openxmlformats.org/officeDocument/2006/relationships/hyperlink" Target="https://doi.org/10.1016/j.marpolbul.2019.05.064" TargetMode="External"/><Relationship Id="rId51" Type="http://schemas.openxmlformats.org/officeDocument/2006/relationships/hyperlink" Target="https://doi.org/10.1016/j.marchem.2020.103780" TargetMode="External"/><Relationship Id="rId72" Type="http://schemas.openxmlformats.org/officeDocument/2006/relationships/hyperlink" Target="https://doi.org/10.1021/acs.est.6b00816" TargetMode="External"/><Relationship Id="rId93" Type="http://schemas.openxmlformats.org/officeDocument/2006/relationships/hyperlink" Target="https://doi.org/10.1016/j.envpol.2018.10.111" TargetMode="External"/><Relationship Id="rId98" Type="http://schemas.openxmlformats.org/officeDocument/2006/relationships/hyperlink" Target="https://doi.org/10.1021/acs.est.9b03850" TargetMode="External"/><Relationship Id="rId121" Type="http://schemas.openxmlformats.org/officeDocument/2006/relationships/hyperlink" Target="https://doi.org/10.1016/j.scitotenv.2020.140824" TargetMode="External"/><Relationship Id="rId142" Type="http://schemas.openxmlformats.org/officeDocument/2006/relationships/hyperlink" Target="https://doi.org/10.1016/j.scitotenv.2019.133712" TargetMode="External"/><Relationship Id="rId163" Type="http://schemas.openxmlformats.org/officeDocument/2006/relationships/hyperlink" Target="https://doi.org/10.1016/j.envpol.2020.113935" TargetMode="External"/><Relationship Id="rId184" Type="http://schemas.openxmlformats.org/officeDocument/2006/relationships/hyperlink" Target="https://doi.org/10.1016/j.scitotenv.2017.10.213" TargetMode="External"/><Relationship Id="rId189" Type="http://schemas.openxmlformats.org/officeDocument/2006/relationships/hyperlink" Target="https://doi.org/10.1016/j.jhazmat.2019.121814" TargetMode="External"/><Relationship Id="rId3" Type="http://schemas.openxmlformats.org/officeDocument/2006/relationships/hyperlink" Target="https://doi.org/10.1007/s10708-020-10273-6" TargetMode="External"/><Relationship Id="rId25" Type="http://schemas.openxmlformats.org/officeDocument/2006/relationships/hyperlink" Target="https://doi.org/10.1021/es903784e" TargetMode="External"/><Relationship Id="rId46" Type="http://schemas.openxmlformats.org/officeDocument/2006/relationships/hyperlink" Target="https://doi.org/10.1007/s11356-017-9674-1" TargetMode="External"/><Relationship Id="rId67" Type="http://schemas.openxmlformats.org/officeDocument/2006/relationships/hyperlink" Target="https://doi.org/10.1016/j.scitotenv.2020.140087" TargetMode="External"/><Relationship Id="rId116" Type="http://schemas.openxmlformats.org/officeDocument/2006/relationships/hyperlink" Target="https://doi.org/10.3390/w12041210" TargetMode="External"/><Relationship Id="rId137" Type="http://schemas.openxmlformats.org/officeDocument/2006/relationships/hyperlink" Target="https://doi.org/10.1038/s41598-018-36172-y" TargetMode="External"/><Relationship Id="rId158" Type="http://schemas.openxmlformats.org/officeDocument/2006/relationships/hyperlink" Target="https://doi.org/10.1016/j.marpolbul.2020.111170" TargetMode="External"/><Relationship Id="rId20" Type="http://schemas.openxmlformats.org/officeDocument/2006/relationships/hyperlink" Target="https://doi.org/10.1126/sciadv.aax1157" TargetMode="External"/><Relationship Id="rId41" Type="http://schemas.openxmlformats.org/officeDocument/2006/relationships/hyperlink" Target="https://doi.org/10.1016/j.marpolbul.2020.111555" TargetMode="External"/><Relationship Id="rId62" Type="http://schemas.openxmlformats.org/officeDocument/2006/relationships/hyperlink" Target="https://doi.org/10.1016/j.scitotenv.2020.140201" TargetMode="External"/><Relationship Id="rId83" Type="http://schemas.openxmlformats.org/officeDocument/2006/relationships/hyperlink" Target="https://doi.org/10.1016/j.marpolbul.2016.09.004" TargetMode="External"/><Relationship Id="rId88" Type="http://schemas.openxmlformats.org/officeDocument/2006/relationships/hyperlink" Target="https://doi.org/10.1016/j.scitotenv.2020.138950" TargetMode="External"/><Relationship Id="rId111" Type="http://schemas.openxmlformats.org/officeDocument/2006/relationships/hyperlink" Target="https://doi.org/10.1021/acs.est.9b04838" TargetMode="External"/><Relationship Id="rId132" Type="http://schemas.openxmlformats.org/officeDocument/2006/relationships/hyperlink" Target="https://doi.org/10.1016/j.marpolbul.2020.111516" TargetMode="External"/><Relationship Id="rId153" Type="http://schemas.openxmlformats.org/officeDocument/2006/relationships/hyperlink" Target="https://doi.org/10.1016/j.scitotenv.2018.03.336" TargetMode="External"/><Relationship Id="rId174" Type="http://schemas.openxmlformats.org/officeDocument/2006/relationships/hyperlink" Target="https://doi.org/10.1016/j.ecoenv.2018.11.126" TargetMode="External"/><Relationship Id="rId179" Type="http://schemas.openxmlformats.org/officeDocument/2006/relationships/hyperlink" Target="https://doi.org/10.1016/j.scitotenv.2018.02.300" TargetMode="External"/><Relationship Id="rId190" Type="http://schemas.openxmlformats.org/officeDocument/2006/relationships/hyperlink" Target="https://doi.org/10.1016/j.geoderma.2018.02.015" TargetMode="External"/><Relationship Id="rId15" Type="http://schemas.openxmlformats.org/officeDocument/2006/relationships/hyperlink" Target="https://doi.org/10.1016/j.marpolbul.2016.06.037" TargetMode="External"/><Relationship Id="rId36" Type="http://schemas.openxmlformats.org/officeDocument/2006/relationships/hyperlink" Target="https://doi.org/10.1016/j.scitotenv.2019.03.368" TargetMode="External"/><Relationship Id="rId57" Type="http://schemas.openxmlformats.org/officeDocument/2006/relationships/hyperlink" Target="https://doi.org/10.1016/j.heliyon.2020.e04302" TargetMode="External"/><Relationship Id="rId106" Type="http://schemas.openxmlformats.org/officeDocument/2006/relationships/hyperlink" Target="https://doi.org/10.1016/j.scitotenv.2019.03.416" TargetMode="External"/><Relationship Id="rId127" Type="http://schemas.openxmlformats.org/officeDocument/2006/relationships/hyperlink" Target="https://doi.org/10.1007/s11356-017-9587-z" TargetMode="External"/><Relationship Id="rId10" Type="http://schemas.openxmlformats.org/officeDocument/2006/relationships/hyperlink" Target="https://doi.org/10.1016/j.envpol.2019.07.005" TargetMode="External"/><Relationship Id="rId31" Type="http://schemas.openxmlformats.org/officeDocument/2006/relationships/hyperlink" Target="https://doi.org/10.1007/s11270-020-04653-4" TargetMode="External"/><Relationship Id="rId52" Type="http://schemas.openxmlformats.org/officeDocument/2006/relationships/hyperlink" Target="https://doi.org/10.1016/j.envpol.2019.03.105" TargetMode="External"/><Relationship Id="rId73" Type="http://schemas.openxmlformats.org/officeDocument/2006/relationships/hyperlink" Target="https://doi.org/10.1016/j.scitotenv.2020.141604" TargetMode="External"/><Relationship Id="rId78" Type="http://schemas.openxmlformats.org/officeDocument/2006/relationships/hyperlink" Target="https://doi.org/10.1016/j.scitotenv.2019.134467" TargetMode="External"/><Relationship Id="rId94" Type="http://schemas.openxmlformats.org/officeDocument/2006/relationships/hyperlink" Target="https://doi.org/10.1016/j.marpolbul.2020.111130" TargetMode="External"/><Relationship Id="rId99" Type="http://schemas.openxmlformats.org/officeDocument/2006/relationships/hyperlink" Target="https://doi.org/10.1016/j.envint.2017.01.018" TargetMode="External"/><Relationship Id="rId101" Type="http://schemas.openxmlformats.org/officeDocument/2006/relationships/hyperlink" Target="https://doi.org/10.1016/j.scitotenv.2020.138560" TargetMode="External"/><Relationship Id="rId122" Type="http://schemas.openxmlformats.org/officeDocument/2006/relationships/hyperlink" Target="https://doi.org/10.1016/j.watres.2020.115723" TargetMode="External"/><Relationship Id="rId143" Type="http://schemas.openxmlformats.org/officeDocument/2006/relationships/hyperlink" Target="https://doi.org/10.1016/j.scitotenv.2020.139866" TargetMode="External"/><Relationship Id="rId148" Type="http://schemas.openxmlformats.org/officeDocument/2006/relationships/hyperlink" Target="https://doi.org/10.1016/j.scitotenv.2019.06.168" TargetMode="External"/><Relationship Id="rId164" Type="http://schemas.openxmlformats.org/officeDocument/2006/relationships/hyperlink" Target="https://doi.org/10.1039/C9EM00148D" TargetMode="External"/><Relationship Id="rId169" Type="http://schemas.openxmlformats.org/officeDocument/2006/relationships/hyperlink" Target="https://doi.org/10.1016/j.envpol.2017.12.081" TargetMode="External"/><Relationship Id="rId185" Type="http://schemas.openxmlformats.org/officeDocument/2006/relationships/hyperlink" Target="https://doi.org/10.1016/j.envpol.2015.08.027" TargetMode="External"/><Relationship Id="rId4" Type="http://schemas.openxmlformats.org/officeDocument/2006/relationships/hyperlink" Target="https://doi.org/10.1016/j.envpol.2016.10.038" TargetMode="External"/><Relationship Id="rId9" Type="http://schemas.openxmlformats.org/officeDocument/2006/relationships/hyperlink" Target="https://doi.org/10.1016/j.marpolbul.2019.06.042" TargetMode="External"/><Relationship Id="rId180" Type="http://schemas.openxmlformats.org/officeDocument/2006/relationships/hyperlink" Target="https://doi.org/10.1016/j.marpolbul.2019.110569" TargetMode="External"/><Relationship Id="rId26" Type="http://schemas.openxmlformats.org/officeDocument/2006/relationships/hyperlink" Target="https://doi.org/10.1016/j.envpol.2019.113284" TargetMode="External"/><Relationship Id="rId47" Type="http://schemas.openxmlformats.org/officeDocument/2006/relationships/hyperlink" Target="https://doi.org/10.1016/j.envpol.2019.113658" TargetMode="External"/><Relationship Id="rId68" Type="http://schemas.openxmlformats.org/officeDocument/2006/relationships/hyperlink" Target="https://doi.org/10.1016/j.marpolbul.2019.110790" TargetMode="External"/><Relationship Id="rId89" Type="http://schemas.openxmlformats.org/officeDocument/2006/relationships/hyperlink" Target="https://doi.org/10.1016/j.marpolbul.2013.10.024" TargetMode="External"/><Relationship Id="rId112" Type="http://schemas.openxmlformats.org/officeDocument/2006/relationships/hyperlink" Target="https://doi.org/10.3390/w12041219" TargetMode="External"/><Relationship Id="rId133" Type="http://schemas.openxmlformats.org/officeDocument/2006/relationships/hyperlink" Target="https://doi.org/10.1016/j.envpol.2018.08.064" TargetMode="External"/><Relationship Id="rId154" Type="http://schemas.openxmlformats.org/officeDocument/2006/relationships/hyperlink" Target="https://doi.org/10.1007/s11356-020-10424-9" TargetMode="External"/><Relationship Id="rId175" Type="http://schemas.openxmlformats.org/officeDocument/2006/relationships/hyperlink" Target="https://doi.org/10.1016/j.ecoenv.2018.11.126" TargetMode="External"/><Relationship Id="rId16" Type="http://schemas.openxmlformats.org/officeDocument/2006/relationships/hyperlink" Target="https://doi.org/10.1016/j.marpolbul.2019.01.028" TargetMode="External"/><Relationship Id="rId37" Type="http://schemas.openxmlformats.org/officeDocument/2006/relationships/hyperlink" Target="https://doi.org/10.1016/j.envpol.2020.113994" TargetMode="External"/><Relationship Id="rId58" Type="http://schemas.openxmlformats.org/officeDocument/2006/relationships/hyperlink" Target="https://doi.org/10.1007/978-3-319-61615-5_4" TargetMode="External"/><Relationship Id="rId79" Type="http://schemas.openxmlformats.org/officeDocument/2006/relationships/hyperlink" Target="https://doi.org/10.1016/j.envpol.2019.113402" TargetMode="External"/><Relationship Id="rId102" Type="http://schemas.openxmlformats.org/officeDocument/2006/relationships/hyperlink" Target="https://doi.org/10.1186/s12302-020-0297-7" TargetMode="External"/><Relationship Id="rId123" Type="http://schemas.openxmlformats.org/officeDocument/2006/relationships/hyperlink" Target="https://doi.org/10.1016/j.marpolbul.2013.11.025" TargetMode="External"/><Relationship Id="rId144" Type="http://schemas.openxmlformats.org/officeDocument/2006/relationships/hyperlink" Target="https://doi.org/10.1021/acs.est.7b06003" TargetMode="External"/><Relationship Id="rId90" Type="http://schemas.openxmlformats.org/officeDocument/2006/relationships/hyperlink" Target="https://doi.org/10.1016/j.envpol.2019.03.022" TargetMode="External"/><Relationship Id="rId165" Type="http://schemas.openxmlformats.org/officeDocument/2006/relationships/hyperlink" Target="https://doi.org/10.1016/j.scitotenv.2019.135187" TargetMode="External"/><Relationship Id="rId186" Type="http://schemas.openxmlformats.org/officeDocument/2006/relationships/hyperlink" Target="https://doi.org/10.1016/j.marpolbul.2020.111152" TargetMode="External"/><Relationship Id="rId27" Type="http://schemas.openxmlformats.org/officeDocument/2006/relationships/hyperlink" Target="https://doi.org/10.1016/j.envpol.2019.113449" TargetMode="External"/><Relationship Id="rId48" Type="http://schemas.openxmlformats.org/officeDocument/2006/relationships/hyperlink" Target="https://doi.org/10.1016/j.envpol.2019.113658" TargetMode="External"/><Relationship Id="rId69" Type="http://schemas.openxmlformats.org/officeDocument/2006/relationships/hyperlink" Target="https://doi.org/10.1016/j.envpol.2016.03.012" TargetMode="External"/><Relationship Id="rId113" Type="http://schemas.openxmlformats.org/officeDocument/2006/relationships/hyperlink" Target="https://doi.org/10.1016/j.scitotenv.2019.135579" TargetMode="External"/><Relationship Id="rId134" Type="http://schemas.openxmlformats.org/officeDocument/2006/relationships/hyperlink" Target="https://doi.org/10.1016/j.envpol.2016.12.064" TargetMode="External"/><Relationship Id="rId80" Type="http://schemas.openxmlformats.org/officeDocument/2006/relationships/hyperlink" Target="https://doi.org/10.1016/j.marenvres.2013.02.015" TargetMode="External"/><Relationship Id="rId155" Type="http://schemas.openxmlformats.org/officeDocument/2006/relationships/hyperlink" Target="https://doi.org/10.1016/j.envpol.2020.114962" TargetMode="External"/><Relationship Id="rId176" Type="http://schemas.openxmlformats.org/officeDocument/2006/relationships/hyperlink" Target="https://doi.org/10.1016/j.envpol.2019.113447" TargetMode="External"/><Relationship Id="rId17" Type="http://schemas.openxmlformats.org/officeDocument/2006/relationships/hyperlink" Target="https://doi.org/10.1016/j.watres.2018.10.013" TargetMode="External"/><Relationship Id="rId38" Type="http://schemas.openxmlformats.org/officeDocument/2006/relationships/hyperlink" Target="https://doi.org/10.1016/j.envpol.2020.113994" TargetMode="External"/><Relationship Id="rId59" Type="http://schemas.openxmlformats.org/officeDocument/2006/relationships/hyperlink" Target="https://doi.org/10.3390/ijerph17030845" TargetMode="External"/><Relationship Id="rId103" Type="http://schemas.openxmlformats.org/officeDocument/2006/relationships/hyperlink" Target="https://doi.org/10.1016/j.scitotenv.2018.06.327" TargetMode="External"/><Relationship Id="rId124" Type="http://schemas.openxmlformats.org/officeDocument/2006/relationships/hyperlink" Target="https://doi.org/10.1080/00288330.2019.1703015" TargetMode="External"/><Relationship Id="rId70" Type="http://schemas.openxmlformats.org/officeDocument/2006/relationships/hyperlink" Target="https://doi.org/10.1016/j.envpol.2016.03.012" TargetMode="External"/><Relationship Id="rId91" Type="http://schemas.openxmlformats.org/officeDocument/2006/relationships/hyperlink" Target="https://doi.org/10.1016/j.envpol.2019.03.022" TargetMode="External"/><Relationship Id="rId145" Type="http://schemas.openxmlformats.org/officeDocument/2006/relationships/hyperlink" Target="https://doi.org/10.1002/etc.4698" TargetMode="External"/><Relationship Id="rId166" Type="http://schemas.openxmlformats.org/officeDocument/2006/relationships/hyperlink" Target="https://doi.org/10.1016/j.scitotenv.2019.134431" TargetMode="External"/><Relationship Id="rId187" Type="http://schemas.openxmlformats.org/officeDocument/2006/relationships/hyperlink" Target="https://www.researchgate.net/profile/Yanfei_Zhou6/publication/334977670_Characterization_of_microplastics_and_the_association_of_heavy_metals_with_microplastics_in_suburban_soil_of_central_China/links/5dea3b8892851c836465d49e/Characterization-of-microplastics-and-the-association-of-heavy-metals-with-microplastics-in-suburban-soil-of-central-China.pdf" TargetMode="External"/><Relationship Id="rId1" Type="http://schemas.openxmlformats.org/officeDocument/2006/relationships/hyperlink" Target="https://doi.org/10.1007/s12665-017-7137-0" TargetMode="External"/><Relationship Id="rId28" Type="http://schemas.openxmlformats.org/officeDocument/2006/relationships/hyperlink" Target="https://doi.org/10.1016/j.scitotenv.2018.01.338" TargetMode="External"/><Relationship Id="rId49" Type="http://schemas.openxmlformats.org/officeDocument/2006/relationships/hyperlink" Target="https://doi.org/10.1016/j.scitotenv.2017.10.150" TargetMode="External"/><Relationship Id="rId114" Type="http://schemas.openxmlformats.org/officeDocument/2006/relationships/hyperlink" Target="https://doi.org/10.1016/j.scitotenv.2020.137820" TargetMode="External"/><Relationship Id="rId60" Type="http://schemas.openxmlformats.org/officeDocument/2006/relationships/hyperlink" Target="https://doi.org/10.1016/j.envpol.2019.113232" TargetMode="External"/><Relationship Id="rId81" Type="http://schemas.openxmlformats.org/officeDocument/2006/relationships/hyperlink" Target="https://doi.org/10.1016/j.scitotenv.2020.139436" TargetMode="External"/><Relationship Id="rId135" Type="http://schemas.openxmlformats.org/officeDocument/2006/relationships/hyperlink" Target="https://doi.org/10.1016/j.envpol.2017.11.034" TargetMode="External"/><Relationship Id="rId156" Type="http://schemas.openxmlformats.org/officeDocument/2006/relationships/hyperlink" Target="https://doi.org/10.1016/j.envpol.2020.114962" TargetMode="External"/><Relationship Id="rId177" Type="http://schemas.openxmlformats.org/officeDocument/2006/relationships/hyperlink" Target="https://doi.org/10.1016/j.scitotenv.2018.06.004" TargetMode="External"/><Relationship Id="rId18" Type="http://schemas.openxmlformats.org/officeDocument/2006/relationships/hyperlink" Target="https://doi.org/10.1007/s11356-019-04632-1" TargetMode="External"/><Relationship Id="rId39" Type="http://schemas.openxmlformats.org/officeDocument/2006/relationships/hyperlink" Target="https://doi.org/10.1016/j.scitotenv.2020.138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B08D-E452-4349-8A13-B1518C14B2CF}">
  <dimension ref="A1:R2146"/>
  <sheetViews>
    <sheetView tabSelected="1" zoomScale="70" zoomScaleNormal="70" workbookViewId="0">
      <selection activeCell="F1926" sqref="F1926:F1933"/>
    </sheetView>
  </sheetViews>
  <sheetFormatPr defaultColWidth="11.19921875" defaultRowHeight="15.6" x14ac:dyDescent="0.3"/>
  <cols>
    <col min="3" max="3" width="25.296875" style="14" bestFit="1" customWidth="1"/>
    <col min="4" max="4" width="25.296875" style="14" customWidth="1"/>
    <col min="6" max="6" width="63.59765625" style="14" bestFit="1" customWidth="1"/>
    <col min="7" max="7" width="11.19921875" style="14"/>
    <col min="8" max="8" width="12.5" style="14" bestFit="1" customWidth="1"/>
    <col min="9" max="9" width="18" style="14" customWidth="1"/>
    <col min="10" max="10" width="25.296875" style="16" customWidth="1"/>
    <col min="11" max="11" width="26.3984375" style="16" customWidth="1"/>
    <col min="12" max="12" width="16.296875" style="17" customWidth="1"/>
    <col min="13" max="13" width="17.296875" style="14" customWidth="1"/>
    <col min="14" max="14" width="13.296875" customWidth="1"/>
    <col min="15" max="15" width="19.5" customWidth="1"/>
    <col min="16" max="16" width="19.796875" customWidth="1"/>
    <col min="17" max="17" width="24.3984375" customWidth="1"/>
    <col min="18" max="18" width="22.3984375" customWidth="1"/>
  </cols>
  <sheetData>
    <row r="1" spans="1:18" x14ac:dyDescent="0.3">
      <c r="A1" t="s">
        <v>653</v>
      </c>
      <c r="B1" t="s">
        <v>655</v>
      </c>
      <c r="C1" s="11" t="s">
        <v>650</v>
      </c>
      <c r="D1" s="11" t="s">
        <v>432</v>
      </c>
      <c r="E1" t="s">
        <v>530</v>
      </c>
      <c r="F1" s="11" t="s">
        <v>0</v>
      </c>
      <c r="G1" s="11" t="s">
        <v>531</v>
      </c>
      <c r="H1" s="11" t="s">
        <v>433</v>
      </c>
      <c r="I1" s="11" t="s">
        <v>532</v>
      </c>
      <c r="J1" s="12" t="s">
        <v>533</v>
      </c>
      <c r="K1" s="12" t="s">
        <v>537</v>
      </c>
      <c r="L1" s="13" t="s">
        <v>534</v>
      </c>
      <c r="M1" s="11" t="s">
        <v>535</v>
      </c>
      <c r="N1" s="2" t="s">
        <v>536</v>
      </c>
      <c r="O1" t="s">
        <v>648</v>
      </c>
      <c r="P1" t="s">
        <v>649</v>
      </c>
      <c r="Q1" s="8" t="s">
        <v>651</v>
      </c>
      <c r="R1" s="8" t="s">
        <v>652</v>
      </c>
    </row>
    <row r="2" spans="1:18" x14ac:dyDescent="0.3">
      <c r="A2" t="s">
        <v>654</v>
      </c>
      <c r="B2" t="s">
        <v>656</v>
      </c>
      <c r="C2" s="14" t="s">
        <v>12</v>
      </c>
      <c r="D2" s="14" t="str" cm="1">
        <f t="array" ref="D2">_xlfn.TEXTJOIN("", TRUE, IF(ISERROR(MID(C2, _xlfn.SEQUENCE(LEN(C2)), 1) *1), MID(C2, _xlfn.SEQUENCE(LEN(C2)), 1), ""))</f>
        <v xml:space="preserve">Adu-Boahen et al. </v>
      </c>
      <c r="E2" t="str">
        <f t="shared" ref="E2:E65" si="0">RIGHT(C2,4)</f>
        <v>2020</v>
      </c>
      <c r="F2" s="15" t="s">
        <v>11</v>
      </c>
      <c r="G2" s="14" t="s">
        <v>434</v>
      </c>
      <c r="H2" s="14" t="s">
        <v>435</v>
      </c>
      <c r="I2" s="14" t="s">
        <v>436</v>
      </c>
      <c r="J2" s="16">
        <v>1.2E-2</v>
      </c>
      <c r="M2" s="14" t="s">
        <v>437</v>
      </c>
      <c r="N2" s="14" t="s">
        <v>346</v>
      </c>
      <c r="O2" t="str">
        <f ca="1">Table1[[#This Row],[Lowest_size_reported_um]]</f>
        <v/>
      </c>
      <c r="Q2">
        <f>_xlfn.XLOOKUP(F2,'detection limits'!$A$2:$A$234,'detection limits'!$C$2:$C$234)</f>
        <v>20</v>
      </c>
      <c r="R2" t="str">
        <f ca="1">_xlfn.XLOOKUP(F2,'detection limits'!$A$2:$A$234,'detection limits'!$F$2:$F$234)</f>
        <v/>
      </c>
    </row>
    <row r="3" spans="1:18" x14ac:dyDescent="0.3">
      <c r="A3" t="s">
        <v>654</v>
      </c>
      <c r="B3" t="s">
        <v>656</v>
      </c>
      <c r="C3" s="14" t="s">
        <v>12</v>
      </c>
      <c r="D3" s="14" t="str" cm="1">
        <f t="array" ref="D3">_xlfn.TEXTJOIN("", TRUE, IF(ISERROR(MID(C3, _xlfn.SEQUENCE(LEN(C3)), 1) *1), MID(C3, _xlfn.SEQUENCE(LEN(C3)), 1), ""))</f>
        <v xml:space="preserve">Adu-Boahen et al. </v>
      </c>
      <c r="E3" t="str">
        <f t="shared" si="0"/>
        <v>2020</v>
      </c>
      <c r="F3" s="14" t="s">
        <v>11</v>
      </c>
      <c r="G3" s="14" t="s">
        <v>434</v>
      </c>
      <c r="H3" s="14" t="s">
        <v>435</v>
      </c>
      <c r="I3" s="14" t="s">
        <v>436</v>
      </c>
      <c r="J3" s="16">
        <v>1.4E-2</v>
      </c>
      <c r="M3" s="14" t="s">
        <v>437</v>
      </c>
      <c r="N3" s="14" t="s">
        <v>346</v>
      </c>
      <c r="O3" t="str">
        <f ca="1">Table1[[#This Row],[Lowest_size_reported_um]]</f>
        <v/>
      </c>
      <c r="Q3">
        <f>_xlfn.XLOOKUP(F3,'detection limits'!$A$2:$A$234,'detection limits'!$C$2:$C$234)</f>
        <v>20</v>
      </c>
      <c r="R3" t="str">
        <f ca="1">_xlfn.XLOOKUP(F3,'detection limits'!$A$2:$A$234,'detection limits'!$F$2:$F$234)</f>
        <v/>
      </c>
    </row>
    <row r="4" spans="1:18" x14ac:dyDescent="0.3">
      <c r="A4" t="s">
        <v>654</v>
      </c>
      <c r="B4" t="s">
        <v>656</v>
      </c>
      <c r="C4" s="14" t="s">
        <v>12</v>
      </c>
      <c r="D4" s="14" t="str" cm="1">
        <f t="array" ref="D4">_xlfn.TEXTJOIN("", TRUE, IF(ISERROR(MID(C4, _xlfn.SEQUENCE(LEN(C4)), 1) *1), MID(C4, _xlfn.SEQUENCE(LEN(C4)), 1), ""))</f>
        <v xml:space="preserve">Adu-Boahen et al. </v>
      </c>
      <c r="E4" t="str">
        <f t="shared" si="0"/>
        <v>2020</v>
      </c>
      <c r="F4" s="14" t="s">
        <v>11</v>
      </c>
      <c r="G4" s="14" t="s">
        <v>434</v>
      </c>
      <c r="H4" s="14" t="s">
        <v>435</v>
      </c>
      <c r="I4" s="14" t="s">
        <v>436</v>
      </c>
      <c r="J4" s="16">
        <v>1.4999999999999999E-2</v>
      </c>
      <c r="M4" s="14" t="s">
        <v>437</v>
      </c>
      <c r="N4" s="14" t="s">
        <v>346</v>
      </c>
      <c r="O4" t="str">
        <f ca="1">Table1[[#This Row],[Lowest_size_reported_um]]</f>
        <v/>
      </c>
      <c r="Q4">
        <f>_xlfn.XLOOKUP(F4,'detection limits'!$A$2:$A$234,'detection limits'!$C$2:$C$234)</f>
        <v>20</v>
      </c>
      <c r="R4" t="str">
        <f ca="1">_xlfn.XLOOKUP(F4,'detection limits'!$A$2:$A$234,'detection limits'!$F$2:$F$234)</f>
        <v/>
      </c>
    </row>
    <row r="5" spans="1:18" x14ac:dyDescent="0.3">
      <c r="A5" t="s">
        <v>654</v>
      </c>
      <c r="B5" t="s">
        <v>656</v>
      </c>
      <c r="C5" s="14" t="s">
        <v>12</v>
      </c>
      <c r="D5" s="14" t="str" cm="1">
        <f t="array" ref="D5">_xlfn.TEXTJOIN("", TRUE, IF(ISERROR(MID(C5, _xlfn.SEQUENCE(LEN(C5)), 1) *1), MID(C5, _xlfn.SEQUENCE(LEN(C5)), 1), ""))</f>
        <v xml:space="preserve">Adu-Boahen et al. </v>
      </c>
      <c r="E5" t="str">
        <f t="shared" si="0"/>
        <v>2020</v>
      </c>
      <c r="F5" s="14" t="s">
        <v>11</v>
      </c>
      <c r="G5" s="14" t="s">
        <v>434</v>
      </c>
      <c r="H5" s="14" t="s">
        <v>435</v>
      </c>
      <c r="I5" s="14" t="s">
        <v>436</v>
      </c>
      <c r="J5" s="16">
        <v>0.02</v>
      </c>
      <c r="M5" s="14" t="s">
        <v>437</v>
      </c>
      <c r="N5" s="14" t="s">
        <v>346</v>
      </c>
      <c r="O5" t="str">
        <f ca="1">Table1[[#This Row],[Lowest_size_reported_um]]</f>
        <v/>
      </c>
      <c r="Q5">
        <f>_xlfn.XLOOKUP(F5,'detection limits'!$A$2:$A$234,'detection limits'!$C$2:$C$234)</f>
        <v>20</v>
      </c>
      <c r="R5" t="str">
        <f ca="1">_xlfn.XLOOKUP(F5,'detection limits'!$A$2:$A$234,'detection limits'!$F$2:$F$234)</f>
        <v/>
      </c>
    </row>
    <row r="6" spans="1:18" x14ac:dyDescent="0.3">
      <c r="A6" t="s">
        <v>654</v>
      </c>
      <c r="B6" t="s">
        <v>656</v>
      </c>
      <c r="C6" s="14" t="s">
        <v>12</v>
      </c>
      <c r="D6" s="14" t="str" cm="1">
        <f t="array" ref="D6">_xlfn.TEXTJOIN("", TRUE, IF(ISERROR(MID(C6, _xlfn.SEQUENCE(LEN(C6)), 1) *1), MID(C6, _xlfn.SEQUENCE(LEN(C6)), 1), ""))</f>
        <v xml:space="preserve">Adu-Boahen et al. </v>
      </c>
      <c r="E6" t="str">
        <f t="shared" si="0"/>
        <v>2020</v>
      </c>
      <c r="F6" s="15" t="s">
        <v>11</v>
      </c>
      <c r="G6" s="14" t="s">
        <v>434</v>
      </c>
      <c r="H6" s="14" t="s">
        <v>435</v>
      </c>
      <c r="I6" s="14" t="s">
        <v>436</v>
      </c>
      <c r="J6" s="16">
        <v>2.4E-2</v>
      </c>
      <c r="M6" s="14" t="s">
        <v>437</v>
      </c>
      <c r="N6" s="14" t="s">
        <v>346</v>
      </c>
      <c r="O6" t="str">
        <f ca="1">Table1[[#This Row],[Lowest_size_reported_um]]</f>
        <v/>
      </c>
      <c r="Q6">
        <f>_xlfn.XLOOKUP(F6,'detection limits'!$A$2:$A$234,'detection limits'!$C$2:$C$234)</f>
        <v>20</v>
      </c>
      <c r="R6" t="str">
        <f ca="1">_xlfn.XLOOKUP(F6,'detection limits'!$A$2:$A$234,'detection limits'!$F$2:$F$234)</f>
        <v/>
      </c>
    </row>
    <row r="7" spans="1:18" x14ac:dyDescent="0.3">
      <c r="A7" t="s">
        <v>654</v>
      </c>
      <c r="B7" t="s">
        <v>656</v>
      </c>
      <c r="C7" s="14" t="s">
        <v>18</v>
      </c>
      <c r="D7" s="14" t="str" cm="1">
        <f t="array" ref="D7">_xlfn.TEXTJOIN("", TRUE, IF(ISERROR(MID(C7, _xlfn.SEQUENCE(LEN(C7)), 1) *1), MID(C7, _xlfn.SEQUENCE(LEN(C7)), 1), ""))</f>
        <v xml:space="preserve">Alam et al. </v>
      </c>
      <c r="E7" t="str">
        <f t="shared" si="0"/>
        <v>2019</v>
      </c>
      <c r="F7" s="15" t="s">
        <v>17</v>
      </c>
      <c r="G7" s="14" t="s">
        <v>434</v>
      </c>
      <c r="H7" s="14" t="s">
        <v>435</v>
      </c>
      <c r="I7" s="14" t="s">
        <v>438</v>
      </c>
      <c r="J7" s="16">
        <v>4.33</v>
      </c>
      <c r="N7" s="14" t="s">
        <v>346</v>
      </c>
      <c r="O7" t="str">
        <f ca="1">Table1[[#This Row],[Lowest_size_reported_um]]</f>
        <v>50</v>
      </c>
      <c r="Q7">
        <f>_xlfn.XLOOKUP(F7,'detection limits'!$A$2:$A$234,'detection limits'!$C$2:$C$234)</f>
        <v>1.2</v>
      </c>
      <c r="R7" t="str">
        <f ca="1">_xlfn.XLOOKUP(F7,'detection limits'!$A$2:$A$234,'detection limits'!$F$2:$F$234)</f>
        <v>50</v>
      </c>
    </row>
    <row r="8" spans="1:18" x14ac:dyDescent="0.3">
      <c r="A8" t="s">
        <v>654</v>
      </c>
      <c r="B8" t="s">
        <v>656</v>
      </c>
      <c r="C8" s="14" t="s">
        <v>18</v>
      </c>
      <c r="D8" s="14" t="str" cm="1">
        <f t="array" ref="D8">_xlfn.TEXTJOIN("", TRUE, IF(ISERROR(MID(C8, _xlfn.SEQUENCE(LEN(C8)), 1) *1), MID(C8, _xlfn.SEQUENCE(LEN(C8)), 1), ""))</f>
        <v xml:space="preserve">Alam et al. </v>
      </c>
      <c r="E8" t="str">
        <f t="shared" si="0"/>
        <v>2019</v>
      </c>
      <c r="F8" s="14" t="s">
        <v>17</v>
      </c>
      <c r="G8" s="14" t="s">
        <v>434</v>
      </c>
      <c r="H8" s="14" t="s">
        <v>435</v>
      </c>
      <c r="I8" s="14" t="s">
        <v>438</v>
      </c>
      <c r="J8" s="16">
        <v>5.33</v>
      </c>
      <c r="N8" s="14" t="s">
        <v>346</v>
      </c>
      <c r="O8" t="str">
        <f ca="1">Table1[[#This Row],[Lowest_size_reported_um]]</f>
        <v>50</v>
      </c>
      <c r="Q8">
        <f>_xlfn.XLOOKUP(F8,'detection limits'!$A$2:$A$234,'detection limits'!$C$2:$C$234)</f>
        <v>1.2</v>
      </c>
      <c r="R8" t="str">
        <f ca="1">_xlfn.XLOOKUP(F8,'detection limits'!$A$2:$A$234,'detection limits'!$F$2:$F$234)</f>
        <v>50</v>
      </c>
    </row>
    <row r="9" spans="1:18" x14ac:dyDescent="0.3">
      <c r="A9" t="s">
        <v>654</v>
      </c>
      <c r="B9" t="s">
        <v>656</v>
      </c>
      <c r="C9" s="14" t="s">
        <v>18</v>
      </c>
      <c r="D9" s="14" t="str" cm="1">
        <f t="array" ref="D9">_xlfn.TEXTJOIN("", TRUE, IF(ISERROR(MID(C9, _xlfn.SEQUENCE(LEN(C9)), 1) *1), MID(C9, _xlfn.SEQUENCE(LEN(C9)), 1), ""))</f>
        <v xml:space="preserve">Alam et al. </v>
      </c>
      <c r="E9" t="str">
        <f t="shared" si="0"/>
        <v>2019</v>
      </c>
      <c r="F9" s="14" t="s">
        <v>17</v>
      </c>
      <c r="G9" s="14" t="s">
        <v>434</v>
      </c>
      <c r="H9" s="14" t="s">
        <v>435</v>
      </c>
      <c r="I9" s="14" t="s">
        <v>438</v>
      </c>
      <c r="J9" s="16">
        <v>5.33</v>
      </c>
      <c r="N9" s="14" t="s">
        <v>346</v>
      </c>
      <c r="O9" t="str">
        <f ca="1">Table1[[#This Row],[Lowest_size_reported_um]]</f>
        <v>50</v>
      </c>
      <c r="Q9">
        <f>_xlfn.XLOOKUP(F9,'detection limits'!$A$2:$A$234,'detection limits'!$C$2:$C$234)</f>
        <v>1.2</v>
      </c>
      <c r="R9" t="str">
        <f ca="1">_xlfn.XLOOKUP(F9,'detection limits'!$A$2:$A$234,'detection limits'!$F$2:$F$234)</f>
        <v>50</v>
      </c>
    </row>
    <row r="10" spans="1:18" x14ac:dyDescent="0.3">
      <c r="A10" t="s">
        <v>654</v>
      </c>
      <c r="B10" t="s">
        <v>656</v>
      </c>
      <c r="C10" s="14" t="s">
        <v>18</v>
      </c>
      <c r="D10" s="14" t="str" cm="1">
        <f t="array" ref="D10">_xlfn.TEXTJOIN("", TRUE, IF(ISERROR(MID(C10, _xlfn.SEQUENCE(LEN(C10)), 1) *1), MID(C10, _xlfn.SEQUENCE(LEN(C10)), 1), ""))</f>
        <v xml:space="preserve">Alam et al. </v>
      </c>
      <c r="E10" t="str">
        <f t="shared" si="0"/>
        <v>2019</v>
      </c>
      <c r="F10" s="14" t="s">
        <v>17</v>
      </c>
      <c r="G10" s="14" t="s">
        <v>434</v>
      </c>
      <c r="H10" s="14" t="s">
        <v>435</v>
      </c>
      <c r="I10" s="14" t="s">
        <v>438</v>
      </c>
      <c r="J10" s="16">
        <v>5.67</v>
      </c>
      <c r="N10" s="14" t="s">
        <v>346</v>
      </c>
      <c r="O10" t="str">
        <f ca="1">Table1[[#This Row],[Lowest_size_reported_um]]</f>
        <v>50</v>
      </c>
      <c r="Q10">
        <f>_xlfn.XLOOKUP(F10,'detection limits'!$A$2:$A$234,'detection limits'!$C$2:$C$234)</f>
        <v>1.2</v>
      </c>
      <c r="R10" t="str">
        <f ca="1">_xlfn.XLOOKUP(F10,'detection limits'!$A$2:$A$234,'detection limits'!$F$2:$F$234)</f>
        <v>50</v>
      </c>
    </row>
    <row r="11" spans="1:18" x14ac:dyDescent="0.3">
      <c r="A11" t="s">
        <v>654</v>
      </c>
      <c r="B11" t="s">
        <v>656</v>
      </c>
      <c r="C11" s="14" t="s">
        <v>18</v>
      </c>
      <c r="D11" s="14" t="str" cm="1">
        <f t="array" ref="D11">_xlfn.TEXTJOIN("", TRUE, IF(ISERROR(MID(C11, _xlfn.SEQUENCE(LEN(C11)), 1) *1), MID(C11, _xlfn.SEQUENCE(LEN(C11)), 1), ""))</f>
        <v xml:space="preserve">Alam et al. </v>
      </c>
      <c r="E11" t="str">
        <f t="shared" si="0"/>
        <v>2019</v>
      </c>
      <c r="F11" s="15" t="s">
        <v>17</v>
      </c>
      <c r="G11" s="14" t="s">
        <v>434</v>
      </c>
      <c r="H11" s="14" t="s">
        <v>435</v>
      </c>
      <c r="I11" s="14" t="s">
        <v>438</v>
      </c>
      <c r="J11" s="16">
        <v>6</v>
      </c>
      <c r="N11" s="14" t="s">
        <v>346</v>
      </c>
      <c r="O11" t="str">
        <f ca="1">Table1[[#This Row],[Lowest_size_reported_um]]</f>
        <v>50</v>
      </c>
      <c r="Q11">
        <f>_xlfn.XLOOKUP(F11,'detection limits'!$A$2:$A$234,'detection limits'!$C$2:$C$234)</f>
        <v>1.2</v>
      </c>
      <c r="R11" t="str">
        <f ca="1">_xlfn.XLOOKUP(F11,'detection limits'!$A$2:$A$234,'detection limits'!$F$2:$F$234)</f>
        <v>50</v>
      </c>
    </row>
    <row r="12" spans="1:18" x14ac:dyDescent="0.3">
      <c r="A12" t="s">
        <v>654</v>
      </c>
      <c r="B12" t="s">
        <v>656</v>
      </c>
      <c r="C12" s="14" t="s">
        <v>18</v>
      </c>
      <c r="D12" s="14" t="str" cm="1">
        <f t="array" ref="D12">_xlfn.TEXTJOIN("", TRUE, IF(ISERROR(MID(C12, _xlfn.SEQUENCE(LEN(C12)), 1) *1), MID(C12, _xlfn.SEQUENCE(LEN(C12)), 1), ""))</f>
        <v xml:space="preserve">Alam et al. </v>
      </c>
      <c r="E12" t="str">
        <f t="shared" si="0"/>
        <v>2019</v>
      </c>
      <c r="F12" s="14" t="s">
        <v>17</v>
      </c>
      <c r="G12" s="14" t="s">
        <v>434</v>
      </c>
      <c r="H12" s="14" t="s">
        <v>435</v>
      </c>
      <c r="I12" s="14" t="s">
        <v>438</v>
      </c>
      <c r="J12" s="16">
        <v>6</v>
      </c>
      <c r="N12" s="14" t="s">
        <v>346</v>
      </c>
      <c r="O12" t="str">
        <f ca="1">Table1[[#This Row],[Lowest_size_reported_um]]</f>
        <v>50</v>
      </c>
      <c r="Q12">
        <f>_xlfn.XLOOKUP(F12,'detection limits'!$A$2:$A$234,'detection limits'!$C$2:$C$234)</f>
        <v>1.2</v>
      </c>
      <c r="R12" t="str">
        <f ca="1">_xlfn.XLOOKUP(F12,'detection limits'!$A$2:$A$234,'detection limits'!$F$2:$F$234)</f>
        <v>50</v>
      </c>
    </row>
    <row r="13" spans="1:18" x14ac:dyDescent="0.3">
      <c r="A13" t="s">
        <v>654</v>
      </c>
      <c r="B13" t="s">
        <v>656</v>
      </c>
      <c r="C13" s="14" t="s">
        <v>18</v>
      </c>
      <c r="D13" s="14" t="str" cm="1">
        <f t="array" ref="D13">_xlfn.TEXTJOIN("", TRUE, IF(ISERROR(MID(C13, _xlfn.SEQUENCE(LEN(C13)), 1) *1), MID(C13, _xlfn.SEQUENCE(LEN(C13)), 1), ""))</f>
        <v xml:space="preserve">Alam et al. </v>
      </c>
      <c r="E13" t="str">
        <f t="shared" si="0"/>
        <v>2019</v>
      </c>
      <c r="F13" s="14" t="s">
        <v>17</v>
      </c>
      <c r="G13" s="14" t="s">
        <v>434</v>
      </c>
      <c r="H13" s="14" t="s">
        <v>435</v>
      </c>
      <c r="I13" s="14" t="s">
        <v>438</v>
      </c>
      <c r="J13" s="16">
        <v>6</v>
      </c>
      <c r="N13" s="14" t="s">
        <v>346</v>
      </c>
      <c r="O13" t="str">
        <f ca="1">Table1[[#This Row],[Lowest_size_reported_um]]</f>
        <v>50</v>
      </c>
      <c r="Q13">
        <f>_xlfn.XLOOKUP(F13,'detection limits'!$A$2:$A$234,'detection limits'!$C$2:$C$234)</f>
        <v>1.2</v>
      </c>
      <c r="R13" t="str">
        <f ca="1">_xlfn.XLOOKUP(F13,'detection limits'!$A$2:$A$234,'detection limits'!$F$2:$F$234)</f>
        <v>50</v>
      </c>
    </row>
    <row r="14" spans="1:18" x14ac:dyDescent="0.3">
      <c r="A14" t="s">
        <v>654</v>
      </c>
      <c r="B14" t="s">
        <v>656</v>
      </c>
      <c r="C14" s="14" t="s">
        <v>18</v>
      </c>
      <c r="D14" s="14" t="str" cm="1">
        <f t="array" ref="D14">_xlfn.TEXTJOIN("", TRUE, IF(ISERROR(MID(C14, _xlfn.SEQUENCE(LEN(C14)), 1) *1), MID(C14, _xlfn.SEQUENCE(LEN(C14)), 1), ""))</f>
        <v xml:space="preserve">Alam et al. </v>
      </c>
      <c r="E14" t="str">
        <f t="shared" si="0"/>
        <v>2019</v>
      </c>
      <c r="F14" s="14" t="s">
        <v>17</v>
      </c>
      <c r="G14" s="14" t="s">
        <v>434</v>
      </c>
      <c r="H14" s="14" t="s">
        <v>435</v>
      </c>
      <c r="I14" s="14" t="s">
        <v>438</v>
      </c>
      <c r="J14" s="16">
        <v>6.33</v>
      </c>
      <c r="N14" s="14" t="s">
        <v>346</v>
      </c>
      <c r="O14" t="str">
        <f ca="1">Table1[[#This Row],[Lowest_size_reported_um]]</f>
        <v>50</v>
      </c>
      <c r="Q14">
        <f>_xlfn.XLOOKUP(F14,'detection limits'!$A$2:$A$234,'detection limits'!$C$2:$C$234)</f>
        <v>1.2</v>
      </c>
      <c r="R14" t="str">
        <f ca="1">_xlfn.XLOOKUP(F14,'detection limits'!$A$2:$A$234,'detection limits'!$F$2:$F$234)</f>
        <v>50</v>
      </c>
    </row>
    <row r="15" spans="1:18" x14ac:dyDescent="0.3">
      <c r="A15" t="s">
        <v>654</v>
      </c>
      <c r="B15" t="s">
        <v>656</v>
      </c>
      <c r="C15" s="14" t="s">
        <v>18</v>
      </c>
      <c r="D15" s="14" t="str" cm="1">
        <f t="array" ref="D15">_xlfn.TEXTJOIN("", TRUE, IF(ISERROR(MID(C15, _xlfn.SEQUENCE(LEN(C15)), 1) *1), MID(C15, _xlfn.SEQUENCE(LEN(C15)), 1), ""))</f>
        <v xml:space="preserve">Alam et al. </v>
      </c>
      <c r="E15" t="str">
        <f t="shared" si="0"/>
        <v>2019</v>
      </c>
      <c r="F15" s="14" t="s">
        <v>17</v>
      </c>
      <c r="G15" s="14" t="s">
        <v>434</v>
      </c>
      <c r="H15" s="14" t="s">
        <v>435</v>
      </c>
      <c r="I15" s="14" t="s">
        <v>438</v>
      </c>
      <c r="J15" s="16">
        <v>7</v>
      </c>
      <c r="N15" s="14" t="s">
        <v>346</v>
      </c>
      <c r="O15" t="str">
        <f ca="1">Table1[[#This Row],[Lowest_size_reported_um]]</f>
        <v>50</v>
      </c>
      <c r="Q15">
        <f>_xlfn.XLOOKUP(F15,'detection limits'!$A$2:$A$234,'detection limits'!$C$2:$C$234)</f>
        <v>1.2</v>
      </c>
      <c r="R15" t="str">
        <f ca="1">_xlfn.XLOOKUP(F15,'detection limits'!$A$2:$A$234,'detection limits'!$F$2:$F$234)</f>
        <v>50</v>
      </c>
    </row>
    <row r="16" spans="1:18" x14ac:dyDescent="0.3">
      <c r="A16" t="s">
        <v>654</v>
      </c>
      <c r="B16" t="s">
        <v>656</v>
      </c>
      <c r="C16" s="14" t="s">
        <v>18</v>
      </c>
      <c r="D16" s="14" t="str" cm="1">
        <f t="array" ref="D16">_xlfn.TEXTJOIN("", TRUE, IF(ISERROR(MID(C16, _xlfn.SEQUENCE(LEN(C16)), 1) *1), MID(C16, _xlfn.SEQUENCE(LEN(C16)), 1), ""))</f>
        <v xml:space="preserve">Alam et al. </v>
      </c>
      <c r="E16" t="str">
        <f t="shared" si="0"/>
        <v>2019</v>
      </c>
      <c r="F16" s="14" t="s">
        <v>17</v>
      </c>
      <c r="G16" s="14" t="s">
        <v>434</v>
      </c>
      <c r="H16" s="14" t="s">
        <v>435</v>
      </c>
      <c r="I16" s="14" t="s">
        <v>438</v>
      </c>
      <c r="J16" s="16">
        <v>7</v>
      </c>
      <c r="N16" s="14" t="s">
        <v>346</v>
      </c>
      <c r="O16" t="str">
        <f ca="1">Table1[[#This Row],[Lowest_size_reported_um]]</f>
        <v>50</v>
      </c>
      <c r="Q16">
        <f>_xlfn.XLOOKUP(F16,'detection limits'!$A$2:$A$234,'detection limits'!$C$2:$C$234)</f>
        <v>1.2</v>
      </c>
      <c r="R16" t="str">
        <f ca="1">_xlfn.XLOOKUP(F16,'detection limits'!$A$2:$A$234,'detection limits'!$F$2:$F$234)</f>
        <v>50</v>
      </c>
    </row>
    <row r="17" spans="1:18" x14ac:dyDescent="0.3">
      <c r="A17" t="s">
        <v>654</v>
      </c>
      <c r="B17" t="s">
        <v>656</v>
      </c>
      <c r="C17" s="14" t="s">
        <v>20</v>
      </c>
      <c r="D17" s="14" t="str" cm="1">
        <f t="array" ref="D17">_xlfn.TEXTJOIN("", TRUE, IF(ISERROR(MID(C17, _xlfn.SEQUENCE(LEN(C17)), 1) *1), MID(C17, _xlfn.SEQUENCE(LEN(C17)), 1), ""))</f>
        <v xml:space="preserve">Alfonso et al. </v>
      </c>
      <c r="E17" t="str">
        <f t="shared" si="0"/>
        <v>2020</v>
      </c>
      <c r="F17" s="15" t="s">
        <v>19</v>
      </c>
      <c r="G17" s="14" t="s">
        <v>439</v>
      </c>
      <c r="H17" s="14" t="s">
        <v>440</v>
      </c>
      <c r="I17" s="14" t="s">
        <v>441</v>
      </c>
      <c r="J17" s="16">
        <v>2.9399999999999999E-4</v>
      </c>
      <c r="L17" s="17">
        <v>0.92</v>
      </c>
      <c r="M17" s="14" t="s">
        <v>442</v>
      </c>
      <c r="N17" s="14" t="s">
        <v>346</v>
      </c>
      <c r="O17" t="str">
        <f ca="1">Table1[[#This Row],[Lowest_size_reported_um]]</f>
        <v>200</v>
      </c>
      <c r="Q17">
        <f>_xlfn.XLOOKUP(F17,'detection limits'!$A$2:$A$234,'detection limits'!$C$2:$C$234)</f>
        <v>8</v>
      </c>
      <c r="R17" t="str">
        <f ca="1">_xlfn.XLOOKUP(F17,'detection limits'!$A$2:$A$234,'detection limits'!$F$2:$F$234)</f>
        <v>200</v>
      </c>
    </row>
    <row r="18" spans="1:18" x14ac:dyDescent="0.3">
      <c r="A18" t="s">
        <v>654</v>
      </c>
      <c r="B18" t="s">
        <v>656</v>
      </c>
      <c r="C18" s="14" t="s">
        <v>20</v>
      </c>
      <c r="D18" s="14" t="str" cm="1">
        <f t="array" ref="D18">_xlfn.TEXTJOIN("", TRUE, IF(ISERROR(MID(C18, _xlfn.SEQUENCE(LEN(C18)), 1) *1), MID(C18, _xlfn.SEQUENCE(LEN(C18)), 1), ""))</f>
        <v xml:space="preserve">Alfonso et al. </v>
      </c>
      <c r="E18" t="str">
        <f t="shared" si="0"/>
        <v>2020</v>
      </c>
      <c r="F18" s="15" t="s">
        <v>19</v>
      </c>
      <c r="G18" s="14" t="s">
        <v>439</v>
      </c>
      <c r="H18" s="14" t="s">
        <v>440</v>
      </c>
      <c r="I18" s="14" t="s">
        <v>441</v>
      </c>
      <c r="J18" s="16">
        <v>3.9100000000000002E-4</v>
      </c>
      <c r="L18" s="17">
        <v>0.9</v>
      </c>
      <c r="M18" s="14" t="s">
        <v>442</v>
      </c>
      <c r="N18" s="14" t="s">
        <v>346</v>
      </c>
      <c r="O18" t="str">
        <f ca="1">Table1[[#This Row],[Lowest_size_reported_um]]</f>
        <v>200</v>
      </c>
      <c r="Q18">
        <f>_xlfn.XLOOKUP(F18,'detection limits'!$A$2:$A$234,'detection limits'!$C$2:$C$234)</f>
        <v>8</v>
      </c>
      <c r="R18" t="str">
        <f ca="1">_xlfn.XLOOKUP(F18,'detection limits'!$A$2:$A$234,'detection limits'!$F$2:$F$234)</f>
        <v>200</v>
      </c>
    </row>
    <row r="19" spans="1:18" x14ac:dyDescent="0.3">
      <c r="A19" t="s">
        <v>654</v>
      </c>
      <c r="B19" t="s">
        <v>656</v>
      </c>
      <c r="C19" s="14" t="s">
        <v>20</v>
      </c>
      <c r="D19" s="14" t="str" cm="1">
        <f t="array" ref="D19">_xlfn.TEXTJOIN("", TRUE, IF(ISERROR(MID(C19, _xlfn.SEQUENCE(LEN(C19)), 1) *1), MID(C19, _xlfn.SEQUENCE(LEN(C19)), 1), ""))</f>
        <v xml:space="preserve">Alfonso et al. </v>
      </c>
      <c r="E19" t="str">
        <f t="shared" si="0"/>
        <v>2020</v>
      </c>
      <c r="F19" s="15" t="s">
        <v>19</v>
      </c>
      <c r="G19" s="14" t="s">
        <v>439</v>
      </c>
      <c r="H19" s="14" t="s">
        <v>440</v>
      </c>
      <c r="I19" s="14" t="s">
        <v>441</v>
      </c>
      <c r="J19" s="16">
        <v>5.2499999999999997E-4</v>
      </c>
      <c r="L19" s="17">
        <v>0.88</v>
      </c>
      <c r="M19" s="14" t="s">
        <v>442</v>
      </c>
      <c r="N19" s="14" t="s">
        <v>346</v>
      </c>
      <c r="O19" t="str">
        <f ca="1">Table1[[#This Row],[Lowest_size_reported_um]]</f>
        <v>200</v>
      </c>
      <c r="Q19">
        <f>_xlfn.XLOOKUP(F19,'detection limits'!$A$2:$A$234,'detection limits'!$C$2:$C$234)</f>
        <v>8</v>
      </c>
      <c r="R19" t="str">
        <f ca="1">_xlfn.XLOOKUP(F19,'detection limits'!$A$2:$A$234,'detection limits'!$F$2:$F$234)</f>
        <v>200</v>
      </c>
    </row>
    <row r="20" spans="1:18" x14ac:dyDescent="0.3">
      <c r="A20" t="s">
        <v>654</v>
      </c>
      <c r="B20" t="s">
        <v>656</v>
      </c>
      <c r="C20" s="14" t="s">
        <v>20</v>
      </c>
      <c r="D20" s="14" t="str" cm="1">
        <f t="array" ref="D20">_xlfn.TEXTJOIN("", TRUE, IF(ISERROR(MID(C20, _xlfn.SEQUENCE(LEN(C20)), 1) *1), MID(C20, _xlfn.SEQUENCE(LEN(C20)), 1), ""))</f>
        <v xml:space="preserve">Alfonso et al. </v>
      </c>
      <c r="E20" t="str">
        <f t="shared" si="0"/>
        <v>2020</v>
      </c>
      <c r="F20" s="15" t="s">
        <v>19</v>
      </c>
      <c r="G20" s="14" t="s">
        <v>439</v>
      </c>
      <c r="H20" s="14" t="s">
        <v>440</v>
      </c>
      <c r="I20" s="14" t="s">
        <v>441</v>
      </c>
      <c r="J20" s="16">
        <v>6.6699999999999995E-4</v>
      </c>
      <c r="L20" s="17">
        <v>0.88</v>
      </c>
      <c r="M20" s="14" t="s">
        <v>442</v>
      </c>
      <c r="N20" s="14" t="s">
        <v>346</v>
      </c>
      <c r="O20" t="str">
        <f ca="1">Table1[[#This Row],[Lowest_size_reported_um]]</f>
        <v>200</v>
      </c>
      <c r="Q20">
        <f>_xlfn.XLOOKUP(F20,'detection limits'!$A$2:$A$234,'detection limits'!$C$2:$C$234)</f>
        <v>8</v>
      </c>
      <c r="R20" t="str">
        <f ca="1">_xlfn.XLOOKUP(F20,'detection limits'!$A$2:$A$234,'detection limits'!$F$2:$F$234)</f>
        <v>200</v>
      </c>
    </row>
    <row r="21" spans="1:18" x14ac:dyDescent="0.3">
      <c r="A21" t="s">
        <v>654</v>
      </c>
      <c r="B21" t="s">
        <v>656</v>
      </c>
      <c r="C21" s="14" t="s">
        <v>20</v>
      </c>
      <c r="D21" s="14" t="str" cm="1">
        <f t="array" ref="D21">_xlfn.TEXTJOIN("", TRUE, IF(ISERROR(MID(C21, _xlfn.SEQUENCE(LEN(C21)), 1) *1), MID(C21, _xlfn.SEQUENCE(LEN(C21)), 1), ""))</f>
        <v xml:space="preserve">Alfonso et al. </v>
      </c>
      <c r="E21" t="str">
        <f t="shared" si="0"/>
        <v>2020</v>
      </c>
      <c r="F21" s="15" t="s">
        <v>19</v>
      </c>
      <c r="G21" s="14" t="s">
        <v>439</v>
      </c>
      <c r="H21" s="14" t="s">
        <v>440</v>
      </c>
      <c r="I21" s="14" t="s">
        <v>441</v>
      </c>
      <c r="J21" s="16">
        <v>9.4300000000000004E-4</v>
      </c>
      <c r="L21" s="17">
        <v>0.96</v>
      </c>
      <c r="M21" s="14" t="s">
        <v>442</v>
      </c>
      <c r="N21" s="14" t="s">
        <v>346</v>
      </c>
      <c r="O21" t="str">
        <f ca="1">Table1[[#This Row],[Lowest_size_reported_um]]</f>
        <v>200</v>
      </c>
      <c r="Q21">
        <f>_xlfn.XLOOKUP(F21,'detection limits'!$A$2:$A$234,'detection limits'!$C$2:$C$234)</f>
        <v>8</v>
      </c>
      <c r="R21" t="str">
        <f ca="1">_xlfn.XLOOKUP(F21,'detection limits'!$A$2:$A$234,'detection limits'!$F$2:$F$234)</f>
        <v>200</v>
      </c>
    </row>
    <row r="22" spans="1:18" x14ac:dyDescent="0.3">
      <c r="A22" t="s">
        <v>654</v>
      </c>
      <c r="B22" t="s">
        <v>656</v>
      </c>
      <c r="C22" s="14" t="s">
        <v>20</v>
      </c>
      <c r="D22" s="14" t="str" cm="1">
        <f t="array" ref="D22">_xlfn.TEXTJOIN("", TRUE, IF(ISERROR(MID(C22, _xlfn.SEQUENCE(LEN(C22)), 1) *1), MID(C22, _xlfn.SEQUENCE(LEN(C22)), 1), ""))</f>
        <v xml:space="preserve">Alfonso et al. </v>
      </c>
      <c r="E22" t="str">
        <f t="shared" si="0"/>
        <v>2020</v>
      </c>
      <c r="F22" s="15" t="s">
        <v>19</v>
      </c>
      <c r="G22" s="14" t="s">
        <v>439</v>
      </c>
      <c r="H22" s="14" t="s">
        <v>440</v>
      </c>
      <c r="I22" s="14" t="s">
        <v>441</v>
      </c>
      <c r="J22" s="16">
        <v>9.5200000000000005E-4</v>
      </c>
      <c r="L22" s="17">
        <v>0.89</v>
      </c>
      <c r="M22" s="14" t="s">
        <v>442</v>
      </c>
      <c r="N22" s="14" t="s">
        <v>346</v>
      </c>
      <c r="O22" t="str">
        <f ca="1">Table1[[#This Row],[Lowest_size_reported_um]]</f>
        <v>200</v>
      </c>
      <c r="Q22">
        <f>_xlfn.XLOOKUP(F22,'detection limits'!$A$2:$A$234,'detection limits'!$C$2:$C$234)</f>
        <v>8</v>
      </c>
      <c r="R22" t="str">
        <f ca="1">_xlfn.XLOOKUP(F22,'detection limits'!$A$2:$A$234,'detection limits'!$F$2:$F$234)</f>
        <v>200</v>
      </c>
    </row>
    <row r="23" spans="1:18" x14ac:dyDescent="0.3">
      <c r="A23" t="s">
        <v>654</v>
      </c>
      <c r="B23" t="s">
        <v>656</v>
      </c>
      <c r="C23" s="14" t="s">
        <v>20</v>
      </c>
      <c r="D23" s="14" t="str" cm="1">
        <f t="array" ref="D23">_xlfn.TEXTJOIN("", TRUE, IF(ISERROR(MID(C23, _xlfn.SEQUENCE(LEN(C23)), 1) *1), MID(C23, _xlfn.SEQUENCE(LEN(C23)), 1), ""))</f>
        <v xml:space="preserve">Alfonso et al. </v>
      </c>
      <c r="E23" t="str">
        <f t="shared" si="0"/>
        <v>2020</v>
      </c>
      <c r="F23" s="15" t="s">
        <v>19</v>
      </c>
      <c r="G23" s="14" t="s">
        <v>439</v>
      </c>
      <c r="H23" s="14" t="s">
        <v>440</v>
      </c>
      <c r="I23" s="14" t="s">
        <v>441</v>
      </c>
      <c r="J23" s="16">
        <v>1.1119999999999999E-3</v>
      </c>
      <c r="L23" s="17">
        <v>0.92</v>
      </c>
      <c r="M23" s="14" t="s">
        <v>442</v>
      </c>
      <c r="N23" s="14" t="s">
        <v>346</v>
      </c>
      <c r="O23" t="str">
        <f ca="1">Table1[[#This Row],[Lowest_size_reported_um]]</f>
        <v>200</v>
      </c>
      <c r="Q23">
        <f>_xlfn.XLOOKUP(F23,'detection limits'!$A$2:$A$234,'detection limits'!$C$2:$C$234)</f>
        <v>8</v>
      </c>
      <c r="R23" t="str">
        <f ca="1">_xlfn.XLOOKUP(F23,'detection limits'!$A$2:$A$234,'detection limits'!$F$2:$F$234)</f>
        <v>200</v>
      </c>
    </row>
    <row r="24" spans="1:18" x14ac:dyDescent="0.3">
      <c r="A24" t="s">
        <v>654</v>
      </c>
      <c r="B24" t="s">
        <v>656</v>
      </c>
      <c r="C24" s="14" t="s">
        <v>20</v>
      </c>
      <c r="D24" s="14" t="str" cm="1">
        <f t="array" ref="D24">_xlfn.TEXTJOIN("", TRUE, IF(ISERROR(MID(C24, _xlfn.SEQUENCE(LEN(C24)), 1) *1), MID(C24, _xlfn.SEQUENCE(LEN(C24)), 1), ""))</f>
        <v xml:space="preserve">Alfonso et al. </v>
      </c>
      <c r="E24" t="str">
        <f t="shared" si="0"/>
        <v>2020</v>
      </c>
      <c r="F24" s="15" t="s">
        <v>19</v>
      </c>
      <c r="G24" s="14" t="s">
        <v>439</v>
      </c>
      <c r="H24" s="14" t="s">
        <v>440</v>
      </c>
      <c r="I24" s="14" t="s">
        <v>441</v>
      </c>
      <c r="J24" s="16">
        <v>1.6900000000000001E-3</v>
      </c>
      <c r="L24" s="17">
        <v>0.66</v>
      </c>
      <c r="M24" s="14" t="s">
        <v>442</v>
      </c>
      <c r="N24" s="14" t="s">
        <v>346</v>
      </c>
      <c r="O24" t="str">
        <f ca="1">Table1[[#This Row],[Lowest_size_reported_um]]</f>
        <v>200</v>
      </c>
      <c r="Q24">
        <f>_xlfn.XLOOKUP(F24,'detection limits'!$A$2:$A$234,'detection limits'!$C$2:$C$234)</f>
        <v>8</v>
      </c>
      <c r="R24" t="str">
        <f ca="1">_xlfn.XLOOKUP(F24,'detection limits'!$A$2:$A$234,'detection limits'!$F$2:$F$234)</f>
        <v>200</v>
      </c>
    </row>
    <row r="25" spans="1:18" x14ac:dyDescent="0.3">
      <c r="A25" t="s">
        <v>654</v>
      </c>
      <c r="B25" t="s">
        <v>656</v>
      </c>
      <c r="C25" s="14" t="s">
        <v>20</v>
      </c>
      <c r="D25" s="14" t="str" cm="1">
        <f t="array" ref="D25">_xlfn.TEXTJOIN("", TRUE, IF(ISERROR(MID(C25, _xlfn.SEQUENCE(LEN(C25)), 1) *1), MID(C25, _xlfn.SEQUENCE(LEN(C25)), 1), ""))</f>
        <v xml:space="preserve">Alfonso et al. </v>
      </c>
      <c r="E25" t="str">
        <f t="shared" si="0"/>
        <v>2020</v>
      </c>
      <c r="F25" s="15" t="s">
        <v>19</v>
      </c>
      <c r="G25" s="14" t="s">
        <v>439</v>
      </c>
      <c r="H25" s="14" t="s">
        <v>440</v>
      </c>
      <c r="I25" s="14" t="s">
        <v>441</v>
      </c>
      <c r="J25" s="16">
        <v>1.9120000000000001E-3</v>
      </c>
      <c r="L25" s="17">
        <v>0.94</v>
      </c>
      <c r="M25" s="14" t="s">
        <v>442</v>
      </c>
      <c r="N25" s="14" t="s">
        <v>346</v>
      </c>
      <c r="O25" t="str">
        <f ca="1">Table1[[#This Row],[Lowest_size_reported_um]]</f>
        <v>200</v>
      </c>
      <c r="Q25">
        <f>_xlfn.XLOOKUP(F25,'detection limits'!$A$2:$A$234,'detection limits'!$C$2:$C$234)</f>
        <v>8</v>
      </c>
      <c r="R25" t="str">
        <f ca="1">_xlfn.XLOOKUP(F25,'detection limits'!$A$2:$A$234,'detection limits'!$F$2:$F$234)</f>
        <v>200</v>
      </c>
    </row>
    <row r="26" spans="1:18" x14ac:dyDescent="0.3">
      <c r="A26" t="s">
        <v>654</v>
      </c>
      <c r="B26" t="s">
        <v>656</v>
      </c>
      <c r="C26" s="14" t="s">
        <v>27</v>
      </c>
      <c r="D26" s="14" t="str" cm="1">
        <f t="array" ref="D26">_xlfn.TEXTJOIN("", TRUE, IF(ISERROR(MID(C26, _xlfn.SEQUENCE(LEN(C26)), 1) *1), MID(C26, _xlfn.SEQUENCE(LEN(C26)), 1), ""))</f>
        <v xml:space="preserve">Ambrosini et al. </v>
      </c>
      <c r="E26" t="str">
        <f t="shared" si="0"/>
        <v>2019</v>
      </c>
      <c r="F26" s="14" t="s">
        <v>26</v>
      </c>
      <c r="G26" s="14" t="s">
        <v>443</v>
      </c>
      <c r="H26" s="14" t="s">
        <v>444</v>
      </c>
      <c r="I26" s="14" t="s">
        <v>445</v>
      </c>
      <c r="J26" s="16">
        <v>37</v>
      </c>
      <c r="L26" s="17">
        <v>1</v>
      </c>
      <c r="M26" s="14" t="s">
        <v>442</v>
      </c>
      <c r="N26" s="14" t="s">
        <v>346</v>
      </c>
      <c r="O26" t="str">
        <f ca="1">Table1[[#This Row],[Lowest_size_reported_um]]</f>
        <v>100</v>
      </c>
      <c r="Q26">
        <f>_xlfn.XLOOKUP(F26,'detection limits'!$A$2:$A$234,'detection limits'!$C$2:$C$234)</f>
        <v>0.45</v>
      </c>
      <c r="R26" t="str">
        <f ca="1">_xlfn.XLOOKUP(F26,'detection limits'!$A$2:$A$234,'detection limits'!$F$2:$F$234)</f>
        <v>100</v>
      </c>
    </row>
    <row r="27" spans="1:18" x14ac:dyDescent="0.3">
      <c r="A27" t="s">
        <v>654</v>
      </c>
      <c r="B27" t="s">
        <v>656</v>
      </c>
      <c r="C27" s="14" t="s">
        <v>27</v>
      </c>
      <c r="D27" s="14" t="str" cm="1">
        <f t="array" ref="D27">_xlfn.TEXTJOIN("", TRUE, IF(ISERROR(MID(C27, _xlfn.SEQUENCE(LEN(C27)), 1) *1), MID(C27, _xlfn.SEQUENCE(LEN(C27)), 1), ""))</f>
        <v xml:space="preserve">Ambrosini et al. </v>
      </c>
      <c r="E27" t="str">
        <f t="shared" si="0"/>
        <v>2019</v>
      </c>
      <c r="F27" s="14" t="s">
        <v>26</v>
      </c>
      <c r="G27" s="14" t="s">
        <v>443</v>
      </c>
      <c r="H27" s="14" t="s">
        <v>444</v>
      </c>
      <c r="I27" s="14" t="s">
        <v>445</v>
      </c>
      <c r="J27" s="16">
        <v>38</v>
      </c>
      <c r="L27" s="17">
        <v>0.5</v>
      </c>
      <c r="M27" s="14" t="s">
        <v>442</v>
      </c>
      <c r="N27" s="14" t="s">
        <v>346</v>
      </c>
      <c r="O27" t="str">
        <f ca="1">Table1[[#This Row],[Lowest_size_reported_um]]</f>
        <v>100</v>
      </c>
      <c r="Q27">
        <f>_xlfn.XLOOKUP(F27,'detection limits'!$A$2:$A$234,'detection limits'!$C$2:$C$234)</f>
        <v>0.45</v>
      </c>
      <c r="R27" t="str">
        <f ca="1">_xlfn.XLOOKUP(F27,'detection limits'!$A$2:$A$234,'detection limits'!$F$2:$F$234)</f>
        <v>100</v>
      </c>
    </row>
    <row r="28" spans="1:18" x14ac:dyDescent="0.3">
      <c r="A28" t="s">
        <v>654</v>
      </c>
      <c r="B28" t="s">
        <v>656</v>
      </c>
      <c r="C28" s="14" t="s">
        <v>27</v>
      </c>
      <c r="D28" s="14" t="str" cm="1">
        <f t="array" ref="D28">_xlfn.TEXTJOIN("", TRUE, IF(ISERROR(MID(C28, _xlfn.SEQUENCE(LEN(C28)), 1) *1), MID(C28, _xlfn.SEQUENCE(LEN(C28)), 1), ""))</f>
        <v xml:space="preserve">Ambrosini et al. </v>
      </c>
      <c r="E28" t="str">
        <f t="shared" si="0"/>
        <v>2019</v>
      </c>
      <c r="F28" s="14" t="s">
        <v>26</v>
      </c>
      <c r="G28" s="14" t="s">
        <v>443</v>
      </c>
      <c r="H28" s="14" t="s">
        <v>444</v>
      </c>
      <c r="I28" s="14" t="s">
        <v>445</v>
      </c>
      <c r="J28" s="16">
        <v>39</v>
      </c>
      <c r="L28" s="17">
        <v>1</v>
      </c>
      <c r="M28" s="14" t="s">
        <v>442</v>
      </c>
      <c r="N28" s="14" t="s">
        <v>346</v>
      </c>
      <c r="O28" t="str">
        <f ca="1">Table1[[#This Row],[Lowest_size_reported_um]]</f>
        <v>100</v>
      </c>
      <c r="Q28">
        <f>_xlfn.XLOOKUP(F28,'detection limits'!$A$2:$A$234,'detection limits'!$C$2:$C$234)</f>
        <v>0.45</v>
      </c>
      <c r="R28" t="str">
        <f ca="1">_xlfn.XLOOKUP(F28,'detection limits'!$A$2:$A$234,'detection limits'!$F$2:$F$234)</f>
        <v>100</v>
      </c>
    </row>
    <row r="29" spans="1:18" x14ac:dyDescent="0.3">
      <c r="A29" t="s">
        <v>654</v>
      </c>
      <c r="B29" t="s">
        <v>656</v>
      </c>
      <c r="C29" s="14" t="s">
        <v>27</v>
      </c>
      <c r="D29" s="14" t="str" cm="1">
        <f t="array" ref="D29">_xlfn.TEXTJOIN("", TRUE, IF(ISERROR(MID(C29, _xlfn.SEQUENCE(LEN(C29)), 1) *1), MID(C29, _xlfn.SEQUENCE(LEN(C29)), 1), ""))</f>
        <v xml:space="preserve">Ambrosini et al. </v>
      </c>
      <c r="E29" t="str">
        <f t="shared" si="0"/>
        <v>2019</v>
      </c>
      <c r="F29" s="14" t="s">
        <v>26</v>
      </c>
      <c r="G29" s="14" t="s">
        <v>443</v>
      </c>
      <c r="H29" s="14" t="s">
        <v>444</v>
      </c>
      <c r="I29" s="14" t="s">
        <v>445</v>
      </c>
      <c r="J29" s="16">
        <v>58</v>
      </c>
      <c r="L29" s="17">
        <v>0.33</v>
      </c>
      <c r="M29" s="14" t="s">
        <v>442</v>
      </c>
      <c r="N29" s="14" t="s">
        <v>346</v>
      </c>
      <c r="O29" t="str">
        <f ca="1">Table1[[#This Row],[Lowest_size_reported_um]]</f>
        <v>100</v>
      </c>
      <c r="Q29">
        <f>_xlfn.XLOOKUP(F29,'detection limits'!$A$2:$A$234,'detection limits'!$C$2:$C$234)</f>
        <v>0.45</v>
      </c>
      <c r="R29" t="str">
        <f ca="1">_xlfn.XLOOKUP(F29,'detection limits'!$A$2:$A$234,'detection limits'!$F$2:$F$234)</f>
        <v>100</v>
      </c>
    </row>
    <row r="30" spans="1:18" x14ac:dyDescent="0.3">
      <c r="A30" t="s">
        <v>654</v>
      </c>
      <c r="B30" t="s">
        <v>656</v>
      </c>
      <c r="C30" s="14" t="s">
        <v>27</v>
      </c>
      <c r="D30" s="14" t="str" cm="1">
        <f t="array" ref="D30">_xlfn.TEXTJOIN("", TRUE, IF(ISERROR(MID(C30, _xlfn.SEQUENCE(LEN(C30)), 1) *1), MID(C30, _xlfn.SEQUENCE(LEN(C30)), 1), ""))</f>
        <v xml:space="preserve">Ambrosini et al. </v>
      </c>
      <c r="E30" t="str">
        <f t="shared" si="0"/>
        <v>2019</v>
      </c>
      <c r="F30" s="14" t="s">
        <v>26</v>
      </c>
      <c r="G30" s="14" t="s">
        <v>443</v>
      </c>
      <c r="H30" s="14" t="s">
        <v>444</v>
      </c>
      <c r="I30" s="14" t="s">
        <v>445</v>
      </c>
      <c r="J30" s="16">
        <v>136</v>
      </c>
      <c r="L30" s="17">
        <v>0.86</v>
      </c>
      <c r="M30" s="14" t="s">
        <v>442</v>
      </c>
      <c r="N30" s="14" t="s">
        <v>346</v>
      </c>
      <c r="O30" t="str">
        <f ca="1">Table1[[#This Row],[Lowest_size_reported_um]]</f>
        <v>100</v>
      </c>
      <c r="Q30">
        <f>_xlfn.XLOOKUP(F30,'detection limits'!$A$2:$A$234,'detection limits'!$C$2:$C$234)</f>
        <v>0.45</v>
      </c>
      <c r="R30" t="str">
        <f ca="1">_xlfn.XLOOKUP(F30,'detection limits'!$A$2:$A$234,'detection limits'!$F$2:$F$234)</f>
        <v>100</v>
      </c>
    </row>
    <row r="31" spans="1:18" x14ac:dyDescent="0.3">
      <c r="A31" t="s">
        <v>654</v>
      </c>
      <c r="B31" t="s">
        <v>656</v>
      </c>
      <c r="C31" s="14" t="s">
        <v>27</v>
      </c>
      <c r="D31" s="14" t="str" cm="1">
        <f t="array" ref="D31">_xlfn.TEXTJOIN("", TRUE, IF(ISERROR(MID(C31, _xlfn.SEQUENCE(LEN(C31)), 1) *1), MID(C31, _xlfn.SEQUENCE(LEN(C31)), 1), ""))</f>
        <v xml:space="preserve">Ambrosini et al. </v>
      </c>
      <c r="E31" t="str">
        <f t="shared" si="0"/>
        <v>2019</v>
      </c>
      <c r="F31" s="14" t="s">
        <v>26</v>
      </c>
      <c r="G31" s="14" t="s">
        <v>443</v>
      </c>
      <c r="H31" s="14" t="s">
        <v>444</v>
      </c>
      <c r="I31" s="14" t="s">
        <v>445</v>
      </c>
      <c r="J31" s="16">
        <v>138</v>
      </c>
      <c r="L31" s="17">
        <v>0.43</v>
      </c>
      <c r="M31" s="14" t="s">
        <v>442</v>
      </c>
      <c r="N31" s="14" t="s">
        <v>346</v>
      </c>
      <c r="O31" t="str">
        <f ca="1">Table1[[#This Row],[Lowest_size_reported_um]]</f>
        <v>100</v>
      </c>
      <c r="Q31">
        <f>_xlfn.XLOOKUP(F31,'detection limits'!$A$2:$A$234,'detection limits'!$C$2:$C$234)</f>
        <v>0.45</v>
      </c>
      <c r="R31" t="str">
        <f ca="1">_xlfn.XLOOKUP(F31,'detection limits'!$A$2:$A$234,'detection limits'!$F$2:$F$234)</f>
        <v>100</v>
      </c>
    </row>
    <row r="32" spans="1:18" x14ac:dyDescent="0.3">
      <c r="A32" t="s">
        <v>654</v>
      </c>
      <c r="B32" t="s">
        <v>656</v>
      </c>
      <c r="C32" s="14" t="s">
        <v>29</v>
      </c>
      <c r="D32" s="14" t="str" cm="1">
        <f t="array" ref="D32">_xlfn.TEXTJOIN("", TRUE, IF(ISERROR(MID(C32, _xlfn.SEQUENCE(LEN(C32)), 1) *1), MID(C32, _xlfn.SEQUENCE(LEN(C32)), 1), ""))</f>
        <v xml:space="preserve">Amrutha and Warrier </v>
      </c>
      <c r="E32" t="str">
        <f t="shared" si="0"/>
        <v>2020</v>
      </c>
      <c r="F32" s="14" t="s">
        <v>28</v>
      </c>
      <c r="G32" s="14" t="s">
        <v>434</v>
      </c>
      <c r="H32" s="14" t="s">
        <v>435</v>
      </c>
      <c r="I32" s="14" t="s">
        <v>446</v>
      </c>
      <c r="J32" s="16">
        <v>2.7E-2</v>
      </c>
      <c r="L32" s="17">
        <v>0</v>
      </c>
      <c r="M32" s="14" t="s">
        <v>437</v>
      </c>
      <c r="N32" s="14" t="s">
        <v>346</v>
      </c>
      <c r="O32" t="str">
        <f ca="1">Table1[[#This Row],[Lowest_size_reported_um]]</f>
        <v>300</v>
      </c>
      <c r="Q32">
        <f>_xlfn.XLOOKUP(F32,'detection limits'!$A$2:$A$234,'detection limits'!$C$2:$C$234)</f>
        <v>300</v>
      </c>
      <c r="R32" t="str">
        <f ca="1">_xlfn.XLOOKUP(F32,'detection limits'!$A$2:$A$234,'detection limits'!$F$2:$F$234)</f>
        <v>300</v>
      </c>
    </row>
    <row r="33" spans="1:18" x14ac:dyDescent="0.3">
      <c r="A33" t="s">
        <v>654</v>
      </c>
      <c r="B33" t="s">
        <v>656</v>
      </c>
      <c r="C33" s="14" t="s">
        <v>29</v>
      </c>
      <c r="D33" s="14" t="str" cm="1">
        <f t="array" ref="D33">_xlfn.TEXTJOIN("", TRUE, IF(ISERROR(MID(C33, _xlfn.SEQUENCE(LEN(C33)), 1) *1), MID(C33, _xlfn.SEQUENCE(LEN(C33)), 1), ""))</f>
        <v xml:space="preserve">Amrutha and Warrier </v>
      </c>
      <c r="E33" t="str">
        <f t="shared" si="0"/>
        <v>2020</v>
      </c>
      <c r="F33" s="14" t="s">
        <v>28</v>
      </c>
      <c r="G33" s="14" t="s">
        <v>434</v>
      </c>
      <c r="H33" s="14" t="s">
        <v>435</v>
      </c>
      <c r="I33" s="14" t="s">
        <v>446</v>
      </c>
      <c r="J33" s="16">
        <v>3.2000000000000001E-2</v>
      </c>
      <c r="L33" s="17">
        <v>0.5</v>
      </c>
      <c r="M33" s="14" t="s">
        <v>437</v>
      </c>
      <c r="N33" s="14" t="s">
        <v>346</v>
      </c>
      <c r="O33" t="str">
        <f ca="1">Table1[[#This Row],[Lowest_size_reported_um]]</f>
        <v>300</v>
      </c>
      <c r="Q33">
        <f>_xlfn.XLOOKUP(F33,'detection limits'!$A$2:$A$234,'detection limits'!$C$2:$C$234)</f>
        <v>300</v>
      </c>
      <c r="R33" t="str">
        <f ca="1">_xlfn.XLOOKUP(F33,'detection limits'!$A$2:$A$234,'detection limits'!$F$2:$F$234)</f>
        <v>300</v>
      </c>
    </row>
    <row r="34" spans="1:18" x14ac:dyDescent="0.3">
      <c r="A34" t="s">
        <v>654</v>
      </c>
      <c r="B34" t="s">
        <v>656</v>
      </c>
      <c r="C34" s="14" t="s">
        <v>29</v>
      </c>
      <c r="D34" s="14" t="str" cm="1">
        <f t="array" ref="D34">_xlfn.TEXTJOIN("", TRUE, IF(ISERROR(MID(C34, _xlfn.SEQUENCE(LEN(C34)), 1) *1), MID(C34, _xlfn.SEQUENCE(LEN(C34)), 1), ""))</f>
        <v xml:space="preserve">Amrutha and Warrier </v>
      </c>
      <c r="E34" t="str">
        <f t="shared" si="0"/>
        <v>2020</v>
      </c>
      <c r="F34" s="14" t="s">
        <v>28</v>
      </c>
      <c r="G34" s="14" t="s">
        <v>434</v>
      </c>
      <c r="H34" s="14" t="s">
        <v>435</v>
      </c>
      <c r="I34" s="14" t="s">
        <v>446</v>
      </c>
      <c r="J34" s="16">
        <v>3.5999999999999997E-2</v>
      </c>
      <c r="L34" s="17">
        <v>0.67</v>
      </c>
      <c r="M34" s="14" t="s">
        <v>437</v>
      </c>
      <c r="N34" s="14" t="s">
        <v>346</v>
      </c>
      <c r="O34" t="str">
        <f ca="1">Table1[[#This Row],[Lowest_size_reported_um]]</f>
        <v>300</v>
      </c>
      <c r="Q34">
        <f>_xlfn.XLOOKUP(F34,'detection limits'!$A$2:$A$234,'detection limits'!$C$2:$C$234)</f>
        <v>300</v>
      </c>
      <c r="R34" t="str">
        <f ca="1">_xlfn.XLOOKUP(F34,'detection limits'!$A$2:$A$234,'detection limits'!$F$2:$F$234)</f>
        <v>300</v>
      </c>
    </row>
    <row r="35" spans="1:18" x14ac:dyDescent="0.3">
      <c r="A35" t="s">
        <v>654</v>
      </c>
      <c r="B35" t="s">
        <v>656</v>
      </c>
      <c r="C35" s="14" t="s">
        <v>29</v>
      </c>
      <c r="D35" s="14" t="str" cm="1">
        <f t="array" ref="D35">_xlfn.TEXTJOIN("", TRUE, IF(ISERROR(MID(C35, _xlfn.SEQUENCE(LEN(C35)), 1) *1), MID(C35, _xlfn.SEQUENCE(LEN(C35)), 1), ""))</f>
        <v xml:space="preserve">Amrutha and Warrier </v>
      </c>
      <c r="E35" t="str">
        <f t="shared" si="0"/>
        <v>2020</v>
      </c>
      <c r="F35" s="14" t="s">
        <v>28</v>
      </c>
      <c r="G35" s="14" t="s">
        <v>434</v>
      </c>
      <c r="H35" s="14" t="s">
        <v>435</v>
      </c>
      <c r="I35" s="14" t="s">
        <v>446</v>
      </c>
      <c r="J35" s="16">
        <v>3.5999999999999997E-2</v>
      </c>
      <c r="L35" s="17">
        <v>1</v>
      </c>
      <c r="M35" s="14" t="s">
        <v>437</v>
      </c>
      <c r="N35" s="14" t="s">
        <v>346</v>
      </c>
      <c r="O35" t="str">
        <f ca="1">Table1[[#This Row],[Lowest_size_reported_um]]</f>
        <v>300</v>
      </c>
      <c r="Q35">
        <f>_xlfn.XLOOKUP(F35,'detection limits'!$A$2:$A$234,'detection limits'!$C$2:$C$234)</f>
        <v>300</v>
      </c>
      <c r="R35" t="str">
        <f ca="1">_xlfn.XLOOKUP(F35,'detection limits'!$A$2:$A$234,'detection limits'!$F$2:$F$234)</f>
        <v>300</v>
      </c>
    </row>
    <row r="36" spans="1:18" x14ac:dyDescent="0.3">
      <c r="A36" t="s">
        <v>654</v>
      </c>
      <c r="B36" t="s">
        <v>656</v>
      </c>
      <c r="C36" s="14" t="s">
        <v>29</v>
      </c>
      <c r="D36" s="14" t="str" cm="1">
        <f t="array" ref="D36">_xlfn.TEXTJOIN("", TRUE, IF(ISERROR(MID(C36, _xlfn.SEQUENCE(LEN(C36)), 1) *1), MID(C36, _xlfn.SEQUENCE(LEN(C36)), 1), ""))</f>
        <v xml:space="preserve">Amrutha and Warrier </v>
      </c>
      <c r="E36" t="str">
        <f t="shared" si="0"/>
        <v>2020</v>
      </c>
      <c r="F36" s="14" t="s">
        <v>28</v>
      </c>
      <c r="G36" s="14" t="s">
        <v>434</v>
      </c>
      <c r="H36" s="14" t="s">
        <v>435</v>
      </c>
      <c r="I36" s="14" t="s">
        <v>446</v>
      </c>
      <c r="J36" s="16">
        <v>3.9E-2</v>
      </c>
      <c r="L36" s="17">
        <v>0.7</v>
      </c>
      <c r="M36" s="14" t="s">
        <v>437</v>
      </c>
      <c r="N36" s="14" t="s">
        <v>346</v>
      </c>
      <c r="O36" t="str">
        <f ca="1">Table1[[#This Row],[Lowest_size_reported_um]]</f>
        <v>300</v>
      </c>
      <c r="Q36">
        <f>_xlfn.XLOOKUP(F36,'detection limits'!$A$2:$A$234,'detection limits'!$C$2:$C$234)</f>
        <v>300</v>
      </c>
      <c r="R36" t="str">
        <f ca="1">_xlfn.XLOOKUP(F36,'detection limits'!$A$2:$A$234,'detection limits'!$F$2:$F$234)</f>
        <v>300</v>
      </c>
    </row>
    <row r="37" spans="1:18" x14ac:dyDescent="0.3">
      <c r="A37" t="s">
        <v>654</v>
      </c>
      <c r="B37" t="s">
        <v>656</v>
      </c>
      <c r="C37" s="14" t="s">
        <v>29</v>
      </c>
      <c r="D37" s="14" t="str" cm="1">
        <f t="array" ref="D37">_xlfn.TEXTJOIN("", TRUE, IF(ISERROR(MID(C37, _xlfn.SEQUENCE(LEN(C37)), 1) *1), MID(C37, _xlfn.SEQUENCE(LEN(C37)), 1), ""))</f>
        <v xml:space="preserve">Amrutha and Warrier </v>
      </c>
      <c r="E37" t="str">
        <f t="shared" si="0"/>
        <v>2020</v>
      </c>
      <c r="F37" s="14" t="s">
        <v>28</v>
      </c>
      <c r="G37" s="14" t="s">
        <v>434</v>
      </c>
      <c r="H37" s="14" t="s">
        <v>435</v>
      </c>
      <c r="I37" s="14" t="s">
        <v>446</v>
      </c>
      <c r="J37" s="16">
        <v>4.3999999999999997E-2</v>
      </c>
      <c r="L37" s="17">
        <v>0.73</v>
      </c>
      <c r="M37" s="14" t="s">
        <v>437</v>
      </c>
      <c r="N37" s="14" t="s">
        <v>346</v>
      </c>
      <c r="O37" t="str">
        <f ca="1">Table1[[#This Row],[Lowest_size_reported_um]]</f>
        <v>300</v>
      </c>
      <c r="Q37">
        <f>_xlfn.XLOOKUP(F37,'detection limits'!$A$2:$A$234,'detection limits'!$C$2:$C$234)</f>
        <v>300</v>
      </c>
      <c r="R37" t="str">
        <f ca="1">_xlfn.XLOOKUP(F37,'detection limits'!$A$2:$A$234,'detection limits'!$F$2:$F$234)</f>
        <v>300</v>
      </c>
    </row>
    <row r="38" spans="1:18" x14ac:dyDescent="0.3">
      <c r="A38" t="s">
        <v>654</v>
      </c>
      <c r="B38" t="s">
        <v>656</v>
      </c>
      <c r="C38" s="14" t="s">
        <v>29</v>
      </c>
      <c r="D38" s="14" t="str" cm="1">
        <f t="array" ref="D38">_xlfn.TEXTJOIN("", TRUE, IF(ISERROR(MID(C38, _xlfn.SEQUENCE(LEN(C38)), 1) *1), MID(C38, _xlfn.SEQUENCE(LEN(C38)), 1), ""))</f>
        <v xml:space="preserve">Amrutha and Warrier </v>
      </c>
      <c r="E38" t="str">
        <f t="shared" si="0"/>
        <v>2020</v>
      </c>
      <c r="F38" s="14" t="s">
        <v>28</v>
      </c>
      <c r="G38" s="14" t="s">
        <v>434</v>
      </c>
      <c r="H38" s="14" t="s">
        <v>435</v>
      </c>
      <c r="I38" s="14" t="s">
        <v>446</v>
      </c>
      <c r="J38" s="16">
        <v>4.5999999999999999E-2</v>
      </c>
      <c r="L38" s="17">
        <v>0.5</v>
      </c>
      <c r="M38" s="14" t="s">
        <v>437</v>
      </c>
      <c r="N38" s="14" t="s">
        <v>346</v>
      </c>
      <c r="O38" t="str">
        <f ca="1">Table1[[#This Row],[Lowest_size_reported_um]]</f>
        <v>300</v>
      </c>
      <c r="Q38">
        <f>_xlfn.XLOOKUP(F38,'detection limits'!$A$2:$A$234,'detection limits'!$C$2:$C$234)</f>
        <v>300</v>
      </c>
      <c r="R38" t="str">
        <f ca="1">_xlfn.XLOOKUP(F38,'detection limits'!$A$2:$A$234,'detection limits'!$F$2:$F$234)</f>
        <v>300</v>
      </c>
    </row>
    <row r="39" spans="1:18" x14ac:dyDescent="0.3">
      <c r="A39" t="s">
        <v>654</v>
      </c>
      <c r="B39" t="s">
        <v>656</v>
      </c>
      <c r="C39" s="14" t="s">
        <v>29</v>
      </c>
      <c r="D39" s="14" t="str" cm="1">
        <f t="array" ref="D39">_xlfn.TEXTJOIN("", TRUE, IF(ISERROR(MID(C39, _xlfn.SEQUENCE(LEN(C39)), 1) *1), MID(C39, _xlfn.SEQUENCE(LEN(C39)), 1), ""))</f>
        <v xml:space="preserve">Amrutha and Warrier </v>
      </c>
      <c r="E39" t="str">
        <f t="shared" si="0"/>
        <v>2020</v>
      </c>
      <c r="F39" s="14" t="s">
        <v>28</v>
      </c>
      <c r="G39" s="14" t="s">
        <v>434</v>
      </c>
      <c r="H39" s="14" t="s">
        <v>435</v>
      </c>
      <c r="I39" s="14" t="s">
        <v>446</v>
      </c>
      <c r="J39" s="16">
        <v>0.06</v>
      </c>
      <c r="L39" s="17">
        <v>0.66</v>
      </c>
      <c r="M39" s="14" t="s">
        <v>437</v>
      </c>
      <c r="N39" s="14" t="s">
        <v>346</v>
      </c>
      <c r="O39" t="str">
        <f ca="1">Table1[[#This Row],[Lowest_size_reported_um]]</f>
        <v>300</v>
      </c>
      <c r="Q39">
        <f>_xlfn.XLOOKUP(F39,'detection limits'!$A$2:$A$234,'detection limits'!$C$2:$C$234)</f>
        <v>300</v>
      </c>
      <c r="R39" t="str">
        <f ca="1">_xlfn.XLOOKUP(F39,'detection limits'!$A$2:$A$234,'detection limits'!$F$2:$F$234)</f>
        <v>300</v>
      </c>
    </row>
    <row r="40" spans="1:18" x14ac:dyDescent="0.3">
      <c r="A40" t="s">
        <v>654</v>
      </c>
      <c r="B40" t="s">
        <v>656</v>
      </c>
      <c r="C40" s="14" t="s">
        <v>29</v>
      </c>
      <c r="D40" s="14" t="str" cm="1">
        <f t="array" ref="D40">_xlfn.TEXTJOIN("", TRUE, IF(ISERROR(MID(C40, _xlfn.SEQUENCE(LEN(C40)), 1) *1), MID(C40, _xlfn.SEQUENCE(LEN(C40)), 1), ""))</f>
        <v xml:space="preserve">Amrutha and Warrier </v>
      </c>
      <c r="E40" t="str">
        <f t="shared" si="0"/>
        <v>2020</v>
      </c>
      <c r="F40" s="14" t="s">
        <v>28</v>
      </c>
      <c r="G40" s="14" t="s">
        <v>434</v>
      </c>
      <c r="H40" s="14" t="s">
        <v>435</v>
      </c>
      <c r="I40" s="14" t="s">
        <v>446</v>
      </c>
      <c r="J40" s="16">
        <v>7.9000000000000001E-2</v>
      </c>
      <c r="L40" s="17">
        <v>0.8</v>
      </c>
      <c r="M40" s="14" t="s">
        <v>437</v>
      </c>
      <c r="N40" s="14" t="s">
        <v>346</v>
      </c>
      <c r="O40" t="str">
        <f ca="1">Table1[[#This Row],[Lowest_size_reported_um]]</f>
        <v>300</v>
      </c>
      <c r="Q40">
        <f>_xlfn.XLOOKUP(F40,'detection limits'!$A$2:$A$234,'detection limits'!$C$2:$C$234)</f>
        <v>300</v>
      </c>
      <c r="R40" t="str">
        <f ca="1">_xlfn.XLOOKUP(F40,'detection limits'!$A$2:$A$234,'detection limits'!$F$2:$F$234)</f>
        <v>300</v>
      </c>
    </row>
    <row r="41" spans="1:18" x14ac:dyDescent="0.3">
      <c r="A41" t="s">
        <v>654</v>
      </c>
      <c r="B41" t="s">
        <v>656</v>
      </c>
      <c r="C41" s="14" t="s">
        <v>29</v>
      </c>
      <c r="D41" s="14" t="str" cm="1">
        <f t="array" ref="D41">_xlfn.TEXTJOIN("", TRUE, IF(ISERROR(MID(C41, _xlfn.SEQUENCE(LEN(C41)), 1) *1), MID(C41, _xlfn.SEQUENCE(LEN(C41)), 1), ""))</f>
        <v xml:space="preserve">Amrutha and Warrier </v>
      </c>
      <c r="E41" t="str">
        <f t="shared" si="0"/>
        <v>2020</v>
      </c>
      <c r="F41" s="14" t="s">
        <v>28</v>
      </c>
      <c r="G41" s="14" t="s">
        <v>434</v>
      </c>
      <c r="H41" s="14" t="s">
        <v>435</v>
      </c>
      <c r="I41" s="14" t="s">
        <v>446</v>
      </c>
      <c r="J41" s="16">
        <v>9.1999999999999998E-2</v>
      </c>
      <c r="L41" s="17">
        <v>0.61</v>
      </c>
      <c r="M41" s="14" t="s">
        <v>437</v>
      </c>
      <c r="N41" s="14" t="s">
        <v>346</v>
      </c>
      <c r="O41" t="str">
        <f ca="1">Table1[[#This Row],[Lowest_size_reported_um]]</f>
        <v>300</v>
      </c>
      <c r="Q41">
        <f>_xlfn.XLOOKUP(F41,'detection limits'!$A$2:$A$234,'detection limits'!$C$2:$C$234)</f>
        <v>300</v>
      </c>
      <c r="R41" t="str">
        <f ca="1">_xlfn.XLOOKUP(F41,'detection limits'!$A$2:$A$234,'detection limits'!$F$2:$F$234)</f>
        <v>300</v>
      </c>
    </row>
    <row r="42" spans="1:18" x14ac:dyDescent="0.3">
      <c r="A42" t="s">
        <v>654</v>
      </c>
      <c r="B42" t="s">
        <v>656</v>
      </c>
      <c r="C42" s="14" t="s">
        <v>29</v>
      </c>
      <c r="D42" s="14" t="str" cm="1">
        <f t="array" ref="D42">_xlfn.TEXTJOIN("", TRUE, IF(ISERROR(MID(C42, _xlfn.SEQUENCE(LEN(C42)), 1) *1), MID(C42, _xlfn.SEQUENCE(LEN(C42)), 1), ""))</f>
        <v xml:space="preserve">Amrutha and Warrier </v>
      </c>
      <c r="E42" t="str">
        <f t="shared" si="0"/>
        <v>2020</v>
      </c>
      <c r="F42" s="14" t="s">
        <v>28</v>
      </c>
      <c r="G42" s="14" t="s">
        <v>434</v>
      </c>
      <c r="H42" s="14" t="s">
        <v>435</v>
      </c>
      <c r="I42" s="14" t="s">
        <v>446</v>
      </c>
      <c r="J42" s="16">
        <v>0.10299999999999999</v>
      </c>
      <c r="L42" s="17">
        <v>0.92</v>
      </c>
      <c r="M42" s="14" t="s">
        <v>437</v>
      </c>
      <c r="N42" s="14" t="s">
        <v>346</v>
      </c>
      <c r="O42" t="str">
        <f ca="1">Table1[[#This Row],[Lowest_size_reported_um]]</f>
        <v>300</v>
      </c>
      <c r="Q42">
        <f>_xlfn.XLOOKUP(F42,'detection limits'!$A$2:$A$234,'detection limits'!$C$2:$C$234)</f>
        <v>300</v>
      </c>
      <c r="R42" t="str">
        <f ca="1">_xlfn.XLOOKUP(F42,'detection limits'!$A$2:$A$234,'detection limits'!$F$2:$F$234)</f>
        <v>300</v>
      </c>
    </row>
    <row r="43" spans="1:18" x14ac:dyDescent="0.3">
      <c r="A43" t="s">
        <v>654</v>
      </c>
      <c r="B43" t="s">
        <v>656</v>
      </c>
      <c r="C43" s="14" t="s">
        <v>29</v>
      </c>
      <c r="D43" s="14" t="str" cm="1">
        <f t="array" ref="D43">_xlfn.TEXTJOIN("", TRUE, IF(ISERROR(MID(C43, _xlfn.SEQUENCE(LEN(C43)), 1) *1), MID(C43, _xlfn.SEQUENCE(LEN(C43)), 1), ""))</f>
        <v xml:space="preserve">Amrutha and Warrier </v>
      </c>
      <c r="E43" t="str">
        <f t="shared" si="0"/>
        <v>2020</v>
      </c>
      <c r="F43" s="14" t="s">
        <v>28</v>
      </c>
      <c r="G43" s="14" t="s">
        <v>434</v>
      </c>
      <c r="H43" s="14" t="s">
        <v>435</v>
      </c>
      <c r="I43" s="14" t="s">
        <v>446</v>
      </c>
      <c r="J43" s="16">
        <v>0.11600000000000001</v>
      </c>
      <c r="L43" s="17">
        <v>0.57999999999999996</v>
      </c>
      <c r="M43" s="14" t="s">
        <v>437</v>
      </c>
      <c r="N43" s="14" t="s">
        <v>346</v>
      </c>
      <c r="O43" t="str">
        <f ca="1">Table1[[#This Row],[Lowest_size_reported_um]]</f>
        <v>300</v>
      </c>
      <c r="Q43">
        <f>_xlfn.XLOOKUP(F43,'detection limits'!$A$2:$A$234,'detection limits'!$C$2:$C$234)</f>
        <v>300</v>
      </c>
      <c r="R43" t="str">
        <f ca="1">_xlfn.XLOOKUP(F43,'detection limits'!$A$2:$A$234,'detection limits'!$F$2:$F$234)</f>
        <v>300</v>
      </c>
    </row>
    <row r="44" spans="1:18" x14ac:dyDescent="0.3">
      <c r="A44" t="s">
        <v>654</v>
      </c>
      <c r="B44" t="s">
        <v>656</v>
      </c>
      <c r="C44" s="14" t="s">
        <v>29</v>
      </c>
      <c r="D44" s="14" t="str" cm="1">
        <f t="array" ref="D44">_xlfn.TEXTJOIN("", TRUE, IF(ISERROR(MID(C44, _xlfn.SEQUENCE(LEN(C44)), 1) *1), MID(C44, _xlfn.SEQUENCE(LEN(C44)), 1), ""))</f>
        <v xml:space="preserve">Amrutha and Warrier </v>
      </c>
      <c r="E44" t="str">
        <f t="shared" si="0"/>
        <v>2020</v>
      </c>
      <c r="F44" s="14" t="s">
        <v>28</v>
      </c>
      <c r="G44" s="14" t="s">
        <v>434</v>
      </c>
      <c r="H44" s="14" t="s">
        <v>435</v>
      </c>
      <c r="I44" s="14" t="s">
        <v>446</v>
      </c>
      <c r="J44" s="16">
        <v>0.13500000000000001</v>
      </c>
      <c r="L44" s="17">
        <v>0.65</v>
      </c>
      <c r="M44" s="14" t="s">
        <v>437</v>
      </c>
      <c r="N44" s="14" t="s">
        <v>346</v>
      </c>
      <c r="O44" t="str">
        <f ca="1">Table1[[#This Row],[Lowest_size_reported_um]]</f>
        <v>300</v>
      </c>
      <c r="Q44">
        <f>_xlfn.XLOOKUP(F44,'detection limits'!$A$2:$A$234,'detection limits'!$C$2:$C$234)</f>
        <v>300</v>
      </c>
      <c r="R44" t="str">
        <f ca="1">_xlfn.XLOOKUP(F44,'detection limits'!$A$2:$A$234,'detection limits'!$F$2:$F$234)</f>
        <v>300</v>
      </c>
    </row>
    <row r="45" spans="1:18" x14ac:dyDescent="0.3">
      <c r="A45" t="s">
        <v>654</v>
      </c>
      <c r="B45" t="s">
        <v>656</v>
      </c>
      <c r="C45" s="14" t="s">
        <v>29</v>
      </c>
      <c r="D45" s="14" t="str" cm="1">
        <f t="array" ref="D45">_xlfn.TEXTJOIN("", TRUE, IF(ISERROR(MID(C45, _xlfn.SEQUENCE(LEN(C45)), 1) *1), MID(C45, _xlfn.SEQUENCE(LEN(C45)), 1), ""))</f>
        <v xml:space="preserve">Amrutha and Warrier </v>
      </c>
      <c r="E45" t="str">
        <f t="shared" si="0"/>
        <v>2020</v>
      </c>
      <c r="F45" s="14" t="s">
        <v>28</v>
      </c>
      <c r="G45" s="14" t="s">
        <v>434</v>
      </c>
      <c r="H45" s="14" t="s">
        <v>435</v>
      </c>
      <c r="I45" s="14" t="s">
        <v>446</v>
      </c>
      <c r="J45" s="16">
        <v>2.3279999999999998</v>
      </c>
      <c r="L45" s="17">
        <v>0.4</v>
      </c>
      <c r="M45" s="14" t="s">
        <v>437</v>
      </c>
      <c r="N45" s="14" t="s">
        <v>346</v>
      </c>
      <c r="O45" t="str">
        <f ca="1">Table1[[#This Row],[Lowest_size_reported_um]]</f>
        <v>300</v>
      </c>
      <c r="Q45">
        <f>_xlfn.XLOOKUP(F45,'detection limits'!$A$2:$A$234,'detection limits'!$C$2:$C$234)</f>
        <v>300</v>
      </c>
      <c r="R45" t="str">
        <f ca="1">_xlfn.XLOOKUP(F45,'detection limits'!$A$2:$A$234,'detection limits'!$F$2:$F$234)</f>
        <v>300</v>
      </c>
    </row>
    <row r="46" spans="1:18" x14ac:dyDescent="0.3">
      <c r="A46" t="s">
        <v>654</v>
      </c>
      <c r="B46" t="s">
        <v>656</v>
      </c>
      <c r="C46" s="14" t="s">
        <v>36</v>
      </c>
      <c r="D46" s="14" t="str" cm="1">
        <f t="array" ref="D46">_xlfn.TEXTJOIN("", TRUE, IF(ISERROR(MID(C46, _xlfn.SEQUENCE(LEN(C46)), 1) *1), MID(C46, _xlfn.SEQUENCE(LEN(C46)), 1), ""))</f>
        <v xml:space="preserve">Baldwin et al. </v>
      </c>
      <c r="E46" t="str">
        <f t="shared" si="0"/>
        <v>2016</v>
      </c>
      <c r="F46" s="14" t="s">
        <v>35</v>
      </c>
      <c r="G46" s="14" t="s">
        <v>439</v>
      </c>
      <c r="H46" s="14" t="s">
        <v>440</v>
      </c>
      <c r="I46" s="14" t="s">
        <v>447</v>
      </c>
      <c r="J46" s="16">
        <v>5.0000000000000002E-5</v>
      </c>
      <c r="L46" s="17">
        <v>0.71</v>
      </c>
      <c r="N46" s="14" t="s">
        <v>346</v>
      </c>
      <c r="O46" t="str">
        <f ca="1">Table1[[#This Row],[Lowest_size_reported_um]]</f>
        <v>355</v>
      </c>
      <c r="Q46">
        <f>_xlfn.XLOOKUP(F46,'detection limits'!$A$2:$A$234,'detection limits'!$C$2:$C$234)</f>
        <v>333</v>
      </c>
      <c r="R46" t="str">
        <f ca="1">_xlfn.XLOOKUP(F46,'detection limits'!$A$2:$A$234,'detection limits'!$F$2:$F$234)</f>
        <v>355</v>
      </c>
    </row>
    <row r="47" spans="1:18" x14ac:dyDescent="0.3">
      <c r="A47" t="s">
        <v>654</v>
      </c>
      <c r="B47" t="s">
        <v>656</v>
      </c>
      <c r="C47" s="14" t="s">
        <v>36</v>
      </c>
      <c r="D47" s="14" t="str" cm="1">
        <f t="array" ref="D47">_xlfn.TEXTJOIN("", TRUE, IF(ISERROR(MID(C47, _xlfn.SEQUENCE(LEN(C47)), 1) *1), MID(C47, _xlfn.SEQUENCE(LEN(C47)), 1), ""))</f>
        <v xml:space="preserve">Baldwin et al. </v>
      </c>
      <c r="E47" t="str">
        <f t="shared" si="0"/>
        <v>2016</v>
      </c>
      <c r="F47" s="14" t="s">
        <v>35</v>
      </c>
      <c r="G47" s="14" t="s">
        <v>439</v>
      </c>
      <c r="H47" s="14" t="s">
        <v>440</v>
      </c>
      <c r="I47" s="14" t="s">
        <v>447</v>
      </c>
      <c r="J47" s="16">
        <v>4.1999999999999997E-3</v>
      </c>
      <c r="L47" s="17">
        <v>0.71</v>
      </c>
      <c r="N47" s="14" t="s">
        <v>346</v>
      </c>
      <c r="O47" t="str">
        <f ca="1">Table1[[#This Row],[Lowest_size_reported_um]]</f>
        <v>355</v>
      </c>
      <c r="Q47">
        <f>_xlfn.XLOOKUP(F47,'detection limits'!$A$2:$A$234,'detection limits'!$C$2:$C$234)</f>
        <v>333</v>
      </c>
      <c r="R47" t="str">
        <f ca="1">_xlfn.XLOOKUP(F47,'detection limits'!$A$2:$A$234,'detection limits'!$F$2:$F$234)</f>
        <v>355</v>
      </c>
    </row>
    <row r="48" spans="1:18" x14ac:dyDescent="0.3">
      <c r="A48" t="s">
        <v>654</v>
      </c>
      <c r="B48" t="s">
        <v>656</v>
      </c>
      <c r="C48" s="14" t="s">
        <v>36</v>
      </c>
      <c r="D48" s="14" t="str" cm="1">
        <f t="array" ref="D48">_xlfn.TEXTJOIN("", TRUE, IF(ISERROR(MID(C48, _xlfn.SEQUENCE(LEN(C48)), 1) *1), MID(C48, _xlfn.SEQUENCE(LEN(C48)), 1), ""))</f>
        <v xml:space="preserve">Baldwin et al. </v>
      </c>
      <c r="E48" t="str">
        <f t="shared" si="0"/>
        <v>2016</v>
      </c>
      <c r="F48" s="14" t="s">
        <v>35</v>
      </c>
      <c r="G48" s="14" t="s">
        <v>439</v>
      </c>
      <c r="H48" s="14" t="s">
        <v>440</v>
      </c>
      <c r="I48" s="14" t="s">
        <v>447</v>
      </c>
      <c r="J48" s="16">
        <v>3.2000000000000001E-2</v>
      </c>
      <c r="L48" s="17">
        <v>0.71</v>
      </c>
      <c r="N48" s="14" t="s">
        <v>346</v>
      </c>
      <c r="O48" t="str">
        <f ca="1">Table1[[#This Row],[Lowest_size_reported_um]]</f>
        <v>355</v>
      </c>
      <c r="Q48">
        <f>_xlfn.XLOOKUP(F48,'detection limits'!$A$2:$A$234,'detection limits'!$C$2:$C$234)</f>
        <v>333</v>
      </c>
      <c r="R48" t="str">
        <f ca="1">_xlfn.XLOOKUP(F48,'detection limits'!$A$2:$A$234,'detection limits'!$F$2:$F$234)</f>
        <v>355</v>
      </c>
    </row>
    <row r="49" spans="1:18" x14ac:dyDescent="0.3">
      <c r="A49" t="s">
        <v>654</v>
      </c>
      <c r="B49" t="s">
        <v>656</v>
      </c>
      <c r="C49" s="14" t="s">
        <v>38</v>
      </c>
      <c r="D49" s="14" t="str" cm="1">
        <f t="array" ref="D49">_xlfn.TEXTJOIN("", TRUE, IF(ISERROR(MID(C49, _xlfn.SEQUENCE(LEN(C49)), 1) *1), MID(C49, _xlfn.SEQUENCE(LEN(C49)), 1), ""))</f>
        <v xml:space="preserve">Baldwin et al. </v>
      </c>
      <c r="E49" t="str">
        <f t="shared" si="0"/>
        <v>2020</v>
      </c>
      <c r="F49" s="15" t="s">
        <v>37</v>
      </c>
      <c r="G49" s="14" t="s">
        <v>434</v>
      </c>
      <c r="H49" s="14" t="s">
        <v>435</v>
      </c>
      <c r="I49" s="14" t="s">
        <v>447</v>
      </c>
      <c r="J49" s="16">
        <v>4.2700000000000002E-4</v>
      </c>
      <c r="L49" s="17">
        <v>0.76</v>
      </c>
      <c r="N49" s="14" t="s">
        <v>346</v>
      </c>
      <c r="O49" t="str">
        <f ca="1">Table1[[#This Row],[Lowest_size_reported_um]]</f>
        <v>355</v>
      </c>
      <c r="Q49">
        <f>_xlfn.XLOOKUP(F49,'detection limits'!$A$2:$A$234,'detection limits'!$C$2:$C$234)</f>
        <v>355</v>
      </c>
      <c r="R49" t="str">
        <f ca="1">_xlfn.XLOOKUP(F49,'detection limits'!$A$2:$A$234,'detection limits'!$F$2:$F$234)</f>
        <v>355</v>
      </c>
    </row>
    <row r="50" spans="1:18" x14ac:dyDescent="0.3">
      <c r="A50" t="s">
        <v>654</v>
      </c>
      <c r="B50" t="s">
        <v>656</v>
      </c>
      <c r="C50" s="14" t="s">
        <v>38</v>
      </c>
      <c r="D50" s="14" t="str" cm="1">
        <f t="array" ref="D50">_xlfn.TEXTJOIN("", TRUE, IF(ISERROR(MID(C50, _xlfn.SEQUENCE(LEN(C50)), 1) *1), MID(C50, _xlfn.SEQUENCE(LEN(C50)), 1), ""))</f>
        <v xml:space="preserve">Baldwin et al. </v>
      </c>
      <c r="E50" t="str">
        <f t="shared" si="0"/>
        <v>2020</v>
      </c>
      <c r="F50" s="14" t="s">
        <v>37</v>
      </c>
      <c r="G50" s="14" t="s">
        <v>439</v>
      </c>
      <c r="H50" s="14" t="s">
        <v>440</v>
      </c>
      <c r="I50" s="14" t="s">
        <v>447</v>
      </c>
      <c r="J50" s="16">
        <v>5.0600000000000005E-4</v>
      </c>
      <c r="L50" s="17">
        <v>0.76</v>
      </c>
      <c r="N50" s="14" t="s">
        <v>346</v>
      </c>
      <c r="O50" t="str">
        <f ca="1">Table1[[#This Row],[Lowest_size_reported_um]]</f>
        <v>355</v>
      </c>
      <c r="Q50">
        <f>_xlfn.XLOOKUP(F50,'detection limits'!$A$2:$A$234,'detection limits'!$C$2:$C$234)</f>
        <v>355</v>
      </c>
      <c r="R50" t="str">
        <f ca="1">_xlfn.XLOOKUP(F50,'detection limits'!$A$2:$A$234,'detection limits'!$F$2:$F$234)</f>
        <v>355</v>
      </c>
    </row>
    <row r="51" spans="1:18" x14ac:dyDescent="0.3">
      <c r="A51" t="s">
        <v>654</v>
      </c>
      <c r="B51" t="s">
        <v>656</v>
      </c>
      <c r="C51" s="14" t="s">
        <v>38</v>
      </c>
      <c r="D51" s="14" t="str" cm="1">
        <f t="array" ref="D51">_xlfn.TEXTJOIN("", TRUE, IF(ISERROR(MID(C51, _xlfn.SEQUENCE(LEN(C51)), 1) *1), MID(C51, _xlfn.SEQUENCE(LEN(C51)), 1), ""))</f>
        <v xml:space="preserve">Baldwin et al. </v>
      </c>
      <c r="E51" t="str">
        <f t="shared" si="0"/>
        <v>2020</v>
      </c>
      <c r="F51" s="14" t="s">
        <v>37</v>
      </c>
      <c r="G51" s="14" t="s">
        <v>439</v>
      </c>
      <c r="H51" s="14" t="s">
        <v>440</v>
      </c>
      <c r="I51" s="14" t="s">
        <v>447</v>
      </c>
      <c r="J51" s="16">
        <v>5.0600000000000005E-4</v>
      </c>
      <c r="L51" s="17">
        <v>0.8</v>
      </c>
      <c r="N51" s="14" t="s">
        <v>346</v>
      </c>
      <c r="O51" t="str">
        <f ca="1">Table1[[#This Row],[Lowest_size_reported_um]]</f>
        <v>355</v>
      </c>
      <c r="Q51">
        <f>_xlfn.XLOOKUP(F51,'detection limits'!$A$2:$A$234,'detection limits'!$C$2:$C$234)</f>
        <v>355</v>
      </c>
      <c r="R51" t="str">
        <f ca="1">_xlfn.XLOOKUP(F51,'detection limits'!$A$2:$A$234,'detection limits'!$F$2:$F$234)</f>
        <v>355</v>
      </c>
    </row>
    <row r="52" spans="1:18" x14ac:dyDescent="0.3">
      <c r="A52" t="s">
        <v>654</v>
      </c>
      <c r="B52" t="s">
        <v>656</v>
      </c>
      <c r="C52" s="14" t="s">
        <v>38</v>
      </c>
      <c r="D52" s="14" t="str" cm="1">
        <f t="array" ref="D52">_xlfn.TEXTJOIN("", TRUE, IF(ISERROR(MID(C52, _xlfn.SEQUENCE(LEN(C52)), 1) *1), MID(C52, _xlfn.SEQUENCE(LEN(C52)), 1), ""))</f>
        <v xml:space="preserve">Baldwin et al. </v>
      </c>
      <c r="E52" t="str">
        <f t="shared" si="0"/>
        <v>2020</v>
      </c>
      <c r="F52" s="15" t="s">
        <v>37</v>
      </c>
      <c r="G52" s="14" t="s">
        <v>434</v>
      </c>
      <c r="H52" s="14" t="s">
        <v>435</v>
      </c>
      <c r="I52" s="14" t="s">
        <v>447</v>
      </c>
      <c r="J52" s="16">
        <v>8.0900000000000004E-4</v>
      </c>
      <c r="L52" s="17">
        <v>1</v>
      </c>
      <c r="N52" s="14" t="s">
        <v>346</v>
      </c>
      <c r="O52" t="str">
        <f ca="1">Table1[[#This Row],[Lowest_size_reported_um]]</f>
        <v>355</v>
      </c>
      <c r="Q52">
        <f>_xlfn.XLOOKUP(F52,'detection limits'!$A$2:$A$234,'detection limits'!$C$2:$C$234)</f>
        <v>355</v>
      </c>
      <c r="R52" t="str">
        <f ca="1">_xlfn.XLOOKUP(F52,'detection limits'!$A$2:$A$234,'detection limits'!$F$2:$F$234)</f>
        <v>355</v>
      </c>
    </row>
    <row r="53" spans="1:18" x14ac:dyDescent="0.3">
      <c r="A53" t="s">
        <v>654</v>
      </c>
      <c r="B53" t="s">
        <v>656</v>
      </c>
      <c r="C53" s="14" t="s">
        <v>38</v>
      </c>
      <c r="D53" s="14" t="str" cm="1">
        <f t="array" ref="D53">_xlfn.TEXTJOIN("", TRUE, IF(ISERROR(MID(C53, _xlfn.SEQUENCE(LEN(C53)), 1) *1), MID(C53, _xlfn.SEQUENCE(LEN(C53)), 1), ""))</f>
        <v xml:space="preserve">Baldwin et al. </v>
      </c>
      <c r="E53" t="str">
        <f t="shared" si="0"/>
        <v>2020</v>
      </c>
      <c r="F53" s="14" t="s">
        <v>37</v>
      </c>
      <c r="G53" s="14" t="s">
        <v>439</v>
      </c>
      <c r="H53" s="14" t="s">
        <v>440</v>
      </c>
      <c r="I53" s="14" t="s">
        <v>447</v>
      </c>
      <c r="J53" s="16">
        <v>1.371E-3</v>
      </c>
      <c r="L53" s="17">
        <v>0.9</v>
      </c>
      <c r="N53" s="14" t="s">
        <v>346</v>
      </c>
      <c r="O53" t="str">
        <f ca="1">Table1[[#This Row],[Lowest_size_reported_um]]</f>
        <v>355</v>
      </c>
      <c r="Q53">
        <f>_xlfn.XLOOKUP(F53,'detection limits'!$A$2:$A$234,'detection limits'!$C$2:$C$234)</f>
        <v>355</v>
      </c>
      <c r="R53" t="str">
        <f ca="1">_xlfn.XLOOKUP(F53,'detection limits'!$A$2:$A$234,'detection limits'!$F$2:$F$234)</f>
        <v>355</v>
      </c>
    </row>
    <row r="54" spans="1:18" x14ac:dyDescent="0.3">
      <c r="A54" t="s">
        <v>654</v>
      </c>
      <c r="B54" t="s">
        <v>656</v>
      </c>
      <c r="C54" s="14" t="s">
        <v>38</v>
      </c>
      <c r="D54" s="14" t="str" cm="1">
        <f t="array" ref="D54">_xlfn.TEXTJOIN("", TRUE, IF(ISERROR(MID(C54, _xlfn.SEQUENCE(LEN(C54)), 1) *1), MID(C54, _xlfn.SEQUENCE(LEN(C54)), 1), ""))</f>
        <v xml:space="preserve">Baldwin et al. </v>
      </c>
      <c r="E54" t="str">
        <f t="shared" si="0"/>
        <v>2020</v>
      </c>
      <c r="F54" s="14" t="s">
        <v>37</v>
      </c>
      <c r="G54" s="14" t="s">
        <v>439</v>
      </c>
      <c r="H54" s="14" t="s">
        <v>440</v>
      </c>
      <c r="I54" s="14" t="s">
        <v>447</v>
      </c>
      <c r="J54" s="16">
        <v>1.472E-3</v>
      </c>
      <c r="L54" s="17">
        <v>0.67</v>
      </c>
      <c r="N54" s="14" t="s">
        <v>346</v>
      </c>
      <c r="O54" t="str">
        <f ca="1">Table1[[#This Row],[Lowest_size_reported_um]]</f>
        <v>355</v>
      </c>
      <c r="Q54">
        <f>_xlfn.XLOOKUP(F54,'detection limits'!$A$2:$A$234,'detection limits'!$C$2:$C$234)</f>
        <v>355</v>
      </c>
      <c r="R54" t="str">
        <f ca="1">_xlfn.XLOOKUP(F54,'detection limits'!$A$2:$A$234,'detection limits'!$F$2:$F$234)</f>
        <v>355</v>
      </c>
    </row>
    <row r="55" spans="1:18" x14ac:dyDescent="0.3">
      <c r="A55" t="s">
        <v>654</v>
      </c>
      <c r="B55" t="s">
        <v>656</v>
      </c>
      <c r="C55" s="14" t="s">
        <v>38</v>
      </c>
      <c r="D55" s="14" t="str" cm="1">
        <f t="array" ref="D55">_xlfn.TEXTJOIN("", TRUE, IF(ISERROR(MID(C55, _xlfn.SEQUENCE(LEN(C55)), 1) *1), MID(C55, _xlfn.SEQUENCE(LEN(C55)), 1), ""))</f>
        <v xml:space="preserve">Baldwin et al. </v>
      </c>
      <c r="E55" t="str">
        <f t="shared" si="0"/>
        <v>2020</v>
      </c>
      <c r="F55" s="15" t="s">
        <v>37</v>
      </c>
      <c r="G55" s="14" t="s">
        <v>439</v>
      </c>
      <c r="H55" s="14" t="s">
        <v>440</v>
      </c>
      <c r="I55" s="14" t="s">
        <v>447</v>
      </c>
      <c r="J55" s="16">
        <v>1.629E-3</v>
      </c>
      <c r="L55" s="17">
        <v>0.36</v>
      </c>
      <c r="N55" s="14" t="s">
        <v>346</v>
      </c>
      <c r="O55" t="str">
        <f ca="1">Table1[[#This Row],[Lowest_size_reported_um]]</f>
        <v>355</v>
      </c>
      <c r="Q55">
        <f>_xlfn.XLOOKUP(F55,'detection limits'!$A$2:$A$234,'detection limits'!$C$2:$C$234)</f>
        <v>355</v>
      </c>
      <c r="R55" t="str">
        <f ca="1">_xlfn.XLOOKUP(F55,'detection limits'!$A$2:$A$234,'detection limits'!$F$2:$F$234)</f>
        <v>355</v>
      </c>
    </row>
    <row r="56" spans="1:18" x14ac:dyDescent="0.3">
      <c r="A56" t="s">
        <v>654</v>
      </c>
      <c r="B56" t="s">
        <v>656</v>
      </c>
      <c r="C56" s="14" t="s">
        <v>38</v>
      </c>
      <c r="D56" s="14" t="str" cm="1">
        <f t="array" ref="D56">_xlfn.TEXTJOIN("", TRUE, IF(ISERROR(MID(C56, _xlfn.SEQUENCE(LEN(C56)), 1) *1), MID(C56, _xlfn.SEQUENCE(LEN(C56)), 1), ""))</f>
        <v xml:space="preserve">Baldwin et al. </v>
      </c>
      <c r="E56" t="str">
        <f t="shared" si="0"/>
        <v>2020</v>
      </c>
      <c r="F56" s="14" t="s">
        <v>37</v>
      </c>
      <c r="G56" s="14" t="s">
        <v>439</v>
      </c>
      <c r="H56" s="14" t="s">
        <v>440</v>
      </c>
      <c r="I56" s="14" t="s">
        <v>447</v>
      </c>
      <c r="J56" s="16">
        <v>1.9889999999999999E-3</v>
      </c>
      <c r="L56" s="17">
        <v>0.47</v>
      </c>
      <c r="N56" s="14" t="s">
        <v>346</v>
      </c>
      <c r="O56" t="str">
        <f ca="1">Table1[[#This Row],[Lowest_size_reported_um]]</f>
        <v>355</v>
      </c>
      <c r="Q56">
        <f>_xlfn.XLOOKUP(F56,'detection limits'!$A$2:$A$234,'detection limits'!$C$2:$C$234)</f>
        <v>355</v>
      </c>
      <c r="R56" t="str">
        <f ca="1">_xlfn.XLOOKUP(F56,'detection limits'!$A$2:$A$234,'detection limits'!$F$2:$F$234)</f>
        <v>355</v>
      </c>
    </row>
    <row r="57" spans="1:18" x14ac:dyDescent="0.3">
      <c r="A57" t="s">
        <v>654</v>
      </c>
      <c r="B57" t="s">
        <v>656</v>
      </c>
      <c r="C57" s="14" t="s">
        <v>38</v>
      </c>
      <c r="D57" s="14" t="str" cm="1">
        <f t="array" ref="D57">_xlfn.TEXTJOIN("", TRUE, IF(ISERROR(MID(C57, _xlfn.SEQUENCE(LEN(C57)), 1) *1), MID(C57, _xlfn.SEQUENCE(LEN(C57)), 1), ""))</f>
        <v xml:space="preserve">Baldwin et al. </v>
      </c>
      <c r="E57" t="str">
        <f t="shared" si="0"/>
        <v>2020</v>
      </c>
      <c r="F57" s="14" t="s">
        <v>37</v>
      </c>
      <c r="G57" s="14" t="s">
        <v>439</v>
      </c>
      <c r="H57" s="14" t="s">
        <v>440</v>
      </c>
      <c r="I57" s="14" t="s">
        <v>447</v>
      </c>
      <c r="J57" s="16">
        <v>9.7079999999999996E-3</v>
      </c>
      <c r="L57" s="17">
        <v>0.6</v>
      </c>
      <c r="N57" s="14" t="s">
        <v>346</v>
      </c>
      <c r="O57" t="str">
        <f ca="1">Table1[[#This Row],[Lowest_size_reported_um]]</f>
        <v>355</v>
      </c>
      <c r="Q57">
        <f>_xlfn.XLOOKUP(F57,'detection limits'!$A$2:$A$234,'detection limits'!$C$2:$C$234)</f>
        <v>355</v>
      </c>
      <c r="R57" t="str">
        <f ca="1">_xlfn.XLOOKUP(F57,'detection limits'!$A$2:$A$234,'detection limits'!$F$2:$F$234)</f>
        <v>355</v>
      </c>
    </row>
    <row r="58" spans="1:18" x14ac:dyDescent="0.3">
      <c r="A58" t="s">
        <v>654</v>
      </c>
      <c r="B58" t="s">
        <v>656</v>
      </c>
      <c r="C58" s="14" t="s">
        <v>45</v>
      </c>
      <c r="D58" s="14" t="str" cm="1">
        <f t="array" ref="D58">_xlfn.TEXTJOIN("", TRUE, IF(ISERROR(MID(C58, _xlfn.SEQUENCE(LEN(C58)), 1) *1), MID(C58, _xlfn.SEQUENCE(LEN(C58)), 1), ""))</f>
        <v xml:space="preserve">Barrows et al. </v>
      </c>
      <c r="E58" t="str">
        <f t="shared" si="0"/>
        <v>2018</v>
      </c>
      <c r="F58" s="15" t="s">
        <v>44</v>
      </c>
      <c r="G58" s="14" t="s">
        <v>434</v>
      </c>
      <c r="H58" s="14" t="s">
        <v>435</v>
      </c>
      <c r="I58" s="14" t="s">
        <v>447</v>
      </c>
      <c r="J58" s="16">
        <v>1.2</v>
      </c>
      <c r="L58" s="17">
        <v>0.8</v>
      </c>
      <c r="M58" s="14" t="s">
        <v>442</v>
      </c>
      <c r="N58" s="14" t="s">
        <v>346</v>
      </c>
      <c r="O58" t="str">
        <f ca="1">Table1[[#This Row],[Lowest_size_reported_um]]</f>
        <v>100</v>
      </c>
      <c r="Q58">
        <f>_xlfn.XLOOKUP(F58,'detection limits'!$A$2:$A$234,'detection limits'!$C$2:$C$234)</f>
        <v>0.45</v>
      </c>
      <c r="R58" t="str">
        <f ca="1">_xlfn.XLOOKUP(F58,'detection limits'!$A$2:$A$234,'detection limits'!$F$2:$F$234)</f>
        <v>100</v>
      </c>
    </row>
    <row r="59" spans="1:18" x14ac:dyDescent="0.3">
      <c r="A59" t="s">
        <v>654</v>
      </c>
      <c r="B59" t="s">
        <v>656</v>
      </c>
      <c r="C59" s="14" t="s">
        <v>52</v>
      </c>
      <c r="D59" s="14" t="str" cm="1">
        <f t="array" ref="D59">_xlfn.TEXTJOIN("", TRUE, IF(ISERROR(MID(C59, _xlfn.SEQUENCE(LEN(C59)), 1) *1), MID(C59, _xlfn.SEQUENCE(LEN(C59)), 1), ""))</f>
        <v xml:space="preserve">Bergmann et al. </v>
      </c>
      <c r="E59" t="str">
        <f t="shared" si="0"/>
        <v>2019</v>
      </c>
      <c r="F59" s="14" t="s">
        <v>51</v>
      </c>
      <c r="G59" s="14" t="s">
        <v>443</v>
      </c>
      <c r="H59" s="14" t="s">
        <v>444</v>
      </c>
      <c r="I59" s="14" t="s">
        <v>448</v>
      </c>
      <c r="J59" s="16">
        <v>20</v>
      </c>
      <c r="M59" s="14" t="s">
        <v>449</v>
      </c>
      <c r="N59" s="14" t="s">
        <v>346</v>
      </c>
      <c r="O59" t="str">
        <f ca="1">Table1[[#This Row],[Lowest_size_reported_um]]</f>
        <v>11</v>
      </c>
      <c r="Q59">
        <f>_xlfn.XLOOKUP(F59,'detection limits'!$A$2:$A$234,'detection limits'!$C$2:$C$234)</f>
        <v>11</v>
      </c>
      <c r="R59" t="str">
        <f ca="1">_xlfn.XLOOKUP(F59,'detection limits'!$A$2:$A$234,'detection limits'!$F$2:$F$234)</f>
        <v>11</v>
      </c>
    </row>
    <row r="60" spans="1:18" x14ac:dyDescent="0.3">
      <c r="A60" t="s">
        <v>654</v>
      </c>
      <c r="B60" t="s">
        <v>656</v>
      </c>
      <c r="C60" s="14" t="s">
        <v>52</v>
      </c>
      <c r="D60" s="14" t="str" cm="1">
        <f t="array" ref="D60">_xlfn.TEXTJOIN("", TRUE, IF(ISERROR(MID(C60, _xlfn.SEQUENCE(LEN(C60)), 1) *1), MID(C60, _xlfn.SEQUENCE(LEN(C60)), 1), ""))</f>
        <v xml:space="preserve">Bergmann et al. </v>
      </c>
      <c r="E60" t="str">
        <f t="shared" si="0"/>
        <v>2019</v>
      </c>
      <c r="F60" s="14" t="s">
        <v>51</v>
      </c>
      <c r="G60" s="14" t="s">
        <v>443</v>
      </c>
      <c r="H60" s="14" t="s">
        <v>444</v>
      </c>
      <c r="I60" s="14" t="s">
        <v>448</v>
      </c>
      <c r="J60" s="16">
        <v>88</v>
      </c>
      <c r="M60" s="14" t="s">
        <v>450</v>
      </c>
      <c r="N60" s="14" t="s">
        <v>346</v>
      </c>
      <c r="O60" t="str">
        <f ca="1">Table1[[#This Row],[Lowest_size_reported_um]]</f>
        <v>11</v>
      </c>
      <c r="Q60">
        <f>_xlfn.XLOOKUP(F60,'detection limits'!$A$2:$A$234,'detection limits'!$C$2:$C$234)</f>
        <v>11</v>
      </c>
      <c r="R60" t="str">
        <f ca="1">_xlfn.XLOOKUP(F60,'detection limits'!$A$2:$A$234,'detection limits'!$F$2:$F$234)</f>
        <v>11</v>
      </c>
    </row>
    <row r="61" spans="1:18" x14ac:dyDescent="0.3">
      <c r="A61" t="s">
        <v>654</v>
      </c>
      <c r="B61" t="s">
        <v>656</v>
      </c>
      <c r="C61" s="14" t="s">
        <v>52</v>
      </c>
      <c r="D61" s="14" t="str" cm="1">
        <f t="array" ref="D61">_xlfn.TEXTJOIN("", TRUE, IF(ISERROR(MID(C61, _xlfn.SEQUENCE(LEN(C61)), 1) *1), MID(C61, _xlfn.SEQUENCE(LEN(C61)), 1), ""))</f>
        <v xml:space="preserve">Bergmann et al. </v>
      </c>
      <c r="E61" t="str">
        <f t="shared" si="0"/>
        <v>2019</v>
      </c>
      <c r="F61" s="14" t="s">
        <v>51</v>
      </c>
      <c r="G61" s="14" t="s">
        <v>443</v>
      </c>
      <c r="H61" s="14" t="s">
        <v>444</v>
      </c>
      <c r="I61" s="14" t="s">
        <v>451</v>
      </c>
      <c r="J61" s="16">
        <v>122</v>
      </c>
      <c r="M61" s="14" t="s">
        <v>452</v>
      </c>
      <c r="N61" s="14" t="s">
        <v>346</v>
      </c>
      <c r="O61" t="str">
        <f ca="1">Table1[[#This Row],[Lowest_size_reported_um]]</f>
        <v>11</v>
      </c>
      <c r="Q61">
        <f>_xlfn.XLOOKUP(F61,'detection limits'!$A$2:$A$234,'detection limits'!$C$2:$C$234)</f>
        <v>11</v>
      </c>
      <c r="R61" t="str">
        <f ca="1">_xlfn.XLOOKUP(F61,'detection limits'!$A$2:$A$234,'detection limits'!$F$2:$F$234)</f>
        <v>11</v>
      </c>
    </row>
    <row r="62" spans="1:18" x14ac:dyDescent="0.3">
      <c r="A62" t="s">
        <v>654</v>
      </c>
      <c r="B62" t="s">
        <v>656</v>
      </c>
      <c r="C62" s="14" t="s">
        <v>52</v>
      </c>
      <c r="D62" s="14" t="str" cm="1">
        <f t="array" ref="D62">_xlfn.TEXTJOIN("", TRUE, IF(ISERROR(MID(C62, _xlfn.SEQUENCE(LEN(C62)), 1) *1), MID(C62, _xlfn.SEQUENCE(LEN(C62)), 1), ""))</f>
        <v xml:space="preserve">Bergmann et al. </v>
      </c>
      <c r="E62" t="str">
        <f t="shared" si="0"/>
        <v>2019</v>
      </c>
      <c r="F62" s="15" t="s">
        <v>51</v>
      </c>
      <c r="G62" s="14" t="s">
        <v>443</v>
      </c>
      <c r="H62" s="14" t="s">
        <v>444</v>
      </c>
      <c r="I62" s="14" t="s">
        <v>448</v>
      </c>
      <c r="J62" s="16">
        <v>124</v>
      </c>
      <c r="M62" s="14" t="s">
        <v>442</v>
      </c>
      <c r="N62" s="14" t="s">
        <v>346</v>
      </c>
      <c r="O62" t="str">
        <f ca="1">Table1[[#This Row],[Lowest_size_reported_um]]</f>
        <v>11</v>
      </c>
      <c r="Q62">
        <f>_xlfn.XLOOKUP(F62,'detection limits'!$A$2:$A$234,'detection limits'!$C$2:$C$234)</f>
        <v>11</v>
      </c>
      <c r="R62" t="str">
        <f ca="1">_xlfn.XLOOKUP(F62,'detection limits'!$A$2:$A$234,'detection limits'!$F$2:$F$234)</f>
        <v>11</v>
      </c>
    </row>
    <row r="63" spans="1:18" x14ac:dyDescent="0.3">
      <c r="A63" t="s">
        <v>654</v>
      </c>
      <c r="B63" t="s">
        <v>656</v>
      </c>
      <c r="C63" s="14" t="s">
        <v>52</v>
      </c>
      <c r="D63" s="14" t="str" cm="1">
        <f t="array" ref="D63">_xlfn.TEXTJOIN("", TRUE, IF(ISERROR(MID(C63, _xlfn.SEQUENCE(LEN(C63)), 1) *1), MID(C63, _xlfn.SEQUENCE(LEN(C63)), 1), ""))</f>
        <v xml:space="preserve">Bergmann et al. </v>
      </c>
      <c r="E63" t="str">
        <f t="shared" si="0"/>
        <v>2019</v>
      </c>
      <c r="F63" s="14" t="s">
        <v>51</v>
      </c>
      <c r="G63" s="14" t="s">
        <v>443</v>
      </c>
      <c r="H63" s="14" t="s">
        <v>444</v>
      </c>
      <c r="I63" s="14" t="s">
        <v>448</v>
      </c>
      <c r="J63" s="16">
        <v>186</v>
      </c>
      <c r="M63" s="14" t="s">
        <v>450</v>
      </c>
      <c r="N63" s="14" t="s">
        <v>346</v>
      </c>
      <c r="O63" t="str">
        <f ca="1">Table1[[#This Row],[Lowest_size_reported_um]]</f>
        <v>11</v>
      </c>
      <c r="Q63">
        <f>_xlfn.XLOOKUP(F63,'detection limits'!$A$2:$A$234,'detection limits'!$C$2:$C$234)</f>
        <v>11</v>
      </c>
      <c r="R63" t="str">
        <f ca="1">_xlfn.XLOOKUP(F63,'detection limits'!$A$2:$A$234,'detection limits'!$F$2:$F$234)</f>
        <v>11</v>
      </c>
    </row>
    <row r="64" spans="1:18" x14ac:dyDescent="0.3">
      <c r="A64" t="s">
        <v>654</v>
      </c>
      <c r="B64" t="s">
        <v>656</v>
      </c>
      <c r="C64" s="14" t="s">
        <v>52</v>
      </c>
      <c r="D64" s="14" t="str" cm="1">
        <f t="array" ref="D64">_xlfn.TEXTJOIN("", TRUE, IF(ISERROR(MID(C64, _xlfn.SEQUENCE(LEN(C64)), 1) *1), MID(C64, _xlfn.SEQUENCE(LEN(C64)), 1), ""))</f>
        <v xml:space="preserve">Bergmann et al. </v>
      </c>
      <c r="E64" t="str">
        <f t="shared" si="0"/>
        <v>2019</v>
      </c>
      <c r="F64" s="14" t="s">
        <v>51</v>
      </c>
      <c r="G64" s="14" t="s">
        <v>443</v>
      </c>
      <c r="H64" s="14" t="s">
        <v>444</v>
      </c>
      <c r="I64" s="14" t="s">
        <v>453</v>
      </c>
      <c r="J64" s="16">
        <v>191</v>
      </c>
      <c r="M64" s="14" t="s">
        <v>454</v>
      </c>
      <c r="N64" s="14" t="s">
        <v>346</v>
      </c>
      <c r="O64" t="str">
        <f ca="1">Table1[[#This Row],[Lowest_size_reported_um]]</f>
        <v>11</v>
      </c>
      <c r="Q64">
        <f>_xlfn.XLOOKUP(F64,'detection limits'!$A$2:$A$234,'detection limits'!$C$2:$C$234)</f>
        <v>11</v>
      </c>
      <c r="R64" t="str">
        <f ca="1">_xlfn.XLOOKUP(F64,'detection limits'!$A$2:$A$234,'detection limits'!$F$2:$F$234)</f>
        <v>11</v>
      </c>
    </row>
    <row r="65" spans="1:18" x14ac:dyDescent="0.3">
      <c r="A65" t="s">
        <v>654</v>
      </c>
      <c r="B65" t="s">
        <v>656</v>
      </c>
      <c r="C65" s="14" t="s">
        <v>52</v>
      </c>
      <c r="D65" s="14" t="str" cm="1">
        <f t="array" ref="D65">_xlfn.TEXTJOIN("", TRUE, IF(ISERROR(MID(C65, _xlfn.SEQUENCE(LEN(C65)), 1) *1), MID(C65, _xlfn.SEQUENCE(LEN(C65)), 1), ""))</f>
        <v xml:space="preserve">Bergmann et al. </v>
      </c>
      <c r="E65" t="str">
        <f t="shared" si="0"/>
        <v>2019</v>
      </c>
      <c r="F65" s="14" t="s">
        <v>51</v>
      </c>
      <c r="G65" s="14" t="s">
        <v>443</v>
      </c>
      <c r="H65" s="14" t="s">
        <v>444</v>
      </c>
      <c r="I65" s="14" t="s">
        <v>448</v>
      </c>
      <c r="J65" s="16">
        <v>218</v>
      </c>
      <c r="M65" s="14" t="s">
        <v>449</v>
      </c>
      <c r="N65" s="14" t="s">
        <v>346</v>
      </c>
      <c r="O65" t="str">
        <f ca="1">Table1[[#This Row],[Lowest_size_reported_um]]</f>
        <v>11</v>
      </c>
      <c r="Q65">
        <f>_xlfn.XLOOKUP(F65,'detection limits'!$A$2:$A$234,'detection limits'!$C$2:$C$234)</f>
        <v>11</v>
      </c>
      <c r="R65" t="str">
        <f ca="1">_xlfn.XLOOKUP(F65,'detection limits'!$A$2:$A$234,'detection limits'!$F$2:$F$234)</f>
        <v>11</v>
      </c>
    </row>
    <row r="66" spans="1:18" x14ac:dyDescent="0.3">
      <c r="A66" t="s">
        <v>654</v>
      </c>
      <c r="B66" t="s">
        <v>656</v>
      </c>
      <c r="C66" s="14" t="s">
        <v>52</v>
      </c>
      <c r="D66" s="14" t="str" cm="1">
        <f t="array" ref="D66">_xlfn.TEXTJOIN("", TRUE, IF(ISERROR(MID(C66, _xlfn.SEQUENCE(LEN(C66)), 1) *1), MID(C66, _xlfn.SEQUENCE(LEN(C66)), 1), ""))</f>
        <v xml:space="preserve">Bergmann et al. </v>
      </c>
      <c r="E66" t="str">
        <f t="shared" ref="E66:E129" si="1">RIGHT(C66,4)</f>
        <v>2019</v>
      </c>
      <c r="F66" s="14" t="s">
        <v>51</v>
      </c>
      <c r="G66" s="14" t="s">
        <v>443</v>
      </c>
      <c r="H66" s="14" t="s">
        <v>444</v>
      </c>
      <c r="I66" s="14" t="s">
        <v>448</v>
      </c>
      <c r="J66" s="16">
        <v>230</v>
      </c>
      <c r="M66" s="14" t="s">
        <v>449</v>
      </c>
      <c r="N66" s="14" t="s">
        <v>346</v>
      </c>
      <c r="O66" t="str">
        <f ca="1">Table1[[#This Row],[Lowest_size_reported_um]]</f>
        <v>11</v>
      </c>
      <c r="Q66">
        <f>_xlfn.XLOOKUP(F66,'detection limits'!$A$2:$A$234,'detection limits'!$C$2:$C$234)</f>
        <v>11</v>
      </c>
      <c r="R66" t="str">
        <f ca="1">_xlfn.XLOOKUP(F66,'detection limits'!$A$2:$A$234,'detection limits'!$F$2:$F$234)</f>
        <v>11</v>
      </c>
    </row>
    <row r="67" spans="1:18" x14ac:dyDescent="0.3">
      <c r="A67" t="s">
        <v>654</v>
      </c>
      <c r="B67" t="s">
        <v>656</v>
      </c>
      <c r="C67" s="14" t="s">
        <v>52</v>
      </c>
      <c r="D67" s="14" t="str" cm="1">
        <f t="array" ref="D67">_xlfn.TEXTJOIN("", TRUE, IF(ISERROR(MID(C67, _xlfn.SEQUENCE(LEN(C67)), 1) *1), MID(C67, _xlfn.SEQUENCE(LEN(C67)), 1), ""))</f>
        <v xml:space="preserve">Bergmann et al. </v>
      </c>
      <c r="E67" t="str">
        <f t="shared" si="1"/>
        <v>2019</v>
      </c>
      <c r="F67" s="14" t="s">
        <v>51</v>
      </c>
      <c r="G67" s="14" t="s">
        <v>443</v>
      </c>
      <c r="H67" s="14" t="s">
        <v>444</v>
      </c>
      <c r="I67" s="14" t="s">
        <v>451</v>
      </c>
      <c r="J67" s="16">
        <v>369</v>
      </c>
      <c r="M67" s="14" t="s">
        <v>452</v>
      </c>
      <c r="N67" s="14" t="s">
        <v>346</v>
      </c>
      <c r="O67" t="str">
        <f ca="1">Table1[[#This Row],[Lowest_size_reported_um]]</f>
        <v>11</v>
      </c>
      <c r="Q67">
        <f>_xlfn.XLOOKUP(F67,'detection limits'!$A$2:$A$234,'detection limits'!$C$2:$C$234)</f>
        <v>11</v>
      </c>
      <c r="R67" t="str">
        <f ca="1">_xlfn.XLOOKUP(F67,'detection limits'!$A$2:$A$234,'detection limits'!$F$2:$F$234)</f>
        <v>11</v>
      </c>
    </row>
    <row r="68" spans="1:18" x14ac:dyDescent="0.3">
      <c r="A68" t="s">
        <v>654</v>
      </c>
      <c r="B68" t="s">
        <v>656</v>
      </c>
      <c r="C68" s="14" t="s">
        <v>52</v>
      </c>
      <c r="D68" s="14" t="str" cm="1">
        <f t="array" ref="D68">_xlfn.TEXTJOIN("", TRUE, IF(ISERROR(MID(C68, _xlfn.SEQUENCE(LEN(C68)), 1) *1), MID(C68, _xlfn.SEQUENCE(LEN(C68)), 1), ""))</f>
        <v xml:space="preserve">Bergmann et al. </v>
      </c>
      <c r="E68" t="str">
        <f t="shared" si="1"/>
        <v>2019</v>
      </c>
      <c r="F68" s="14" t="s">
        <v>51</v>
      </c>
      <c r="G68" s="14" t="s">
        <v>443</v>
      </c>
      <c r="H68" s="14" t="s">
        <v>444</v>
      </c>
      <c r="I68" s="14" t="s">
        <v>448</v>
      </c>
      <c r="J68" s="16">
        <v>602</v>
      </c>
      <c r="M68" s="14" t="s">
        <v>449</v>
      </c>
      <c r="N68" s="14" t="s">
        <v>346</v>
      </c>
      <c r="O68" t="str">
        <f ca="1">Table1[[#This Row],[Lowest_size_reported_um]]</f>
        <v>11</v>
      </c>
      <c r="Q68">
        <f>_xlfn.XLOOKUP(F68,'detection limits'!$A$2:$A$234,'detection limits'!$C$2:$C$234)</f>
        <v>11</v>
      </c>
      <c r="R68" t="str">
        <f ca="1">_xlfn.XLOOKUP(F68,'detection limits'!$A$2:$A$234,'detection limits'!$F$2:$F$234)</f>
        <v>11</v>
      </c>
    </row>
    <row r="69" spans="1:18" x14ac:dyDescent="0.3">
      <c r="A69" t="s">
        <v>654</v>
      </c>
      <c r="B69" t="s">
        <v>656</v>
      </c>
      <c r="C69" s="14" t="s">
        <v>52</v>
      </c>
      <c r="D69" s="14" t="str" cm="1">
        <f t="array" ref="D69">_xlfn.TEXTJOIN("", TRUE, IF(ISERROR(MID(C69, _xlfn.SEQUENCE(LEN(C69)), 1) *1), MID(C69, _xlfn.SEQUENCE(LEN(C69)), 1), ""))</f>
        <v xml:space="preserve">Bergmann et al. </v>
      </c>
      <c r="E69" t="str">
        <f t="shared" si="1"/>
        <v>2019</v>
      </c>
      <c r="F69" s="14" t="s">
        <v>51</v>
      </c>
      <c r="G69" s="14" t="s">
        <v>443</v>
      </c>
      <c r="H69" s="14" t="s">
        <v>444</v>
      </c>
      <c r="I69" s="14" t="s">
        <v>451</v>
      </c>
      <c r="J69" s="16">
        <v>680</v>
      </c>
      <c r="M69" s="14" t="s">
        <v>452</v>
      </c>
      <c r="N69" s="14" t="s">
        <v>346</v>
      </c>
      <c r="O69" t="str">
        <f ca="1">Table1[[#This Row],[Lowest_size_reported_um]]</f>
        <v>11</v>
      </c>
      <c r="Q69">
        <f>_xlfn.XLOOKUP(F69,'detection limits'!$A$2:$A$234,'detection limits'!$C$2:$C$234)</f>
        <v>11</v>
      </c>
      <c r="R69" t="str">
        <f ca="1">_xlfn.XLOOKUP(F69,'detection limits'!$A$2:$A$234,'detection limits'!$F$2:$F$234)</f>
        <v>11</v>
      </c>
    </row>
    <row r="70" spans="1:18" x14ac:dyDescent="0.3">
      <c r="A70" t="s">
        <v>654</v>
      </c>
      <c r="B70" t="s">
        <v>656</v>
      </c>
      <c r="C70" s="14" t="s">
        <v>52</v>
      </c>
      <c r="D70" s="14" t="str" cm="1">
        <f t="array" ref="D70">_xlfn.TEXTJOIN("", TRUE, IF(ISERROR(MID(C70, _xlfn.SEQUENCE(LEN(C70)), 1) *1), MID(C70, _xlfn.SEQUENCE(LEN(C70)), 1), ""))</f>
        <v xml:space="preserve">Bergmann et al. </v>
      </c>
      <c r="E70" t="str">
        <f t="shared" si="1"/>
        <v>2019</v>
      </c>
      <c r="F70" s="14" t="s">
        <v>51</v>
      </c>
      <c r="G70" s="14" t="s">
        <v>443</v>
      </c>
      <c r="H70" s="14" t="s">
        <v>444</v>
      </c>
      <c r="I70" s="14" t="s">
        <v>451</v>
      </c>
      <c r="J70" s="16">
        <v>846</v>
      </c>
      <c r="M70" s="14" t="s">
        <v>452</v>
      </c>
      <c r="N70" s="14" t="s">
        <v>346</v>
      </c>
      <c r="O70" t="str">
        <f ca="1">Table1[[#This Row],[Lowest_size_reported_um]]</f>
        <v>11</v>
      </c>
      <c r="Q70">
        <f>_xlfn.XLOOKUP(F70,'detection limits'!$A$2:$A$234,'detection limits'!$C$2:$C$234)</f>
        <v>11</v>
      </c>
      <c r="R70" t="str">
        <f ca="1">_xlfn.XLOOKUP(F70,'detection limits'!$A$2:$A$234,'detection limits'!$F$2:$F$234)</f>
        <v>11</v>
      </c>
    </row>
    <row r="71" spans="1:18" x14ac:dyDescent="0.3">
      <c r="A71" t="s">
        <v>654</v>
      </c>
      <c r="B71" t="s">
        <v>656</v>
      </c>
      <c r="C71" s="14" t="s">
        <v>52</v>
      </c>
      <c r="D71" s="14" t="str" cm="1">
        <f t="array" ref="D71">_xlfn.TEXTJOIN("", TRUE, IF(ISERROR(MID(C71, _xlfn.SEQUENCE(LEN(C71)), 1) *1), MID(C71, _xlfn.SEQUENCE(LEN(C71)), 1), ""))</f>
        <v xml:space="preserve">Bergmann et al. </v>
      </c>
      <c r="E71" t="str">
        <f t="shared" si="1"/>
        <v>2019</v>
      </c>
      <c r="F71" s="14" t="s">
        <v>51</v>
      </c>
      <c r="G71" s="14" t="s">
        <v>443</v>
      </c>
      <c r="H71" s="14" t="s">
        <v>444</v>
      </c>
      <c r="I71" s="14" t="s">
        <v>451</v>
      </c>
      <c r="J71" s="16">
        <v>1111</v>
      </c>
      <c r="M71" s="14" t="s">
        <v>452</v>
      </c>
      <c r="N71" s="14" t="s">
        <v>346</v>
      </c>
      <c r="O71" t="str">
        <f ca="1">Table1[[#This Row],[Lowest_size_reported_um]]</f>
        <v>11</v>
      </c>
      <c r="Q71">
        <f>_xlfn.XLOOKUP(F71,'detection limits'!$A$2:$A$234,'detection limits'!$C$2:$C$234)</f>
        <v>11</v>
      </c>
      <c r="R71" t="str">
        <f ca="1">_xlfn.XLOOKUP(F71,'detection limits'!$A$2:$A$234,'detection limits'!$F$2:$F$234)</f>
        <v>11</v>
      </c>
    </row>
    <row r="72" spans="1:18" x14ac:dyDescent="0.3">
      <c r="A72" t="s">
        <v>654</v>
      </c>
      <c r="B72" t="s">
        <v>656</v>
      </c>
      <c r="C72" s="14" t="s">
        <v>52</v>
      </c>
      <c r="D72" s="14" t="str" cm="1">
        <f t="array" ref="D72">_xlfn.TEXTJOIN("", TRUE, IF(ISERROR(MID(C72, _xlfn.SEQUENCE(LEN(C72)), 1) *1), MID(C72, _xlfn.SEQUENCE(LEN(C72)), 1), ""))</f>
        <v xml:space="preserve">Bergmann et al. </v>
      </c>
      <c r="E72" t="str">
        <f t="shared" si="1"/>
        <v>2019</v>
      </c>
      <c r="F72" s="14" t="s">
        <v>51</v>
      </c>
      <c r="G72" s="14" t="s">
        <v>443</v>
      </c>
      <c r="H72" s="14" t="s">
        <v>444</v>
      </c>
      <c r="I72" s="14" t="s">
        <v>455</v>
      </c>
      <c r="J72" s="16">
        <v>2000</v>
      </c>
      <c r="M72" s="14" t="s">
        <v>452</v>
      </c>
      <c r="N72" s="14" t="s">
        <v>346</v>
      </c>
      <c r="O72" t="str">
        <f ca="1">Table1[[#This Row],[Lowest_size_reported_um]]</f>
        <v>11</v>
      </c>
      <c r="Q72">
        <f>_xlfn.XLOOKUP(F72,'detection limits'!$A$2:$A$234,'detection limits'!$C$2:$C$234)</f>
        <v>11</v>
      </c>
      <c r="R72" t="str">
        <f ca="1">_xlfn.XLOOKUP(F72,'detection limits'!$A$2:$A$234,'detection limits'!$F$2:$F$234)</f>
        <v>11</v>
      </c>
    </row>
    <row r="73" spans="1:18" x14ac:dyDescent="0.3">
      <c r="A73" t="s">
        <v>654</v>
      </c>
      <c r="B73" t="s">
        <v>656</v>
      </c>
      <c r="C73" s="14" t="s">
        <v>52</v>
      </c>
      <c r="D73" s="14" t="str" cm="1">
        <f t="array" ref="D73">_xlfn.TEXTJOIN("", TRUE, IF(ISERROR(MID(C73, _xlfn.SEQUENCE(LEN(C73)), 1) *1), MID(C73, _xlfn.SEQUENCE(LEN(C73)), 1), ""))</f>
        <v xml:space="preserve">Bergmann et al. </v>
      </c>
      <c r="E73" t="str">
        <f t="shared" si="1"/>
        <v>2019</v>
      </c>
      <c r="F73" s="14" t="s">
        <v>51</v>
      </c>
      <c r="G73" s="14" t="s">
        <v>443</v>
      </c>
      <c r="H73" s="14" t="s">
        <v>444</v>
      </c>
      <c r="I73" s="14" t="s">
        <v>455</v>
      </c>
      <c r="J73" s="16">
        <v>2627</v>
      </c>
      <c r="M73" s="14" t="s">
        <v>456</v>
      </c>
      <c r="N73" s="14" t="s">
        <v>346</v>
      </c>
      <c r="O73" t="str">
        <f ca="1">Table1[[#This Row],[Lowest_size_reported_um]]</f>
        <v>11</v>
      </c>
      <c r="Q73">
        <f>_xlfn.XLOOKUP(F73,'detection limits'!$A$2:$A$234,'detection limits'!$C$2:$C$234)</f>
        <v>11</v>
      </c>
      <c r="R73" t="str">
        <f ca="1">_xlfn.XLOOKUP(F73,'detection limits'!$A$2:$A$234,'detection limits'!$F$2:$F$234)</f>
        <v>11</v>
      </c>
    </row>
    <row r="74" spans="1:18" x14ac:dyDescent="0.3">
      <c r="A74" t="s">
        <v>654</v>
      </c>
      <c r="B74" t="s">
        <v>656</v>
      </c>
      <c r="C74" s="14" t="s">
        <v>52</v>
      </c>
      <c r="D74" s="14" t="str" cm="1">
        <f t="array" ref="D74">_xlfn.TEXTJOIN("", TRUE, IF(ISERROR(MID(C74, _xlfn.SEQUENCE(LEN(C74)), 1) *1), MID(C74, _xlfn.SEQUENCE(LEN(C74)), 1), ""))</f>
        <v xml:space="preserve">Bergmann et al. </v>
      </c>
      <c r="E74" t="str">
        <f t="shared" si="1"/>
        <v>2019</v>
      </c>
      <c r="F74" s="14" t="s">
        <v>51</v>
      </c>
      <c r="G74" s="14" t="s">
        <v>443</v>
      </c>
      <c r="H74" s="14" t="s">
        <v>444</v>
      </c>
      <c r="I74" s="14" t="s">
        <v>453</v>
      </c>
      <c r="J74" s="16">
        <v>2676</v>
      </c>
      <c r="N74" s="14" t="s">
        <v>346</v>
      </c>
      <c r="O74" t="str">
        <f ca="1">Table1[[#This Row],[Lowest_size_reported_um]]</f>
        <v>11</v>
      </c>
      <c r="Q74">
        <f>_xlfn.XLOOKUP(F74,'detection limits'!$A$2:$A$234,'detection limits'!$C$2:$C$234)</f>
        <v>11</v>
      </c>
      <c r="R74" t="str">
        <f ca="1">_xlfn.XLOOKUP(F74,'detection limits'!$A$2:$A$234,'detection limits'!$F$2:$F$234)</f>
        <v>11</v>
      </c>
    </row>
    <row r="75" spans="1:18" x14ac:dyDescent="0.3">
      <c r="A75" t="s">
        <v>654</v>
      </c>
      <c r="B75" t="s">
        <v>656</v>
      </c>
      <c r="C75" s="14" t="s">
        <v>52</v>
      </c>
      <c r="D75" s="14" t="str" cm="1">
        <f t="array" ref="D75">_xlfn.TEXTJOIN("", TRUE, IF(ISERROR(MID(C75, _xlfn.SEQUENCE(LEN(C75)), 1) *1), MID(C75, _xlfn.SEQUENCE(LEN(C75)), 1), ""))</f>
        <v xml:space="preserve">Bergmann et al. </v>
      </c>
      <c r="E75" t="str">
        <f t="shared" si="1"/>
        <v>2019</v>
      </c>
      <c r="F75" s="14" t="s">
        <v>51</v>
      </c>
      <c r="G75" s="14" t="s">
        <v>443</v>
      </c>
      <c r="H75" s="14" t="s">
        <v>444</v>
      </c>
      <c r="I75" s="14" t="s">
        <v>455</v>
      </c>
      <c r="J75" s="16">
        <v>6114</v>
      </c>
      <c r="M75" s="14" t="s">
        <v>452</v>
      </c>
      <c r="N75" s="14" t="s">
        <v>346</v>
      </c>
      <c r="O75" t="str">
        <f ca="1">Table1[[#This Row],[Lowest_size_reported_um]]</f>
        <v>11</v>
      </c>
      <c r="Q75">
        <f>_xlfn.XLOOKUP(F75,'detection limits'!$A$2:$A$234,'detection limits'!$C$2:$C$234)</f>
        <v>11</v>
      </c>
      <c r="R75" t="str">
        <f ca="1">_xlfn.XLOOKUP(F75,'detection limits'!$A$2:$A$234,'detection limits'!$F$2:$F$234)</f>
        <v>11</v>
      </c>
    </row>
    <row r="76" spans="1:18" x14ac:dyDescent="0.3">
      <c r="A76" t="s">
        <v>654</v>
      </c>
      <c r="B76" t="s">
        <v>656</v>
      </c>
      <c r="C76" s="14" t="s">
        <v>52</v>
      </c>
      <c r="D76" s="14" t="str" cm="1">
        <f t="array" ref="D76">_xlfn.TEXTJOIN("", TRUE, IF(ISERROR(MID(C76, _xlfn.SEQUENCE(LEN(C76)), 1) *1), MID(C76, _xlfn.SEQUENCE(LEN(C76)), 1), ""))</f>
        <v xml:space="preserve">Bergmann et al. </v>
      </c>
      <c r="E76" t="str">
        <f t="shared" si="1"/>
        <v>2019</v>
      </c>
      <c r="F76" s="14" t="s">
        <v>51</v>
      </c>
      <c r="G76" s="14" t="s">
        <v>443</v>
      </c>
      <c r="H76" s="14" t="s">
        <v>444</v>
      </c>
      <c r="I76" s="14" t="s">
        <v>455</v>
      </c>
      <c r="J76" s="16">
        <v>11786</v>
      </c>
      <c r="M76" s="14" t="s">
        <v>452</v>
      </c>
      <c r="N76" s="14" t="s">
        <v>346</v>
      </c>
      <c r="O76" t="str">
        <f ca="1">Table1[[#This Row],[Lowest_size_reported_um]]</f>
        <v>11</v>
      </c>
      <c r="Q76">
        <f>_xlfn.XLOOKUP(F76,'detection limits'!$A$2:$A$234,'detection limits'!$C$2:$C$234)</f>
        <v>11</v>
      </c>
      <c r="R76" t="str">
        <f ca="1">_xlfn.XLOOKUP(F76,'detection limits'!$A$2:$A$234,'detection limits'!$F$2:$F$234)</f>
        <v>11</v>
      </c>
    </row>
    <row r="77" spans="1:18" x14ac:dyDescent="0.3">
      <c r="A77" t="s">
        <v>654</v>
      </c>
      <c r="B77" t="s">
        <v>656</v>
      </c>
      <c r="C77" s="14" t="s">
        <v>52</v>
      </c>
      <c r="D77" s="14" t="str" cm="1">
        <f t="array" ref="D77">_xlfn.TEXTJOIN("", TRUE, IF(ISERROR(MID(C77, _xlfn.SEQUENCE(LEN(C77)), 1) *1), MID(C77, _xlfn.SEQUENCE(LEN(C77)), 1), ""))</f>
        <v xml:space="preserve">Bergmann et al. </v>
      </c>
      <c r="E77" t="str">
        <f t="shared" si="1"/>
        <v>2019</v>
      </c>
      <c r="F77" s="14" t="s">
        <v>51</v>
      </c>
      <c r="G77" s="14" t="s">
        <v>443</v>
      </c>
      <c r="H77" s="14" t="s">
        <v>444</v>
      </c>
      <c r="I77" s="14" t="s">
        <v>448</v>
      </c>
      <c r="J77" s="16">
        <v>14400</v>
      </c>
      <c r="M77" s="14" t="s">
        <v>450</v>
      </c>
      <c r="N77" s="14" t="s">
        <v>346</v>
      </c>
      <c r="O77" t="str">
        <f ca="1">Table1[[#This Row],[Lowest_size_reported_um]]</f>
        <v>11</v>
      </c>
      <c r="Q77">
        <f>_xlfn.XLOOKUP(F77,'detection limits'!$A$2:$A$234,'detection limits'!$C$2:$C$234)</f>
        <v>11</v>
      </c>
      <c r="R77" t="str">
        <f ca="1">_xlfn.XLOOKUP(F77,'detection limits'!$A$2:$A$234,'detection limits'!$F$2:$F$234)</f>
        <v>11</v>
      </c>
    </row>
    <row r="78" spans="1:18" x14ac:dyDescent="0.3">
      <c r="A78" t="s">
        <v>654</v>
      </c>
      <c r="B78" t="s">
        <v>656</v>
      </c>
      <c r="C78" s="14" t="s">
        <v>52</v>
      </c>
      <c r="D78" s="14" t="str" cm="1">
        <f t="array" ref="D78">_xlfn.TEXTJOIN("", TRUE, IF(ISERROR(MID(C78, _xlfn.SEQUENCE(LEN(C78)), 1) *1), MID(C78, _xlfn.SEQUENCE(LEN(C78)), 1), ""))</f>
        <v xml:space="preserve">Bergmann et al. </v>
      </c>
      <c r="E78" t="str">
        <f t="shared" si="1"/>
        <v>2019</v>
      </c>
      <c r="F78" s="14" t="s">
        <v>51</v>
      </c>
      <c r="G78" s="14" t="s">
        <v>443</v>
      </c>
      <c r="H78" s="14" t="s">
        <v>444</v>
      </c>
      <c r="I78" s="14" t="s">
        <v>455</v>
      </c>
      <c r="J78" s="16">
        <v>17600</v>
      </c>
      <c r="M78" s="14" t="s">
        <v>452</v>
      </c>
      <c r="N78" s="14" t="s">
        <v>346</v>
      </c>
      <c r="O78" t="str">
        <f ca="1">Table1[[#This Row],[Lowest_size_reported_um]]</f>
        <v>11</v>
      </c>
      <c r="Q78">
        <f>_xlfn.XLOOKUP(F78,'detection limits'!$A$2:$A$234,'detection limits'!$C$2:$C$234)</f>
        <v>11</v>
      </c>
      <c r="R78" t="str">
        <f ca="1">_xlfn.XLOOKUP(F78,'detection limits'!$A$2:$A$234,'detection limits'!$F$2:$F$234)</f>
        <v>11</v>
      </c>
    </row>
    <row r="79" spans="1:18" x14ac:dyDescent="0.3">
      <c r="A79" t="s">
        <v>654</v>
      </c>
      <c r="B79" t="s">
        <v>656</v>
      </c>
      <c r="C79" s="14" t="s">
        <v>52</v>
      </c>
      <c r="D79" s="14" t="str" cm="1">
        <f t="array" ref="D79">_xlfn.TEXTJOIN("", TRUE, IF(ISERROR(MID(C79, _xlfn.SEQUENCE(LEN(C79)), 1) *1), MID(C79, _xlfn.SEQUENCE(LEN(C79)), 1), ""))</f>
        <v xml:space="preserve">Bergmann et al. </v>
      </c>
      <c r="E79" t="str">
        <f t="shared" si="1"/>
        <v>2019</v>
      </c>
      <c r="F79" s="14" t="s">
        <v>51</v>
      </c>
      <c r="G79" s="14" t="s">
        <v>443</v>
      </c>
      <c r="H79" s="14" t="s">
        <v>444</v>
      </c>
      <c r="I79" s="14" t="s">
        <v>455</v>
      </c>
      <c r="J79" s="16">
        <v>154137</v>
      </c>
      <c r="M79" s="14" t="s">
        <v>452</v>
      </c>
      <c r="N79" s="14" t="s">
        <v>346</v>
      </c>
      <c r="O79" t="str">
        <f ca="1">Table1[[#This Row],[Lowest_size_reported_um]]</f>
        <v>11</v>
      </c>
      <c r="Q79">
        <f>_xlfn.XLOOKUP(F79,'detection limits'!$A$2:$A$234,'detection limits'!$C$2:$C$234)</f>
        <v>11</v>
      </c>
      <c r="R79" t="str">
        <f ca="1">_xlfn.XLOOKUP(F79,'detection limits'!$A$2:$A$234,'detection limits'!$F$2:$F$234)</f>
        <v>11</v>
      </c>
    </row>
    <row r="80" spans="1:18" x14ac:dyDescent="0.3">
      <c r="A80" t="s">
        <v>654</v>
      </c>
      <c r="B80" t="s">
        <v>656</v>
      </c>
      <c r="C80" s="14" t="s">
        <v>52</v>
      </c>
      <c r="D80" s="14" t="str" cm="1">
        <f t="array" ref="D80">_xlfn.TEXTJOIN("", TRUE, IF(ISERROR(MID(C80, _xlfn.SEQUENCE(LEN(C80)), 1) *1), MID(C80, _xlfn.SEQUENCE(LEN(C80)), 1), ""))</f>
        <v xml:space="preserve">Bergmann et al. </v>
      </c>
      <c r="E80" t="str">
        <f t="shared" si="1"/>
        <v>2019</v>
      </c>
      <c r="F80" s="15" t="s">
        <v>51</v>
      </c>
      <c r="G80" s="14" t="s">
        <v>443</v>
      </c>
      <c r="H80" s="14" t="s">
        <v>444</v>
      </c>
      <c r="I80" s="14" t="s">
        <v>448</v>
      </c>
      <c r="M80" s="14" t="s">
        <v>449</v>
      </c>
      <c r="N80" s="14" t="s">
        <v>346</v>
      </c>
      <c r="O80" t="str">
        <f ca="1">Table1[[#This Row],[Lowest_size_reported_um]]</f>
        <v>11</v>
      </c>
      <c r="Q80">
        <f>_xlfn.XLOOKUP(F80,'detection limits'!$A$2:$A$234,'detection limits'!$C$2:$C$234)</f>
        <v>11</v>
      </c>
      <c r="R80" t="str">
        <f ca="1">_xlfn.XLOOKUP(F80,'detection limits'!$A$2:$A$234,'detection limits'!$F$2:$F$234)</f>
        <v>11</v>
      </c>
    </row>
    <row r="81" spans="1:18" x14ac:dyDescent="0.3">
      <c r="A81" t="s">
        <v>654</v>
      </c>
      <c r="B81" t="s">
        <v>656</v>
      </c>
      <c r="C81" s="14" t="s">
        <v>54</v>
      </c>
      <c r="D81" s="14" t="str" cm="1">
        <f t="array" ref="D81">_xlfn.TEXTJOIN("", TRUE, IF(ISERROR(MID(C81, _xlfn.SEQUENCE(LEN(C81)), 1) *1), MID(C81, _xlfn.SEQUENCE(LEN(C81)), 1), ""))</f>
        <v xml:space="preserve">Bikker et al. </v>
      </c>
      <c r="E81" t="str">
        <f t="shared" si="1"/>
        <v>2020</v>
      </c>
      <c r="F81" s="14" t="s">
        <v>53</v>
      </c>
      <c r="G81" s="14" t="s">
        <v>457</v>
      </c>
      <c r="H81" s="14" t="s">
        <v>440</v>
      </c>
      <c r="I81" s="14" t="s">
        <v>447</v>
      </c>
      <c r="J81" s="16">
        <v>7.0000000000000001E-3</v>
      </c>
      <c r="L81" s="17">
        <v>0.18</v>
      </c>
      <c r="N81" s="14" t="s">
        <v>346</v>
      </c>
      <c r="O81" t="str">
        <f ca="1">Table1[[#This Row],[Lowest_size_reported_um]]</f>
        <v>100</v>
      </c>
      <c r="Q81">
        <f>_xlfn.XLOOKUP(F81,'detection limits'!$A$2:$A$234,'detection limits'!$C$2:$C$234)</f>
        <v>330</v>
      </c>
      <c r="R81" t="str">
        <f ca="1">_xlfn.XLOOKUP(F81,'detection limits'!$A$2:$A$234,'detection limits'!$F$2:$F$234)</f>
        <v>100</v>
      </c>
    </row>
    <row r="82" spans="1:18" x14ac:dyDescent="0.3">
      <c r="A82" t="s">
        <v>654</v>
      </c>
      <c r="B82" t="s">
        <v>656</v>
      </c>
      <c r="C82" s="14" t="s">
        <v>54</v>
      </c>
      <c r="D82" s="14" t="str" cm="1">
        <f t="array" ref="D82">_xlfn.TEXTJOIN("", TRUE, IF(ISERROR(MID(C82, _xlfn.SEQUENCE(LEN(C82)), 1) *1), MID(C82, _xlfn.SEQUENCE(LEN(C82)), 1), ""))</f>
        <v xml:space="preserve">Bikker et al. </v>
      </c>
      <c r="E82" t="str">
        <f t="shared" si="1"/>
        <v>2020</v>
      </c>
      <c r="F82" s="14" t="s">
        <v>53</v>
      </c>
      <c r="G82" s="14" t="s">
        <v>457</v>
      </c>
      <c r="H82" s="14" t="s">
        <v>440</v>
      </c>
      <c r="I82" s="14" t="s">
        <v>447</v>
      </c>
      <c r="J82" s="16">
        <v>8.9999999999999993E-3</v>
      </c>
      <c r="L82" s="17">
        <v>0.18</v>
      </c>
      <c r="N82" s="14" t="s">
        <v>346</v>
      </c>
      <c r="O82" t="str">
        <f ca="1">Table1[[#This Row],[Lowest_size_reported_um]]</f>
        <v>100</v>
      </c>
      <c r="Q82">
        <f>_xlfn.XLOOKUP(F82,'detection limits'!$A$2:$A$234,'detection limits'!$C$2:$C$234)</f>
        <v>330</v>
      </c>
      <c r="R82" t="str">
        <f ca="1">_xlfn.XLOOKUP(F82,'detection limits'!$A$2:$A$234,'detection limits'!$F$2:$F$234)</f>
        <v>100</v>
      </c>
    </row>
    <row r="83" spans="1:18" x14ac:dyDescent="0.3">
      <c r="A83" t="s">
        <v>654</v>
      </c>
      <c r="B83" t="s">
        <v>656</v>
      </c>
      <c r="C83" s="14" t="s">
        <v>54</v>
      </c>
      <c r="D83" s="14" t="str" cm="1">
        <f t="array" ref="D83">_xlfn.TEXTJOIN("", TRUE, IF(ISERROR(MID(C83, _xlfn.SEQUENCE(LEN(C83)), 1) *1), MID(C83, _xlfn.SEQUENCE(LEN(C83)), 1), ""))</f>
        <v xml:space="preserve">Bikker et al. </v>
      </c>
      <c r="E83" t="str">
        <f t="shared" si="1"/>
        <v>2020</v>
      </c>
      <c r="F83" s="14" t="s">
        <v>53</v>
      </c>
      <c r="G83" s="14" t="s">
        <v>457</v>
      </c>
      <c r="H83" s="14" t="s">
        <v>440</v>
      </c>
      <c r="I83" s="14" t="s">
        <v>447</v>
      </c>
      <c r="J83" s="16">
        <v>8.9999999999999993E-3</v>
      </c>
      <c r="L83" s="17">
        <v>0.18</v>
      </c>
      <c r="N83" s="14" t="s">
        <v>346</v>
      </c>
      <c r="O83" t="str">
        <f ca="1">Table1[[#This Row],[Lowest_size_reported_um]]</f>
        <v>100</v>
      </c>
      <c r="Q83">
        <f>_xlfn.XLOOKUP(F83,'detection limits'!$A$2:$A$234,'detection limits'!$C$2:$C$234)</f>
        <v>330</v>
      </c>
      <c r="R83" t="str">
        <f ca="1">_xlfn.XLOOKUP(F83,'detection limits'!$A$2:$A$234,'detection limits'!$F$2:$F$234)</f>
        <v>100</v>
      </c>
    </row>
    <row r="84" spans="1:18" x14ac:dyDescent="0.3">
      <c r="A84" t="s">
        <v>654</v>
      </c>
      <c r="B84" t="s">
        <v>656</v>
      </c>
      <c r="C84" s="14" t="s">
        <v>54</v>
      </c>
      <c r="D84" s="14" t="str" cm="1">
        <f t="array" ref="D84">_xlfn.TEXTJOIN("", TRUE, IF(ISERROR(MID(C84, _xlfn.SEQUENCE(LEN(C84)), 1) *1), MID(C84, _xlfn.SEQUENCE(LEN(C84)), 1), ""))</f>
        <v xml:space="preserve">Bikker et al. </v>
      </c>
      <c r="E84" t="str">
        <f t="shared" si="1"/>
        <v>2020</v>
      </c>
      <c r="F84" s="14" t="s">
        <v>53</v>
      </c>
      <c r="G84" s="14" t="s">
        <v>457</v>
      </c>
      <c r="H84" s="14" t="s">
        <v>440</v>
      </c>
      <c r="I84" s="14" t="s">
        <v>447</v>
      </c>
      <c r="J84" s="16">
        <v>1.0999999999999999E-2</v>
      </c>
      <c r="L84" s="17">
        <v>0.18</v>
      </c>
      <c r="N84" s="14" t="s">
        <v>346</v>
      </c>
      <c r="O84" t="str">
        <f ca="1">Table1[[#This Row],[Lowest_size_reported_um]]</f>
        <v>100</v>
      </c>
      <c r="Q84">
        <f>_xlfn.XLOOKUP(F84,'detection limits'!$A$2:$A$234,'detection limits'!$C$2:$C$234)</f>
        <v>330</v>
      </c>
      <c r="R84" t="str">
        <f ca="1">_xlfn.XLOOKUP(F84,'detection limits'!$A$2:$A$234,'detection limits'!$F$2:$F$234)</f>
        <v>100</v>
      </c>
    </row>
    <row r="85" spans="1:18" x14ac:dyDescent="0.3">
      <c r="A85" t="s">
        <v>654</v>
      </c>
      <c r="B85" t="s">
        <v>656</v>
      </c>
      <c r="C85" s="14" t="s">
        <v>54</v>
      </c>
      <c r="D85" s="14" t="str" cm="1">
        <f t="array" ref="D85">_xlfn.TEXTJOIN("", TRUE, IF(ISERROR(MID(C85, _xlfn.SEQUENCE(LEN(C85)), 1) *1), MID(C85, _xlfn.SEQUENCE(LEN(C85)), 1), ""))</f>
        <v xml:space="preserve">Bikker et al. </v>
      </c>
      <c r="E85" t="str">
        <f t="shared" si="1"/>
        <v>2020</v>
      </c>
      <c r="F85" s="14" t="s">
        <v>53</v>
      </c>
      <c r="G85" s="14" t="s">
        <v>457</v>
      </c>
      <c r="H85" s="14" t="s">
        <v>440</v>
      </c>
      <c r="I85" s="14" t="s">
        <v>447</v>
      </c>
      <c r="J85" s="16">
        <v>1.4E-2</v>
      </c>
      <c r="L85" s="17">
        <v>0.18</v>
      </c>
      <c r="N85" s="14" t="s">
        <v>346</v>
      </c>
      <c r="O85" t="str">
        <f ca="1">Table1[[#This Row],[Lowest_size_reported_um]]</f>
        <v>100</v>
      </c>
      <c r="Q85">
        <f>_xlfn.XLOOKUP(F85,'detection limits'!$A$2:$A$234,'detection limits'!$C$2:$C$234)</f>
        <v>330</v>
      </c>
      <c r="R85" t="str">
        <f ca="1">_xlfn.XLOOKUP(F85,'detection limits'!$A$2:$A$234,'detection limits'!$F$2:$F$234)</f>
        <v>100</v>
      </c>
    </row>
    <row r="86" spans="1:18" x14ac:dyDescent="0.3">
      <c r="A86" t="s">
        <v>654</v>
      </c>
      <c r="B86" t="s">
        <v>656</v>
      </c>
      <c r="C86" s="14" t="s">
        <v>54</v>
      </c>
      <c r="D86" s="14" t="str" cm="1">
        <f t="array" ref="D86">_xlfn.TEXTJOIN("", TRUE, IF(ISERROR(MID(C86, _xlfn.SEQUENCE(LEN(C86)), 1) *1), MID(C86, _xlfn.SEQUENCE(LEN(C86)), 1), ""))</f>
        <v xml:space="preserve">Bikker et al. </v>
      </c>
      <c r="E86" t="str">
        <f t="shared" si="1"/>
        <v>2020</v>
      </c>
      <c r="F86" s="14" t="s">
        <v>53</v>
      </c>
      <c r="G86" s="14" t="s">
        <v>457</v>
      </c>
      <c r="H86" s="14" t="s">
        <v>440</v>
      </c>
      <c r="I86" s="14" t="s">
        <v>447</v>
      </c>
      <c r="J86" s="16">
        <v>1.7000000000000001E-2</v>
      </c>
      <c r="L86" s="17">
        <v>0.18</v>
      </c>
      <c r="N86" s="14" t="s">
        <v>346</v>
      </c>
      <c r="O86" t="str">
        <f ca="1">Table1[[#This Row],[Lowest_size_reported_um]]</f>
        <v>100</v>
      </c>
      <c r="Q86">
        <f>_xlfn.XLOOKUP(F86,'detection limits'!$A$2:$A$234,'detection limits'!$C$2:$C$234)</f>
        <v>330</v>
      </c>
      <c r="R86" t="str">
        <f ca="1">_xlfn.XLOOKUP(F86,'detection limits'!$A$2:$A$234,'detection limits'!$F$2:$F$234)</f>
        <v>100</v>
      </c>
    </row>
    <row r="87" spans="1:18" x14ac:dyDescent="0.3">
      <c r="A87" t="s">
        <v>654</v>
      </c>
      <c r="B87" t="s">
        <v>656</v>
      </c>
      <c r="C87" s="14" t="s">
        <v>54</v>
      </c>
      <c r="D87" s="14" t="str" cm="1">
        <f t="array" ref="D87">_xlfn.TEXTJOIN("", TRUE, IF(ISERROR(MID(C87, _xlfn.SEQUENCE(LEN(C87)), 1) *1), MID(C87, _xlfn.SEQUENCE(LEN(C87)), 1), ""))</f>
        <v xml:space="preserve">Bikker et al. </v>
      </c>
      <c r="E87" t="str">
        <f t="shared" si="1"/>
        <v>2020</v>
      </c>
      <c r="F87" s="14" t="s">
        <v>53</v>
      </c>
      <c r="G87" s="14" t="s">
        <v>457</v>
      </c>
      <c r="H87" s="14" t="s">
        <v>440</v>
      </c>
      <c r="I87" s="14" t="s">
        <v>447</v>
      </c>
      <c r="J87" s="16">
        <v>0.02</v>
      </c>
      <c r="L87" s="17">
        <v>0.18</v>
      </c>
      <c r="N87" s="14" t="s">
        <v>346</v>
      </c>
      <c r="O87" t="str">
        <f ca="1">Table1[[#This Row],[Lowest_size_reported_um]]</f>
        <v>100</v>
      </c>
      <c r="Q87">
        <f>_xlfn.XLOOKUP(F87,'detection limits'!$A$2:$A$234,'detection limits'!$C$2:$C$234)</f>
        <v>330</v>
      </c>
      <c r="R87" t="str">
        <f ca="1">_xlfn.XLOOKUP(F87,'detection limits'!$A$2:$A$234,'detection limits'!$F$2:$F$234)</f>
        <v>100</v>
      </c>
    </row>
    <row r="88" spans="1:18" x14ac:dyDescent="0.3">
      <c r="A88" t="s">
        <v>654</v>
      </c>
      <c r="B88" t="s">
        <v>656</v>
      </c>
      <c r="C88" s="14" t="s">
        <v>54</v>
      </c>
      <c r="D88" s="14" t="str" cm="1">
        <f t="array" ref="D88">_xlfn.TEXTJOIN("", TRUE, IF(ISERROR(MID(C88, _xlfn.SEQUENCE(LEN(C88)), 1) *1), MID(C88, _xlfn.SEQUENCE(LEN(C88)), 1), ""))</f>
        <v xml:space="preserve">Bikker et al. </v>
      </c>
      <c r="E88" t="str">
        <f t="shared" si="1"/>
        <v>2020</v>
      </c>
      <c r="F88" s="14" t="s">
        <v>53</v>
      </c>
      <c r="G88" s="14" t="s">
        <v>457</v>
      </c>
      <c r="H88" s="14" t="s">
        <v>440</v>
      </c>
      <c r="I88" s="14" t="s">
        <v>447</v>
      </c>
      <c r="J88" s="16">
        <v>2.5000000000000001E-2</v>
      </c>
      <c r="L88" s="17">
        <v>0.18</v>
      </c>
      <c r="N88" s="14" t="s">
        <v>346</v>
      </c>
      <c r="O88" t="str">
        <f ca="1">Table1[[#This Row],[Lowest_size_reported_um]]</f>
        <v>100</v>
      </c>
      <c r="Q88">
        <f>_xlfn.XLOOKUP(F88,'detection limits'!$A$2:$A$234,'detection limits'!$C$2:$C$234)</f>
        <v>330</v>
      </c>
      <c r="R88" t="str">
        <f ca="1">_xlfn.XLOOKUP(F88,'detection limits'!$A$2:$A$234,'detection limits'!$F$2:$F$234)</f>
        <v>100</v>
      </c>
    </row>
    <row r="89" spans="1:18" x14ac:dyDescent="0.3">
      <c r="A89" t="s">
        <v>654</v>
      </c>
      <c r="B89" t="s">
        <v>656</v>
      </c>
      <c r="C89" s="14" t="s">
        <v>54</v>
      </c>
      <c r="D89" s="14" t="str" cm="1">
        <f t="array" ref="D89">_xlfn.TEXTJOIN("", TRUE, IF(ISERROR(MID(C89, _xlfn.SEQUENCE(LEN(C89)), 1) *1), MID(C89, _xlfn.SEQUENCE(LEN(C89)), 1), ""))</f>
        <v xml:space="preserve">Bikker et al. </v>
      </c>
      <c r="E89" t="str">
        <f t="shared" si="1"/>
        <v>2020</v>
      </c>
      <c r="F89" s="14" t="s">
        <v>53</v>
      </c>
      <c r="G89" s="14" t="s">
        <v>457</v>
      </c>
      <c r="H89" s="14" t="s">
        <v>440</v>
      </c>
      <c r="I89" s="14" t="s">
        <v>447</v>
      </c>
      <c r="J89" s="16">
        <v>2.5999999999999999E-2</v>
      </c>
      <c r="L89" s="17">
        <v>0.18</v>
      </c>
      <c r="N89" s="14" t="s">
        <v>346</v>
      </c>
      <c r="O89" t="str">
        <f ca="1">Table1[[#This Row],[Lowest_size_reported_um]]</f>
        <v>100</v>
      </c>
      <c r="Q89">
        <f>_xlfn.XLOOKUP(F89,'detection limits'!$A$2:$A$234,'detection limits'!$C$2:$C$234)</f>
        <v>330</v>
      </c>
      <c r="R89" t="str">
        <f ca="1">_xlfn.XLOOKUP(F89,'detection limits'!$A$2:$A$234,'detection limits'!$F$2:$F$234)</f>
        <v>100</v>
      </c>
    </row>
    <row r="90" spans="1:18" x14ac:dyDescent="0.3">
      <c r="A90" t="s">
        <v>654</v>
      </c>
      <c r="B90" t="s">
        <v>656</v>
      </c>
      <c r="C90" s="14" t="s">
        <v>54</v>
      </c>
      <c r="D90" s="14" t="str" cm="1">
        <f t="array" ref="D90">_xlfn.TEXTJOIN("", TRUE, IF(ISERROR(MID(C90, _xlfn.SEQUENCE(LEN(C90)), 1) *1), MID(C90, _xlfn.SEQUENCE(LEN(C90)), 1), ""))</f>
        <v xml:space="preserve">Bikker et al. </v>
      </c>
      <c r="E90" t="str">
        <f t="shared" si="1"/>
        <v>2020</v>
      </c>
      <c r="F90" s="14" t="s">
        <v>53</v>
      </c>
      <c r="G90" s="14" t="s">
        <v>457</v>
      </c>
      <c r="H90" s="14" t="s">
        <v>440</v>
      </c>
      <c r="I90" s="14" t="s">
        <v>447</v>
      </c>
      <c r="J90" s="16">
        <v>2.5999999999999999E-2</v>
      </c>
      <c r="L90" s="17">
        <v>0.18</v>
      </c>
      <c r="N90" s="14" t="s">
        <v>346</v>
      </c>
      <c r="O90" t="str">
        <f ca="1">Table1[[#This Row],[Lowest_size_reported_um]]</f>
        <v>100</v>
      </c>
      <c r="Q90">
        <f>_xlfn.XLOOKUP(F90,'detection limits'!$A$2:$A$234,'detection limits'!$C$2:$C$234)</f>
        <v>330</v>
      </c>
      <c r="R90" t="str">
        <f ca="1">_xlfn.XLOOKUP(F90,'detection limits'!$A$2:$A$234,'detection limits'!$F$2:$F$234)</f>
        <v>100</v>
      </c>
    </row>
    <row r="91" spans="1:18" x14ac:dyDescent="0.3">
      <c r="A91" t="s">
        <v>654</v>
      </c>
      <c r="B91" t="s">
        <v>656</v>
      </c>
      <c r="C91" s="14" t="s">
        <v>54</v>
      </c>
      <c r="D91" s="14" t="str" cm="1">
        <f t="array" ref="D91">_xlfn.TEXTJOIN("", TRUE, IF(ISERROR(MID(C91, _xlfn.SEQUENCE(LEN(C91)), 1) *1), MID(C91, _xlfn.SEQUENCE(LEN(C91)), 1), ""))</f>
        <v xml:space="preserve">Bikker et al. </v>
      </c>
      <c r="E91" t="str">
        <f t="shared" si="1"/>
        <v>2020</v>
      </c>
      <c r="F91" s="14" t="s">
        <v>53</v>
      </c>
      <c r="G91" s="14" t="s">
        <v>457</v>
      </c>
      <c r="H91" s="14" t="s">
        <v>440</v>
      </c>
      <c r="I91" s="14" t="s">
        <v>447</v>
      </c>
      <c r="J91" s="16">
        <v>2.7E-2</v>
      </c>
      <c r="L91" s="17">
        <v>0.18</v>
      </c>
      <c r="N91" s="14" t="s">
        <v>346</v>
      </c>
      <c r="O91" t="str">
        <f ca="1">Table1[[#This Row],[Lowest_size_reported_um]]</f>
        <v>100</v>
      </c>
      <c r="Q91">
        <f>_xlfn.XLOOKUP(F91,'detection limits'!$A$2:$A$234,'detection limits'!$C$2:$C$234)</f>
        <v>330</v>
      </c>
      <c r="R91" t="str">
        <f ca="1">_xlfn.XLOOKUP(F91,'detection limits'!$A$2:$A$234,'detection limits'!$F$2:$F$234)</f>
        <v>100</v>
      </c>
    </row>
    <row r="92" spans="1:18" x14ac:dyDescent="0.3">
      <c r="A92" t="s">
        <v>654</v>
      </c>
      <c r="B92" t="s">
        <v>656</v>
      </c>
      <c r="C92" s="14" t="s">
        <v>54</v>
      </c>
      <c r="D92" s="14" t="str" cm="1">
        <f t="array" ref="D92">_xlfn.TEXTJOIN("", TRUE, IF(ISERROR(MID(C92, _xlfn.SEQUENCE(LEN(C92)), 1) *1), MID(C92, _xlfn.SEQUENCE(LEN(C92)), 1), ""))</f>
        <v xml:space="preserve">Bikker et al. </v>
      </c>
      <c r="E92" t="str">
        <f t="shared" si="1"/>
        <v>2020</v>
      </c>
      <c r="F92" s="14" t="s">
        <v>53</v>
      </c>
      <c r="G92" s="14" t="s">
        <v>457</v>
      </c>
      <c r="H92" s="14" t="s">
        <v>440</v>
      </c>
      <c r="I92" s="14" t="s">
        <v>447</v>
      </c>
      <c r="J92" s="16">
        <v>3.1E-2</v>
      </c>
      <c r="L92" s="17">
        <v>0.18</v>
      </c>
      <c r="N92" s="14" t="s">
        <v>346</v>
      </c>
      <c r="O92" t="str">
        <f ca="1">Table1[[#This Row],[Lowest_size_reported_um]]</f>
        <v>100</v>
      </c>
      <c r="Q92">
        <f>_xlfn.XLOOKUP(F92,'detection limits'!$A$2:$A$234,'detection limits'!$C$2:$C$234)</f>
        <v>330</v>
      </c>
      <c r="R92" t="str">
        <f ca="1">_xlfn.XLOOKUP(F92,'detection limits'!$A$2:$A$234,'detection limits'!$F$2:$F$234)</f>
        <v>100</v>
      </c>
    </row>
    <row r="93" spans="1:18" x14ac:dyDescent="0.3">
      <c r="A93" t="s">
        <v>654</v>
      </c>
      <c r="B93" t="s">
        <v>656</v>
      </c>
      <c r="C93" s="14" t="s">
        <v>54</v>
      </c>
      <c r="D93" s="14" t="str" cm="1">
        <f t="array" ref="D93">_xlfn.TEXTJOIN("", TRUE, IF(ISERROR(MID(C93, _xlfn.SEQUENCE(LEN(C93)), 1) *1), MID(C93, _xlfn.SEQUENCE(LEN(C93)), 1), ""))</f>
        <v xml:space="preserve">Bikker et al. </v>
      </c>
      <c r="E93" t="str">
        <f t="shared" si="1"/>
        <v>2020</v>
      </c>
      <c r="F93" s="14" t="s">
        <v>53</v>
      </c>
      <c r="G93" s="14" t="s">
        <v>457</v>
      </c>
      <c r="H93" s="14" t="s">
        <v>440</v>
      </c>
      <c r="I93" s="14" t="s">
        <v>447</v>
      </c>
      <c r="J93" s="16">
        <v>3.5999999999999997E-2</v>
      </c>
      <c r="L93" s="17">
        <v>0.18</v>
      </c>
      <c r="N93" s="14" t="s">
        <v>346</v>
      </c>
      <c r="O93" t="str">
        <f ca="1">Table1[[#This Row],[Lowest_size_reported_um]]</f>
        <v>100</v>
      </c>
      <c r="Q93">
        <f>_xlfn.XLOOKUP(F93,'detection limits'!$A$2:$A$234,'detection limits'!$C$2:$C$234)</f>
        <v>330</v>
      </c>
      <c r="R93" t="str">
        <f ca="1">_xlfn.XLOOKUP(F93,'detection limits'!$A$2:$A$234,'detection limits'!$F$2:$F$234)</f>
        <v>100</v>
      </c>
    </row>
    <row r="94" spans="1:18" x14ac:dyDescent="0.3">
      <c r="A94" t="s">
        <v>654</v>
      </c>
      <c r="B94" t="s">
        <v>656</v>
      </c>
      <c r="C94" s="14" t="s">
        <v>54</v>
      </c>
      <c r="D94" s="14" t="str" cm="1">
        <f t="array" ref="D94">_xlfn.TEXTJOIN("", TRUE, IF(ISERROR(MID(C94, _xlfn.SEQUENCE(LEN(C94)), 1) *1), MID(C94, _xlfn.SEQUENCE(LEN(C94)), 1), ""))</f>
        <v xml:space="preserve">Bikker et al. </v>
      </c>
      <c r="E94" t="str">
        <f t="shared" si="1"/>
        <v>2020</v>
      </c>
      <c r="F94" s="14" t="s">
        <v>53</v>
      </c>
      <c r="G94" s="14" t="s">
        <v>457</v>
      </c>
      <c r="H94" s="14" t="s">
        <v>440</v>
      </c>
      <c r="I94" s="14" t="s">
        <v>447</v>
      </c>
      <c r="J94" s="16">
        <v>3.5999999999999997E-2</v>
      </c>
      <c r="L94" s="17">
        <v>0.18</v>
      </c>
      <c r="N94" s="14" t="s">
        <v>346</v>
      </c>
      <c r="O94" t="str">
        <f ca="1">Table1[[#This Row],[Lowest_size_reported_um]]</f>
        <v>100</v>
      </c>
      <c r="Q94">
        <f>_xlfn.XLOOKUP(F94,'detection limits'!$A$2:$A$234,'detection limits'!$C$2:$C$234)</f>
        <v>330</v>
      </c>
      <c r="R94" t="str">
        <f ca="1">_xlfn.XLOOKUP(F94,'detection limits'!$A$2:$A$234,'detection limits'!$F$2:$F$234)</f>
        <v>100</v>
      </c>
    </row>
    <row r="95" spans="1:18" x14ac:dyDescent="0.3">
      <c r="A95" t="s">
        <v>654</v>
      </c>
      <c r="B95" t="s">
        <v>656</v>
      </c>
      <c r="C95" s="14" t="s">
        <v>54</v>
      </c>
      <c r="D95" s="14" t="str" cm="1">
        <f t="array" ref="D95">_xlfn.TEXTJOIN("", TRUE, IF(ISERROR(MID(C95, _xlfn.SEQUENCE(LEN(C95)), 1) *1), MID(C95, _xlfn.SEQUENCE(LEN(C95)), 1), ""))</f>
        <v xml:space="preserve">Bikker et al. </v>
      </c>
      <c r="E95" t="str">
        <f t="shared" si="1"/>
        <v>2020</v>
      </c>
      <c r="F95" s="14" t="s">
        <v>53</v>
      </c>
      <c r="G95" s="14" t="s">
        <v>457</v>
      </c>
      <c r="H95" s="14" t="s">
        <v>440</v>
      </c>
      <c r="I95" s="14" t="s">
        <v>447</v>
      </c>
      <c r="J95" s="16">
        <v>3.6999999999999998E-2</v>
      </c>
      <c r="L95" s="17">
        <v>0.18</v>
      </c>
      <c r="N95" s="14" t="s">
        <v>346</v>
      </c>
      <c r="O95" t="str">
        <f ca="1">Table1[[#This Row],[Lowest_size_reported_um]]</f>
        <v>100</v>
      </c>
      <c r="Q95">
        <f>_xlfn.XLOOKUP(F95,'detection limits'!$A$2:$A$234,'detection limits'!$C$2:$C$234)</f>
        <v>330</v>
      </c>
      <c r="R95" t="str">
        <f ca="1">_xlfn.XLOOKUP(F95,'detection limits'!$A$2:$A$234,'detection limits'!$F$2:$F$234)</f>
        <v>100</v>
      </c>
    </row>
    <row r="96" spans="1:18" x14ac:dyDescent="0.3">
      <c r="A96" t="s">
        <v>654</v>
      </c>
      <c r="B96" t="s">
        <v>656</v>
      </c>
      <c r="C96" s="14" t="s">
        <v>54</v>
      </c>
      <c r="D96" s="14" t="str" cm="1">
        <f t="array" ref="D96">_xlfn.TEXTJOIN("", TRUE, IF(ISERROR(MID(C96, _xlfn.SEQUENCE(LEN(C96)), 1) *1), MID(C96, _xlfn.SEQUENCE(LEN(C96)), 1), ""))</f>
        <v xml:space="preserve">Bikker et al. </v>
      </c>
      <c r="E96" t="str">
        <f t="shared" si="1"/>
        <v>2020</v>
      </c>
      <c r="F96" s="14" t="s">
        <v>53</v>
      </c>
      <c r="G96" s="14" t="s">
        <v>457</v>
      </c>
      <c r="H96" s="14" t="s">
        <v>440</v>
      </c>
      <c r="I96" s="14" t="s">
        <v>447</v>
      </c>
      <c r="J96" s="16">
        <v>3.9E-2</v>
      </c>
      <c r="L96" s="17">
        <v>0.18</v>
      </c>
      <c r="N96" s="14" t="s">
        <v>346</v>
      </c>
      <c r="O96" t="str">
        <f ca="1">Table1[[#This Row],[Lowest_size_reported_um]]</f>
        <v>100</v>
      </c>
      <c r="Q96">
        <f>_xlfn.XLOOKUP(F96,'detection limits'!$A$2:$A$234,'detection limits'!$C$2:$C$234)</f>
        <v>330</v>
      </c>
      <c r="R96" t="str">
        <f ca="1">_xlfn.XLOOKUP(F96,'detection limits'!$A$2:$A$234,'detection limits'!$F$2:$F$234)</f>
        <v>100</v>
      </c>
    </row>
    <row r="97" spans="1:18" x14ac:dyDescent="0.3">
      <c r="A97" t="s">
        <v>654</v>
      </c>
      <c r="B97" t="s">
        <v>656</v>
      </c>
      <c r="C97" s="14" t="s">
        <v>54</v>
      </c>
      <c r="D97" s="14" t="str" cm="1">
        <f t="array" ref="D97">_xlfn.TEXTJOIN("", TRUE, IF(ISERROR(MID(C97, _xlfn.SEQUENCE(LEN(C97)), 1) *1), MID(C97, _xlfn.SEQUENCE(LEN(C97)), 1), ""))</f>
        <v xml:space="preserve">Bikker et al. </v>
      </c>
      <c r="E97" t="str">
        <f t="shared" si="1"/>
        <v>2020</v>
      </c>
      <c r="F97" s="14" t="s">
        <v>53</v>
      </c>
      <c r="G97" s="14" t="s">
        <v>457</v>
      </c>
      <c r="H97" s="14" t="s">
        <v>440</v>
      </c>
      <c r="I97" s="14" t="s">
        <v>447</v>
      </c>
      <c r="J97" s="16">
        <v>0.04</v>
      </c>
      <c r="L97" s="17">
        <v>0.18</v>
      </c>
      <c r="N97" s="14" t="s">
        <v>346</v>
      </c>
      <c r="O97" t="str">
        <f ca="1">Table1[[#This Row],[Lowest_size_reported_um]]</f>
        <v>100</v>
      </c>
      <c r="Q97">
        <f>_xlfn.XLOOKUP(F97,'detection limits'!$A$2:$A$234,'detection limits'!$C$2:$C$234)</f>
        <v>330</v>
      </c>
      <c r="R97" t="str">
        <f ca="1">_xlfn.XLOOKUP(F97,'detection limits'!$A$2:$A$234,'detection limits'!$F$2:$F$234)</f>
        <v>100</v>
      </c>
    </row>
    <row r="98" spans="1:18" x14ac:dyDescent="0.3">
      <c r="A98" t="s">
        <v>654</v>
      </c>
      <c r="B98" t="s">
        <v>656</v>
      </c>
      <c r="C98" s="14" t="s">
        <v>54</v>
      </c>
      <c r="D98" s="14" t="str" cm="1">
        <f t="array" ref="D98">_xlfn.TEXTJOIN("", TRUE, IF(ISERROR(MID(C98, _xlfn.SEQUENCE(LEN(C98)), 1) *1), MID(C98, _xlfn.SEQUENCE(LEN(C98)), 1), ""))</f>
        <v xml:space="preserve">Bikker et al. </v>
      </c>
      <c r="E98" t="str">
        <f t="shared" si="1"/>
        <v>2020</v>
      </c>
      <c r="F98" s="14" t="s">
        <v>53</v>
      </c>
      <c r="G98" s="14" t="s">
        <v>457</v>
      </c>
      <c r="H98" s="14" t="s">
        <v>440</v>
      </c>
      <c r="I98" s="14" t="s">
        <v>447</v>
      </c>
      <c r="J98" s="16">
        <v>4.3999999999999997E-2</v>
      </c>
      <c r="L98" s="17">
        <v>0.18</v>
      </c>
      <c r="N98" s="14" t="s">
        <v>346</v>
      </c>
      <c r="O98" t="str">
        <f ca="1">Table1[[#This Row],[Lowest_size_reported_um]]</f>
        <v>100</v>
      </c>
      <c r="Q98">
        <f>_xlfn.XLOOKUP(F98,'detection limits'!$A$2:$A$234,'detection limits'!$C$2:$C$234)</f>
        <v>330</v>
      </c>
      <c r="R98" t="str">
        <f ca="1">_xlfn.XLOOKUP(F98,'detection limits'!$A$2:$A$234,'detection limits'!$F$2:$F$234)</f>
        <v>100</v>
      </c>
    </row>
    <row r="99" spans="1:18" x14ac:dyDescent="0.3">
      <c r="A99" t="s">
        <v>654</v>
      </c>
      <c r="B99" t="s">
        <v>656</v>
      </c>
      <c r="C99" s="14" t="s">
        <v>54</v>
      </c>
      <c r="D99" s="14" t="str" cm="1">
        <f t="array" ref="D99">_xlfn.TEXTJOIN("", TRUE, IF(ISERROR(MID(C99, _xlfn.SEQUENCE(LEN(C99)), 1) *1), MID(C99, _xlfn.SEQUENCE(LEN(C99)), 1), ""))</f>
        <v xml:space="preserve">Bikker et al. </v>
      </c>
      <c r="E99" t="str">
        <f t="shared" si="1"/>
        <v>2020</v>
      </c>
      <c r="F99" s="14" t="s">
        <v>53</v>
      </c>
      <c r="G99" s="14" t="s">
        <v>457</v>
      </c>
      <c r="H99" s="14" t="s">
        <v>440</v>
      </c>
      <c r="I99" s="14" t="s">
        <v>447</v>
      </c>
      <c r="J99" s="16">
        <v>4.4999999999999998E-2</v>
      </c>
      <c r="L99" s="17">
        <v>0.18</v>
      </c>
      <c r="N99" s="14" t="s">
        <v>346</v>
      </c>
      <c r="O99" t="str">
        <f ca="1">Table1[[#This Row],[Lowest_size_reported_um]]</f>
        <v>100</v>
      </c>
      <c r="Q99">
        <f>_xlfn.XLOOKUP(F99,'detection limits'!$A$2:$A$234,'detection limits'!$C$2:$C$234)</f>
        <v>330</v>
      </c>
      <c r="R99" t="str">
        <f ca="1">_xlfn.XLOOKUP(F99,'detection limits'!$A$2:$A$234,'detection limits'!$F$2:$F$234)</f>
        <v>100</v>
      </c>
    </row>
    <row r="100" spans="1:18" x14ac:dyDescent="0.3">
      <c r="A100" t="s">
        <v>654</v>
      </c>
      <c r="B100" t="s">
        <v>656</v>
      </c>
      <c r="C100" s="14" t="s">
        <v>54</v>
      </c>
      <c r="D100" s="14" t="str" cm="1">
        <f t="array" ref="D100">_xlfn.TEXTJOIN("", TRUE, IF(ISERROR(MID(C100, _xlfn.SEQUENCE(LEN(C100)), 1) *1), MID(C100, _xlfn.SEQUENCE(LEN(C100)), 1), ""))</f>
        <v xml:space="preserve">Bikker et al. </v>
      </c>
      <c r="E100" t="str">
        <f t="shared" si="1"/>
        <v>2020</v>
      </c>
      <c r="F100" s="14" t="s">
        <v>53</v>
      </c>
      <c r="G100" s="14" t="s">
        <v>457</v>
      </c>
      <c r="H100" s="14" t="s">
        <v>440</v>
      </c>
      <c r="I100" s="14" t="s">
        <v>447</v>
      </c>
      <c r="J100" s="16">
        <v>6.5000000000000002E-2</v>
      </c>
      <c r="L100" s="17">
        <v>0.18</v>
      </c>
      <c r="N100" s="14" t="s">
        <v>346</v>
      </c>
      <c r="O100" t="str">
        <f ca="1">Table1[[#This Row],[Lowest_size_reported_um]]</f>
        <v>100</v>
      </c>
      <c r="Q100">
        <f>_xlfn.XLOOKUP(F100,'detection limits'!$A$2:$A$234,'detection limits'!$C$2:$C$234)</f>
        <v>330</v>
      </c>
      <c r="R100" t="str">
        <f ca="1">_xlfn.XLOOKUP(F100,'detection limits'!$A$2:$A$234,'detection limits'!$F$2:$F$234)</f>
        <v>100</v>
      </c>
    </row>
    <row r="101" spans="1:18" x14ac:dyDescent="0.3">
      <c r="A101" t="s">
        <v>654</v>
      </c>
      <c r="B101" t="s">
        <v>656</v>
      </c>
      <c r="C101" s="14" t="s">
        <v>54</v>
      </c>
      <c r="D101" s="14" t="str" cm="1">
        <f t="array" ref="D101">_xlfn.TEXTJOIN("", TRUE, IF(ISERROR(MID(C101, _xlfn.SEQUENCE(LEN(C101)), 1) *1), MID(C101, _xlfn.SEQUENCE(LEN(C101)), 1), ""))</f>
        <v xml:space="preserve">Bikker et al. </v>
      </c>
      <c r="E101" t="str">
        <f t="shared" si="1"/>
        <v>2020</v>
      </c>
      <c r="F101" s="15" t="s">
        <v>53</v>
      </c>
      <c r="G101" s="14" t="s">
        <v>457</v>
      </c>
      <c r="H101" s="14" t="s">
        <v>440</v>
      </c>
      <c r="I101" s="14" t="s">
        <v>447</v>
      </c>
      <c r="J101" s="16">
        <v>7.0000000000000007E-2</v>
      </c>
      <c r="L101" s="17">
        <v>0.18</v>
      </c>
      <c r="N101" s="14" t="s">
        <v>346</v>
      </c>
      <c r="O101" t="str">
        <f ca="1">Table1[[#This Row],[Lowest_size_reported_um]]</f>
        <v>100</v>
      </c>
      <c r="Q101">
        <f>_xlfn.XLOOKUP(F101,'detection limits'!$A$2:$A$234,'detection limits'!$C$2:$C$234)</f>
        <v>330</v>
      </c>
      <c r="R101" t="str">
        <f ca="1">_xlfn.XLOOKUP(F101,'detection limits'!$A$2:$A$234,'detection limits'!$F$2:$F$234)</f>
        <v>100</v>
      </c>
    </row>
    <row r="102" spans="1:18" x14ac:dyDescent="0.3">
      <c r="A102" t="s">
        <v>654</v>
      </c>
      <c r="B102" t="s">
        <v>656</v>
      </c>
      <c r="C102" s="14" t="s">
        <v>54</v>
      </c>
      <c r="D102" s="14" t="str" cm="1">
        <f t="array" ref="D102">_xlfn.TEXTJOIN("", TRUE, IF(ISERROR(MID(C102, _xlfn.SEQUENCE(LEN(C102)), 1) *1), MID(C102, _xlfn.SEQUENCE(LEN(C102)), 1), ""))</f>
        <v xml:space="preserve">Bikker et al. </v>
      </c>
      <c r="E102" t="str">
        <f t="shared" si="1"/>
        <v>2020</v>
      </c>
      <c r="F102" s="14" t="s">
        <v>53</v>
      </c>
      <c r="G102" s="14" t="s">
        <v>457</v>
      </c>
      <c r="H102" s="14" t="s">
        <v>440</v>
      </c>
      <c r="I102" s="14" t="s">
        <v>447</v>
      </c>
      <c r="J102" s="16">
        <v>7.3999999999999996E-2</v>
      </c>
      <c r="L102" s="17">
        <v>0.18</v>
      </c>
      <c r="N102" s="14" t="s">
        <v>346</v>
      </c>
      <c r="O102" t="str">
        <f ca="1">Table1[[#This Row],[Lowest_size_reported_um]]</f>
        <v>100</v>
      </c>
      <c r="Q102">
        <f>_xlfn.XLOOKUP(F102,'detection limits'!$A$2:$A$234,'detection limits'!$C$2:$C$234)</f>
        <v>330</v>
      </c>
      <c r="R102" t="str">
        <f ca="1">_xlfn.XLOOKUP(F102,'detection limits'!$A$2:$A$234,'detection limits'!$F$2:$F$234)</f>
        <v>100</v>
      </c>
    </row>
    <row r="103" spans="1:18" x14ac:dyDescent="0.3">
      <c r="A103" t="s">
        <v>654</v>
      </c>
      <c r="B103" t="s">
        <v>656</v>
      </c>
      <c r="C103" s="14" t="s">
        <v>54</v>
      </c>
      <c r="D103" s="14" t="str" cm="1">
        <f t="array" ref="D103">_xlfn.TEXTJOIN("", TRUE, IF(ISERROR(MID(C103, _xlfn.SEQUENCE(LEN(C103)), 1) *1), MID(C103, _xlfn.SEQUENCE(LEN(C103)), 1), ""))</f>
        <v xml:space="preserve">Bikker et al. </v>
      </c>
      <c r="E103" t="str">
        <f t="shared" si="1"/>
        <v>2020</v>
      </c>
      <c r="F103" s="15" t="s">
        <v>53</v>
      </c>
      <c r="G103" s="14" t="s">
        <v>457</v>
      </c>
      <c r="H103" s="14" t="s">
        <v>440</v>
      </c>
      <c r="I103" s="14" t="s">
        <v>447</v>
      </c>
      <c r="J103" s="16">
        <v>9.4E-2</v>
      </c>
      <c r="L103" s="17">
        <v>0.18</v>
      </c>
      <c r="N103" s="14" t="s">
        <v>346</v>
      </c>
      <c r="O103" t="str">
        <f ca="1">Table1[[#This Row],[Lowest_size_reported_um]]</f>
        <v>100</v>
      </c>
      <c r="Q103">
        <f>_xlfn.XLOOKUP(F103,'detection limits'!$A$2:$A$234,'detection limits'!$C$2:$C$234)</f>
        <v>330</v>
      </c>
      <c r="R103" t="str">
        <f ca="1">_xlfn.XLOOKUP(F103,'detection limits'!$A$2:$A$234,'detection limits'!$F$2:$F$234)</f>
        <v>100</v>
      </c>
    </row>
    <row r="104" spans="1:18" x14ac:dyDescent="0.3">
      <c r="A104" t="s">
        <v>654</v>
      </c>
      <c r="B104" t="s">
        <v>656</v>
      </c>
      <c r="C104" s="14" t="s">
        <v>54</v>
      </c>
      <c r="D104" s="14" t="str" cm="1">
        <f t="array" ref="D104">_xlfn.TEXTJOIN("", TRUE, IF(ISERROR(MID(C104, _xlfn.SEQUENCE(LEN(C104)), 1) *1), MID(C104, _xlfn.SEQUENCE(LEN(C104)), 1), ""))</f>
        <v xml:space="preserve">Bikker et al. </v>
      </c>
      <c r="E104" t="str">
        <f t="shared" si="1"/>
        <v>2020</v>
      </c>
      <c r="F104" s="14" t="s">
        <v>53</v>
      </c>
      <c r="G104" s="14" t="s">
        <v>457</v>
      </c>
      <c r="H104" s="14" t="s">
        <v>440</v>
      </c>
      <c r="I104" s="14" t="s">
        <v>447</v>
      </c>
      <c r="J104" s="16">
        <v>9.4E-2</v>
      </c>
      <c r="L104" s="17">
        <v>0.18</v>
      </c>
      <c r="N104" s="14" t="s">
        <v>346</v>
      </c>
      <c r="O104" t="str">
        <f ca="1">Table1[[#This Row],[Lowest_size_reported_um]]</f>
        <v>100</v>
      </c>
      <c r="Q104">
        <f>_xlfn.XLOOKUP(F104,'detection limits'!$A$2:$A$234,'detection limits'!$C$2:$C$234)</f>
        <v>330</v>
      </c>
      <c r="R104" t="str">
        <f ca="1">_xlfn.XLOOKUP(F104,'detection limits'!$A$2:$A$234,'detection limits'!$F$2:$F$234)</f>
        <v>100</v>
      </c>
    </row>
    <row r="105" spans="1:18" x14ac:dyDescent="0.3">
      <c r="A105" t="s">
        <v>654</v>
      </c>
      <c r="B105" t="s">
        <v>656</v>
      </c>
      <c r="C105" s="14" t="s">
        <v>54</v>
      </c>
      <c r="D105" s="14" t="str" cm="1">
        <f t="array" ref="D105">_xlfn.TEXTJOIN("", TRUE, IF(ISERROR(MID(C105, _xlfn.SEQUENCE(LEN(C105)), 1) *1), MID(C105, _xlfn.SEQUENCE(LEN(C105)), 1), ""))</f>
        <v xml:space="preserve">Bikker et al. </v>
      </c>
      <c r="E105" t="str">
        <f t="shared" si="1"/>
        <v>2020</v>
      </c>
      <c r="F105" s="14" t="s">
        <v>53</v>
      </c>
      <c r="G105" s="14" t="s">
        <v>457</v>
      </c>
      <c r="H105" s="14" t="s">
        <v>440</v>
      </c>
      <c r="I105" s="14" t="s">
        <v>447</v>
      </c>
      <c r="J105" s="16">
        <v>0.22800000000000001</v>
      </c>
      <c r="L105" s="17">
        <v>0.18</v>
      </c>
      <c r="N105" s="14" t="s">
        <v>346</v>
      </c>
      <c r="O105" t="str">
        <f ca="1">Table1[[#This Row],[Lowest_size_reported_um]]</f>
        <v>100</v>
      </c>
      <c r="Q105">
        <f>_xlfn.XLOOKUP(F105,'detection limits'!$A$2:$A$234,'detection limits'!$C$2:$C$234)</f>
        <v>330</v>
      </c>
      <c r="R105" t="str">
        <f ca="1">_xlfn.XLOOKUP(F105,'detection limits'!$A$2:$A$234,'detection limits'!$F$2:$F$234)</f>
        <v>100</v>
      </c>
    </row>
    <row r="106" spans="1:18" x14ac:dyDescent="0.3">
      <c r="A106" t="s">
        <v>654</v>
      </c>
      <c r="B106" t="s">
        <v>656</v>
      </c>
      <c r="C106" s="14" t="s">
        <v>54</v>
      </c>
      <c r="D106" s="14" t="str" cm="1">
        <f t="array" ref="D106">_xlfn.TEXTJOIN("", TRUE, IF(ISERROR(MID(C106, _xlfn.SEQUENCE(LEN(C106)), 1) *1), MID(C106, _xlfn.SEQUENCE(LEN(C106)), 1), ""))</f>
        <v xml:space="preserve">Bikker et al. </v>
      </c>
      <c r="E106" t="str">
        <f t="shared" si="1"/>
        <v>2020</v>
      </c>
      <c r="F106" s="14" t="s">
        <v>53</v>
      </c>
      <c r="G106" s="14" t="s">
        <v>457</v>
      </c>
      <c r="H106" s="14" t="s">
        <v>440</v>
      </c>
      <c r="I106" s="14" t="s">
        <v>447</v>
      </c>
      <c r="J106" s="16">
        <v>0.52900000000000003</v>
      </c>
      <c r="L106" s="17">
        <v>0.18</v>
      </c>
      <c r="N106" s="14" t="s">
        <v>346</v>
      </c>
      <c r="O106" t="str">
        <f ca="1">Table1[[#This Row],[Lowest_size_reported_um]]</f>
        <v>100</v>
      </c>
      <c r="Q106">
        <f>_xlfn.XLOOKUP(F106,'detection limits'!$A$2:$A$234,'detection limits'!$C$2:$C$234)</f>
        <v>330</v>
      </c>
      <c r="R106" t="str">
        <f ca="1">_xlfn.XLOOKUP(F106,'detection limits'!$A$2:$A$234,'detection limits'!$F$2:$F$234)</f>
        <v>100</v>
      </c>
    </row>
    <row r="107" spans="1:18" x14ac:dyDescent="0.3">
      <c r="A107" t="s">
        <v>654</v>
      </c>
      <c r="B107" t="s">
        <v>656</v>
      </c>
      <c r="C107" s="14" t="s">
        <v>54</v>
      </c>
      <c r="D107" s="14" t="str" cm="1">
        <f t="array" ref="D107">_xlfn.TEXTJOIN("", TRUE, IF(ISERROR(MID(C107, _xlfn.SEQUENCE(LEN(C107)), 1) *1), MID(C107, _xlfn.SEQUENCE(LEN(C107)), 1), ""))</f>
        <v xml:space="preserve">Bikker et al. </v>
      </c>
      <c r="E107" t="str">
        <f t="shared" si="1"/>
        <v>2020</v>
      </c>
      <c r="F107" s="14" t="s">
        <v>53</v>
      </c>
      <c r="G107" s="14" t="s">
        <v>457</v>
      </c>
      <c r="H107" s="14" t="s">
        <v>440</v>
      </c>
      <c r="I107" s="14" t="s">
        <v>447</v>
      </c>
      <c r="J107" s="16">
        <v>0.53200000000000003</v>
      </c>
      <c r="L107" s="17">
        <v>0.18</v>
      </c>
      <c r="N107" s="14" t="s">
        <v>346</v>
      </c>
      <c r="O107" t="str">
        <f ca="1">Table1[[#This Row],[Lowest_size_reported_um]]</f>
        <v>100</v>
      </c>
      <c r="Q107">
        <f>_xlfn.XLOOKUP(F107,'detection limits'!$A$2:$A$234,'detection limits'!$C$2:$C$234)</f>
        <v>330</v>
      </c>
      <c r="R107" t="str">
        <f ca="1">_xlfn.XLOOKUP(F107,'detection limits'!$A$2:$A$234,'detection limits'!$F$2:$F$234)</f>
        <v>100</v>
      </c>
    </row>
    <row r="108" spans="1:18" x14ac:dyDescent="0.3">
      <c r="A108" t="s">
        <v>654</v>
      </c>
      <c r="B108" t="s">
        <v>656</v>
      </c>
      <c r="C108" s="14" t="s">
        <v>54</v>
      </c>
      <c r="D108" s="14" t="str" cm="1">
        <f t="array" ref="D108">_xlfn.TEXTJOIN("", TRUE, IF(ISERROR(MID(C108, _xlfn.SEQUENCE(LEN(C108)), 1) *1), MID(C108, _xlfn.SEQUENCE(LEN(C108)), 1), ""))</f>
        <v xml:space="preserve">Bikker et al. </v>
      </c>
      <c r="E108" t="str">
        <f t="shared" si="1"/>
        <v>2020</v>
      </c>
      <c r="F108" s="14" t="s">
        <v>53</v>
      </c>
      <c r="G108" s="14" t="s">
        <v>457</v>
      </c>
      <c r="H108" s="14" t="s">
        <v>440</v>
      </c>
      <c r="I108" s="14" t="s">
        <v>447</v>
      </c>
      <c r="J108" s="16">
        <v>0.66100000000000003</v>
      </c>
      <c r="L108" s="17">
        <v>0.18</v>
      </c>
      <c r="N108" s="14" t="s">
        <v>346</v>
      </c>
      <c r="O108" t="str">
        <f ca="1">Table1[[#This Row],[Lowest_size_reported_um]]</f>
        <v>100</v>
      </c>
      <c r="Q108">
        <f>_xlfn.XLOOKUP(F108,'detection limits'!$A$2:$A$234,'detection limits'!$C$2:$C$234)</f>
        <v>330</v>
      </c>
      <c r="R108" t="str">
        <f ca="1">_xlfn.XLOOKUP(F108,'detection limits'!$A$2:$A$234,'detection limits'!$F$2:$F$234)</f>
        <v>100</v>
      </c>
    </row>
    <row r="109" spans="1:18" x14ac:dyDescent="0.3">
      <c r="A109" t="s">
        <v>654</v>
      </c>
      <c r="B109" t="s">
        <v>656</v>
      </c>
      <c r="C109" s="14" t="s">
        <v>54</v>
      </c>
      <c r="D109" s="14" t="str" cm="1">
        <f t="array" ref="D109">_xlfn.TEXTJOIN("", TRUE, IF(ISERROR(MID(C109, _xlfn.SEQUENCE(LEN(C109)), 1) *1), MID(C109, _xlfn.SEQUENCE(LEN(C109)), 1), ""))</f>
        <v xml:space="preserve">Bikker et al. </v>
      </c>
      <c r="E109" t="str">
        <f t="shared" si="1"/>
        <v>2020</v>
      </c>
      <c r="F109" s="14" t="s">
        <v>53</v>
      </c>
      <c r="G109" s="14" t="s">
        <v>457</v>
      </c>
      <c r="H109" s="14" t="s">
        <v>440</v>
      </c>
      <c r="I109" s="14" t="s">
        <v>447</v>
      </c>
      <c r="J109" s="16">
        <v>0.71499999999999997</v>
      </c>
      <c r="L109" s="17">
        <v>0.18</v>
      </c>
      <c r="N109" s="14" t="s">
        <v>346</v>
      </c>
      <c r="O109" t="str">
        <f ca="1">Table1[[#This Row],[Lowest_size_reported_um]]</f>
        <v>100</v>
      </c>
      <c r="Q109">
        <f>_xlfn.XLOOKUP(F109,'detection limits'!$A$2:$A$234,'detection limits'!$C$2:$C$234)</f>
        <v>330</v>
      </c>
      <c r="R109" t="str">
        <f ca="1">_xlfn.XLOOKUP(F109,'detection limits'!$A$2:$A$234,'detection limits'!$F$2:$F$234)</f>
        <v>100</v>
      </c>
    </row>
    <row r="110" spans="1:18" x14ac:dyDescent="0.3">
      <c r="A110" t="s">
        <v>654</v>
      </c>
      <c r="B110" t="s">
        <v>656</v>
      </c>
      <c r="C110" s="14" t="s">
        <v>54</v>
      </c>
      <c r="D110" s="14" t="str" cm="1">
        <f t="array" ref="D110">_xlfn.TEXTJOIN("", TRUE, IF(ISERROR(MID(C110, _xlfn.SEQUENCE(LEN(C110)), 1) *1), MID(C110, _xlfn.SEQUENCE(LEN(C110)), 1), ""))</f>
        <v xml:space="preserve">Bikker et al. </v>
      </c>
      <c r="E110" t="str">
        <f t="shared" si="1"/>
        <v>2020</v>
      </c>
      <c r="F110" s="14" t="s">
        <v>53</v>
      </c>
      <c r="G110" s="14" t="s">
        <v>457</v>
      </c>
      <c r="H110" s="14" t="s">
        <v>440</v>
      </c>
      <c r="I110" s="14" t="s">
        <v>447</v>
      </c>
      <c r="J110" s="16">
        <v>1.2450000000000001</v>
      </c>
      <c r="L110" s="17">
        <v>0.18</v>
      </c>
      <c r="N110" s="14" t="s">
        <v>346</v>
      </c>
      <c r="O110" t="str">
        <f ca="1">Table1[[#This Row],[Lowest_size_reported_um]]</f>
        <v>100</v>
      </c>
      <c r="Q110">
        <f>_xlfn.XLOOKUP(F110,'detection limits'!$A$2:$A$234,'detection limits'!$C$2:$C$234)</f>
        <v>330</v>
      </c>
      <c r="R110" t="str">
        <f ca="1">_xlfn.XLOOKUP(F110,'detection limits'!$A$2:$A$234,'detection limits'!$F$2:$F$234)</f>
        <v>100</v>
      </c>
    </row>
    <row r="111" spans="1:18" x14ac:dyDescent="0.3">
      <c r="A111" t="s">
        <v>654</v>
      </c>
      <c r="B111" t="s">
        <v>656</v>
      </c>
      <c r="C111" s="14" t="s">
        <v>62</v>
      </c>
      <c r="D111" s="14" t="str" cm="1">
        <f t="array" ref="D111">_xlfn.TEXTJOIN("", TRUE, IF(ISERROR(MID(C111, _xlfn.SEQUENCE(LEN(C111)), 1) *1), MID(C111, _xlfn.SEQUENCE(LEN(C111)), 1), ""))</f>
        <v xml:space="preserve">Bordós et al. </v>
      </c>
      <c r="E111" t="str">
        <f t="shared" si="1"/>
        <v>2019</v>
      </c>
      <c r="F111" s="14" t="s">
        <v>61</v>
      </c>
      <c r="G111" s="14" t="s">
        <v>434</v>
      </c>
      <c r="H111" s="14" t="s">
        <v>435</v>
      </c>
      <c r="I111" s="14" t="s">
        <v>458</v>
      </c>
      <c r="J111" s="16">
        <v>3.6448598130000001E-3</v>
      </c>
      <c r="M111" s="14" t="s">
        <v>456</v>
      </c>
      <c r="N111" s="14" t="s">
        <v>346</v>
      </c>
      <c r="O111" t="str">
        <f ca="1">Table1[[#This Row],[Lowest_size_reported_um]]</f>
        <v>100</v>
      </c>
      <c r="Q111">
        <f>_xlfn.XLOOKUP(F111,'detection limits'!$A$2:$A$234,'detection limits'!$C$2:$C$234)</f>
        <v>100</v>
      </c>
      <c r="R111" t="str">
        <f ca="1">_xlfn.XLOOKUP(F111,'detection limits'!$A$2:$A$234,'detection limits'!$F$2:$F$234)</f>
        <v>100</v>
      </c>
    </row>
    <row r="112" spans="1:18" x14ac:dyDescent="0.3">
      <c r="A112" t="s">
        <v>654</v>
      </c>
      <c r="B112" t="s">
        <v>656</v>
      </c>
      <c r="C112" s="14" t="s">
        <v>62</v>
      </c>
      <c r="D112" s="14" t="str" cm="1">
        <f t="array" ref="D112">_xlfn.TEXTJOIN("", TRUE, IF(ISERROR(MID(C112, _xlfn.SEQUENCE(LEN(C112)), 1) *1), MID(C112, _xlfn.SEQUENCE(LEN(C112)), 1), ""))</f>
        <v xml:space="preserve">Bordós et al. </v>
      </c>
      <c r="E112" t="str">
        <f t="shared" si="1"/>
        <v>2019</v>
      </c>
      <c r="F112" s="14" t="s">
        <v>61</v>
      </c>
      <c r="G112" s="14" t="s">
        <v>434</v>
      </c>
      <c r="H112" s="14" t="s">
        <v>435</v>
      </c>
      <c r="I112" s="14" t="s">
        <v>458</v>
      </c>
      <c r="J112" s="16">
        <v>4.6728971959999997E-3</v>
      </c>
      <c r="M112" s="14" t="s">
        <v>456</v>
      </c>
      <c r="N112" s="14" t="s">
        <v>346</v>
      </c>
      <c r="O112" t="str">
        <f ca="1">Table1[[#This Row],[Lowest_size_reported_um]]</f>
        <v>100</v>
      </c>
      <c r="Q112">
        <f>_xlfn.XLOOKUP(F112,'detection limits'!$A$2:$A$234,'detection limits'!$C$2:$C$234)</f>
        <v>100</v>
      </c>
      <c r="R112" t="str">
        <f ca="1">_xlfn.XLOOKUP(F112,'detection limits'!$A$2:$A$234,'detection limits'!$F$2:$F$234)</f>
        <v>100</v>
      </c>
    </row>
    <row r="113" spans="1:18" x14ac:dyDescent="0.3">
      <c r="A113" t="s">
        <v>654</v>
      </c>
      <c r="B113" t="s">
        <v>656</v>
      </c>
      <c r="C113" s="14" t="s">
        <v>62</v>
      </c>
      <c r="D113" s="14" t="str" cm="1">
        <f t="array" ref="D113">_xlfn.TEXTJOIN("", TRUE, IF(ISERROR(MID(C113, _xlfn.SEQUENCE(LEN(C113)), 1) *1), MID(C113, _xlfn.SEQUENCE(LEN(C113)), 1), ""))</f>
        <v xml:space="preserve">Bordós et al. </v>
      </c>
      <c r="E113" t="str">
        <f t="shared" si="1"/>
        <v>2019</v>
      </c>
      <c r="F113" s="14" t="s">
        <v>61</v>
      </c>
      <c r="G113" s="14" t="s">
        <v>459</v>
      </c>
      <c r="H113" s="14" t="s">
        <v>444</v>
      </c>
      <c r="I113" s="14" t="s">
        <v>458</v>
      </c>
      <c r="J113" s="16">
        <v>7.757009346E-3</v>
      </c>
      <c r="M113" s="14" t="s">
        <v>456</v>
      </c>
      <c r="N113" s="14" t="s">
        <v>346</v>
      </c>
      <c r="O113" t="str">
        <f ca="1">Table1[[#This Row],[Lowest_size_reported_um]]</f>
        <v>100</v>
      </c>
      <c r="Q113">
        <f>_xlfn.XLOOKUP(F113,'detection limits'!$A$2:$A$234,'detection limits'!$C$2:$C$234)</f>
        <v>100</v>
      </c>
      <c r="R113" t="str">
        <f ca="1">_xlfn.XLOOKUP(F113,'detection limits'!$A$2:$A$234,'detection limits'!$F$2:$F$234)</f>
        <v>100</v>
      </c>
    </row>
    <row r="114" spans="1:18" x14ac:dyDescent="0.3">
      <c r="A114" t="s">
        <v>654</v>
      </c>
      <c r="B114" t="s">
        <v>656</v>
      </c>
      <c r="C114" s="14" t="s">
        <v>62</v>
      </c>
      <c r="D114" s="14" t="str" cm="1">
        <f t="array" ref="D114">_xlfn.TEXTJOIN("", TRUE, IF(ISERROR(MID(C114, _xlfn.SEQUENCE(LEN(C114)), 1) *1), MID(C114, _xlfn.SEQUENCE(LEN(C114)), 1), ""))</f>
        <v xml:space="preserve">Bordós et al. </v>
      </c>
      <c r="E114" t="str">
        <f t="shared" si="1"/>
        <v>2019</v>
      </c>
      <c r="F114" s="15" t="s">
        <v>61</v>
      </c>
      <c r="G114" s="14" t="s">
        <v>434</v>
      </c>
      <c r="H114" s="14" t="s">
        <v>435</v>
      </c>
      <c r="I114" s="14" t="s">
        <v>458</v>
      </c>
      <c r="J114" s="16">
        <v>7.9439252339999992E-3</v>
      </c>
      <c r="M114" s="14" t="s">
        <v>454</v>
      </c>
      <c r="N114" s="14" t="s">
        <v>346</v>
      </c>
      <c r="O114" t="str">
        <f ca="1">Table1[[#This Row],[Lowest_size_reported_um]]</f>
        <v>100</v>
      </c>
      <c r="Q114">
        <f>_xlfn.XLOOKUP(F114,'detection limits'!$A$2:$A$234,'detection limits'!$C$2:$C$234)</f>
        <v>100</v>
      </c>
      <c r="R114" t="str">
        <f ca="1">_xlfn.XLOOKUP(F114,'detection limits'!$A$2:$A$234,'detection limits'!$F$2:$F$234)</f>
        <v>100</v>
      </c>
    </row>
    <row r="115" spans="1:18" x14ac:dyDescent="0.3">
      <c r="A115" t="s">
        <v>654</v>
      </c>
      <c r="B115" t="s">
        <v>656</v>
      </c>
      <c r="C115" s="14" t="s">
        <v>62</v>
      </c>
      <c r="D115" s="14" t="str" cm="1">
        <f t="array" ref="D115">_xlfn.TEXTJOIN("", TRUE, IF(ISERROR(MID(C115, _xlfn.SEQUENCE(LEN(C115)), 1) *1), MID(C115, _xlfn.SEQUENCE(LEN(C115)), 1), ""))</f>
        <v xml:space="preserve">Bordós et al. </v>
      </c>
      <c r="E115" t="str">
        <f t="shared" si="1"/>
        <v>2019</v>
      </c>
      <c r="F115" s="14" t="s">
        <v>61</v>
      </c>
      <c r="G115" s="14" t="s">
        <v>434</v>
      </c>
      <c r="H115" s="14" t="s">
        <v>435</v>
      </c>
      <c r="I115" s="14" t="s">
        <v>458</v>
      </c>
      <c r="J115" s="16">
        <v>8.9719626169999997E-3</v>
      </c>
      <c r="M115" s="14" t="s">
        <v>456</v>
      </c>
      <c r="N115" s="14" t="s">
        <v>346</v>
      </c>
      <c r="O115" t="str">
        <f ca="1">Table1[[#This Row],[Lowest_size_reported_um]]</f>
        <v>100</v>
      </c>
      <c r="Q115">
        <f>_xlfn.XLOOKUP(F115,'detection limits'!$A$2:$A$234,'detection limits'!$C$2:$C$234)</f>
        <v>100</v>
      </c>
      <c r="R115" t="str">
        <f ca="1">_xlfn.XLOOKUP(F115,'detection limits'!$A$2:$A$234,'detection limits'!$F$2:$F$234)</f>
        <v>100</v>
      </c>
    </row>
    <row r="116" spans="1:18" x14ac:dyDescent="0.3">
      <c r="A116" t="s">
        <v>654</v>
      </c>
      <c r="B116" t="s">
        <v>656</v>
      </c>
      <c r="C116" s="14" t="s">
        <v>62</v>
      </c>
      <c r="D116" s="14" t="str" cm="1">
        <f t="array" ref="D116">_xlfn.TEXTJOIN("", TRUE, IF(ISERROR(MID(C116, _xlfn.SEQUENCE(LEN(C116)), 1) *1), MID(C116, _xlfn.SEQUENCE(LEN(C116)), 1), ""))</f>
        <v xml:space="preserve">Bordós et al. </v>
      </c>
      <c r="E116" t="str">
        <f t="shared" si="1"/>
        <v>2019</v>
      </c>
      <c r="F116" s="14" t="s">
        <v>61</v>
      </c>
      <c r="G116" s="14" t="s">
        <v>434</v>
      </c>
      <c r="H116" s="14" t="s">
        <v>435</v>
      </c>
      <c r="I116" s="14" t="s">
        <v>458</v>
      </c>
      <c r="J116" s="16">
        <v>9.5327102800000004E-3</v>
      </c>
      <c r="M116" s="14" t="s">
        <v>456</v>
      </c>
      <c r="N116" s="14" t="s">
        <v>346</v>
      </c>
      <c r="O116" t="str">
        <f ca="1">Table1[[#This Row],[Lowest_size_reported_um]]</f>
        <v>100</v>
      </c>
      <c r="Q116">
        <f>_xlfn.XLOOKUP(F116,'detection limits'!$A$2:$A$234,'detection limits'!$C$2:$C$234)</f>
        <v>100</v>
      </c>
      <c r="R116" t="str">
        <f ca="1">_xlfn.XLOOKUP(F116,'detection limits'!$A$2:$A$234,'detection limits'!$F$2:$F$234)</f>
        <v>100</v>
      </c>
    </row>
    <row r="117" spans="1:18" x14ac:dyDescent="0.3">
      <c r="A117" t="s">
        <v>654</v>
      </c>
      <c r="B117" t="s">
        <v>656</v>
      </c>
      <c r="C117" s="14" t="s">
        <v>62</v>
      </c>
      <c r="D117" s="14" t="str" cm="1">
        <f t="array" ref="D117">_xlfn.TEXTJOIN("", TRUE, IF(ISERROR(MID(C117, _xlfn.SEQUENCE(LEN(C117)), 1) *1), MID(C117, _xlfn.SEQUENCE(LEN(C117)), 1), ""))</f>
        <v xml:space="preserve">Bordós et al. </v>
      </c>
      <c r="E117" t="str">
        <f t="shared" si="1"/>
        <v>2019</v>
      </c>
      <c r="F117" s="14" t="s">
        <v>61</v>
      </c>
      <c r="G117" s="14" t="s">
        <v>434</v>
      </c>
      <c r="H117" s="14" t="s">
        <v>435</v>
      </c>
      <c r="I117" s="14" t="s">
        <v>458</v>
      </c>
      <c r="J117" s="16">
        <v>0.01</v>
      </c>
      <c r="M117" s="14" t="s">
        <v>456</v>
      </c>
      <c r="N117" s="14" t="s">
        <v>346</v>
      </c>
      <c r="O117" t="str">
        <f ca="1">Table1[[#This Row],[Lowest_size_reported_um]]</f>
        <v>100</v>
      </c>
      <c r="Q117">
        <f>_xlfn.XLOOKUP(F117,'detection limits'!$A$2:$A$234,'detection limits'!$C$2:$C$234)</f>
        <v>100</v>
      </c>
      <c r="R117" t="str">
        <f ca="1">_xlfn.XLOOKUP(F117,'detection limits'!$A$2:$A$234,'detection limits'!$F$2:$F$234)</f>
        <v>100</v>
      </c>
    </row>
    <row r="118" spans="1:18" x14ac:dyDescent="0.3">
      <c r="A118" t="s">
        <v>654</v>
      </c>
      <c r="B118" t="s">
        <v>656</v>
      </c>
      <c r="C118" s="14" t="s">
        <v>62</v>
      </c>
      <c r="D118" s="14" t="str" cm="1">
        <f t="array" ref="D118">_xlfn.TEXTJOIN("", TRUE, IF(ISERROR(MID(C118, _xlfn.SEQUENCE(LEN(C118)), 1) *1), MID(C118, _xlfn.SEQUENCE(LEN(C118)), 1), ""))</f>
        <v xml:space="preserve">Bordós et al. </v>
      </c>
      <c r="E118" t="str">
        <f t="shared" si="1"/>
        <v>2019</v>
      </c>
      <c r="F118" s="14" t="s">
        <v>61</v>
      </c>
      <c r="G118" s="14" t="s">
        <v>434</v>
      </c>
      <c r="H118" s="14" t="s">
        <v>435</v>
      </c>
      <c r="I118" s="14" t="s">
        <v>458</v>
      </c>
      <c r="J118" s="16">
        <v>1.1028037379999999E-2</v>
      </c>
      <c r="M118" s="14" t="s">
        <v>456</v>
      </c>
      <c r="N118" s="14" t="s">
        <v>346</v>
      </c>
      <c r="O118" t="str">
        <f ca="1">Table1[[#This Row],[Lowest_size_reported_um]]</f>
        <v>100</v>
      </c>
      <c r="Q118">
        <f>_xlfn.XLOOKUP(F118,'detection limits'!$A$2:$A$234,'detection limits'!$C$2:$C$234)</f>
        <v>100</v>
      </c>
      <c r="R118" t="str">
        <f ca="1">_xlfn.XLOOKUP(F118,'detection limits'!$A$2:$A$234,'detection limits'!$F$2:$F$234)</f>
        <v>100</v>
      </c>
    </row>
    <row r="119" spans="1:18" x14ac:dyDescent="0.3">
      <c r="A119" t="s">
        <v>654</v>
      </c>
      <c r="B119" t="s">
        <v>656</v>
      </c>
      <c r="C119" s="14" t="s">
        <v>62</v>
      </c>
      <c r="D119" s="14" t="str" cm="1">
        <f t="array" ref="D119">_xlfn.TEXTJOIN("", TRUE, IF(ISERROR(MID(C119, _xlfn.SEQUENCE(LEN(C119)), 1) *1), MID(C119, _xlfn.SEQUENCE(LEN(C119)), 1), ""))</f>
        <v xml:space="preserve">Bordós et al. </v>
      </c>
      <c r="E119" t="str">
        <f t="shared" si="1"/>
        <v>2019</v>
      </c>
      <c r="F119" s="14" t="s">
        <v>61</v>
      </c>
      <c r="G119" s="14" t="s">
        <v>439</v>
      </c>
      <c r="H119" s="14" t="s">
        <v>440</v>
      </c>
      <c r="I119" s="14" t="s">
        <v>458</v>
      </c>
      <c r="J119" s="16">
        <v>2.3084112149999999E-2</v>
      </c>
      <c r="M119" s="14" t="s">
        <v>456</v>
      </c>
      <c r="N119" s="14" t="s">
        <v>346</v>
      </c>
      <c r="O119" t="str">
        <f ca="1">Table1[[#This Row],[Lowest_size_reported_um]]</f>
        <v>100</v>
      </c>
      <c r="Q119">
        <f>_xlfn.XLOOKUP(F119,'detection limits'!$A$2:$A$234,'detection limits'!$C$2:$C$234)</f>
        <v>100</v>
      </c>
      <c r="R119" t="str">
        <f ca="1">_xlfn.XLOOKUP(F119,'detection limits'!$A$2:$A$234,'detection limits'!$F$2:$F$234)</f>
        <v>100</v>
      </c>
    </row>
    <row r="120" spans="1:18" x14ac:dyDescent="0.3">
      <c r="A120" t="s">
        <v>654</v>
      </c>
      <c r="B120" t="s">
        <v>656</v>
      </c>
      <c r="C120" s="14" t="s">
        <v>62</v>
      </c>
      <c r="D120" s="14" t="str" cm="1">
        <f t="array" ref="D120">_xlfn.TEXTJOIN("", TRUE, IF(ISERROR(MID(C120, _xlfn.SEQUENCE(LEN(C120)), 1) *1), MID(C120, _xlfn.SEQUENCE(LEN(C120)), 1), ""))</f>
        <v xml:space="preserve">Bordós et al. </v>
      </c>
      <c r="E120" t="str">
        <f t="shared" si="1"/>
        <v>2019</v>
      </c>
      <c r="F120" s="14" t="s">
        <v>61</v>
      </c>
      <c r="G120" s="14" t="s">
        <v>459</v>
      </c>
      <c r="H120" s="14" t="s">
        <v>444</v>
      </c>
      <c r="I120" s="14" t="s">
        <v>458</v>
      </c>
      <c r="J120" s="16">
        <v>2.3457943929999999E-2</v>
      </c>
      <c r="M120" s="14" t="s">
        <v>456</v>
      </c>
      <c r="N120" s="14" t="s">
        <v>346</v>
      </c>
      <c r="O120" t="str">
        <f ca="1">Table1[[#This Row],[Lowest_size_reported_um]]</f>
        <v>100</v>
      </c>
      <c r="Q120">
        <f>_xlfn.XLOOKUP(F120,'detection limits'!$A$2:$A$234,'detection limits'!$C$2:$C$234)</f>
        <v>100</v>
      </c>
      <c r="R120" t="str">
        <f ca="1">_xlfn.XLOOKUP(F120,'detection limits'!$A$2:$A$234,'detection limits'!$F$2:$F$234)</f>
        <v>100</v>
      </c>
    </row>
    <row r="121" spans="1:18" x14ac:dyDescent="0.3">
      <c r="A121" t="s">
        <v>654</v>
      </c>
      <c r="B121" t="s">
        <v>656</v>
      </c>
      <c r="C121" s="14" t="s">
        <v>62</v>
      </c>
      <c r="D121" s="14" t="str" cm="1">
        <f t="array" ref="D121">_xlfn.TEXTJOIN("", TRUE, IF(ISERROR(MID(C121, _xlfn.SEQUENCE(LEN(C121)), 1) *1), MID(C121, _xlfn.SEQUENCE(LEN(C121)), 1), ""))</f>
        <v xml:space="preserve">Bordós et al. </v>
      </c>
      <c r="E121" t="str">
        <f t="shared" si="1"/>
        <v>2019</v>
      </c>
      <c r="F121" s="15" t="s">
        <v>61</v>
      </c>
      <c r="G121" s="14" t="s">
        <v>434</v>
      </c>
      <c r="H121" s="14" t="s">
        <v>435</v>
      </c>
      <c r="I121" s="14" t="s">
        <v>458</v>
      </c>
      <c r="J121" s="16">
        <v>2.3785046729999999E-2</v>
      </c>
      <c r="M121" s="14" t="s">
        <v>456</v>
      </c>
      <c r="N121" s="14" t="s">
        <v>346</v>
      </c>
      <c r="O121" t="str">
        <f ca="1">Table1[[#This Row],[Lowest_size_reported_um]]</f>
        <v>100</v>
      </c>
      <c r="Q121">
        <f>_xlfn.XLOOKUP(F121,'detection limits'!$A$2:$A$234,'detection limits'!$C$2:$C$234)</f>
        <v>100</v>
      </c>
      <c r="R121" t="str">
        <f ca="1">_xlfn.XLOOKUP(F121,'detection limits'!$A$2:$A$234,'detection limits'!$F$2:$F$234)</f>
        <v>100</v>
      </c>
    </row>
    <row r="122" spans="1:18" x14ac:dyDescent="0.3">
      <c r="A122" t="s">
        <v>654</v>
      </c>
      <c r="B122" t="s">
        <v>656</v>
      </c>
      <c r="C122" s="14" t="s">
        <v>62</v>
      </c>
      <c r="D122" s="14" t="str" cm="1">
        <f t="array" ref="D122">_xlfn.TEXTJOIN("", TRUE, IF(ISERROR(MID(C122, _xlfn.SEQUENCE(LEN(C122)), 1) *1), MID(C122, _xlfn.SEQUENCE(LEN(C122)), 1), ""))</f>
        <v xml:space="preserve">Bordós et al. </v>
      </c>
      <c r="E122" t="str">
        <f t="shared" si="1"/>
        <v>2019</v>
      </c>
      <c r="F122" s="14" t="s">
        <v>61</v>
      </c>
      <c r="G122" s="14" t="s">
        <v>434</v>
      </c>
      <c r="H122" s="14" t="s">
        <v>435</v>
      </c>
      <c r="I122" s="14" t="s">
        <v>458</v>
      </c>
      <c r="J122" s="16">
        <v>3.2056074769999998E-2</v>
      </c>
      <c r="M122" s="14" t="s">
        <v>456</v>
      </c>
      <c r="N122" s="14" t="s">
        <v>346</v>
      </c>
      <c r="O122" t="str">
        <f ca="1">Table1[[#This Row],[Lowest_size_reported_um]]</f>
        <v>100</v>
      </c>
      <c r="Q122">
        <f>_xlfn.XLOOKUP(F122,'detection limits'!$A$2:$A$234,'detection limits'!$C$2:$C$234)</f>
        <v>100</v>
      </c>
      <c r="R122" t="str">
        <f ca="1">_xlfn.XLOOKUP(F122,'detection limits'!$A$2:$A$234,'detection limits'!$F$2:$F$234)</f>
        <v>100</v>
      </c>
    </row>
    <row r="123" spans="1:18" x14ac:dyDescent="0.3">
      <c r="A123" t="s">
        <v>654</v>
      </c>
      <c r="B123" t="s">
        <v>656</v>
      </c>
      <c r="C123" s="14" t="s">
        <v>67</v>
      </c>
      <c r="D123" s="14" t="str" cm="1">
        <f t="array" ref="D123">_xlfn.TEXTJOIN("", TRUE, IF(ISERROR(MID(C123, _xlfn.SEQUENCE(LEN(C123)), 1) *1), MID(C123, _xlfn.SEQUENCE(LEN(C123)), 1), ""))</f>
        <v xml:space="preserve">Campanale et al. </v>
      </c>
      <c r="E123" t="str">
        <f t="shared" si="1"/>
        <v>2020</v>
      </c>
      <c r="F123" s="14" t="s">
        <v>66</v>
      </c>
      <c r="G123" s="14" t="s">
        <v>434</v>
      </c>
      <c r="H123" s="14" t="s">
        <v>435</v>
      </c>
      <c r="I123" s="14" t="s">
        <v>445</v>
      </c>
      <c r="J123" s="16">
        <v>1E-3</v>
      </c>
      <c r="L123" s="17">
        <v>0.04</v>
      </c>
      <c r="M123" s="14" t="s">
        <v>437</v>
      </c>
      <c r="N123" s="14" t="s">
        <v>346</v>
      </c>
      <c r="O123" t="str">
        <f ca="1">Table1[[#This Row],[Lowest_size_reported_um]]</f>
        <v>500</v>
      </c>
      <c r="Q123">
        <f>_xlfn.XLOOKUP(F123,'detection limits'!$A$2:$A$234,'detection limits'!$C$2:$C$234)</f>
        <v>333</v>
      </c>
      <c r="R123" t="str">
        <f ca="1">_xlfn.XLOOKUP(F123,'detection limits'!$A$2:$A$234,'detection limits'!$F$2:$F$234)</f>
        <v>500</v>
      </c>
    </row>
    <row r="124" spans="1:18" x14ac:dyDescent="0.3">
      <c r="A124" t="s">
        <v>654</v>
      </c>
      <c r="B124" t="s">
        <v>656</v>
      </c>
      <c r="C124" s="14" t="s">
        <v>67</v>
      </c>
      <c r="D124" s="14" t="str" cm="1">
        <f t="array" ref="D124">_xlfn.TEXTJOIN("", TRUE, IF(ISERROR(MID(C124, _xlfn.SEQUENCE(LEN(C124)), 1) *1), MID(C124, _xlfn.SEQUENCE(LEN(C124)), 1), ""))</f>
        <v xml:space="preserve">Campanale et al. </v>
      </c>
      <c r="E124" t="str">
        <f t="shared" si="1"/>
        <v>2020</v>
      </c>
      <c r="F124" s="14" t="s">
        <v>66</v>
      </c>
      <c r="G124" s="14" t="s">
        <v>434</v>
      </c>
      <c r="H124" s="14" t="s">
        <v>435</v>
      </c>
      <c r="I124" s="14" t="s">
        <v>445</v>
      </c>
      <c r="J124" s="16">
        <v>1E-3</v>
      </c>
      <c r="L124" s="17">
        <v>0.05</v>
      </c>
      <c r="M124" s="14" t="s">
        <v>437</v>
      </c>
      <c r="N124" s="14" t="s">
        <v>346</v>
      </c>
      <c r="O124" t="str">
        <f ca="1">Table1[[#This Row],[Lowest_size_reported_um]]</f>
        <v>500</v>
      </c>
      <c r="Q124">
        <f>_xlfn.XLOOKUP(F124,'detection limits'!$A$2:$A$234,'detection limits'!$C$2:$C$234)</f>
        <v>333</v>
      </c>
      <c r="R124" t="str">
        <f ca="1">_xlfn.XLOOKUP(F124,'detection limits'!$A$2:$A$234,'detection limits'!$F$2:$F$234)</f>
        <v>500</v>
      </c>
    </row>
    <row r="125" spans="1:18" x14ac:dyDescent="0.3">
      <c r="A125" t="s">
        <v>654</v>
      </c>
      <c r="B125" t="s">
        <v>656</v>
      </c>
      <c r="C125" s="14" t="s">
        <v>67</v>
      </c>
      <c r="D125" s="14" t="str" cm="1">
        <f t="array" ref="D125">_xlfn.TEXTJOIN("", TRUE, IF(ISERROR(MID(C125, _xlfn.SEQUENCE(LEN(C125)), 1) *1), MID(C125, _xlfn.SEQUENCE(LEN(C125)), 1), ""))</f>
        <v xml:space="preserve">Campanale et al. </v>
      </c>
      <c r="E125" t="str">
        <f t="shared" si="1"/>
        <v>2020</v>
      </c>
      <c r="F125" s="15" t="s">
        <v>66</v>
      </c>
      <c r="G125" s="14" t="s">
        <v>434</v>
      </c>
      <c r="H125" s="14" t="s">
        <v>435</v>
      </c>
      <c r="I125" s="14" t="s">
        <v>445</v>
      </c>
      <c r="J125" s="16">
        <v>5.0000000000000001E-3</v>
      </c>
      <c r="L125" s="17">
        <v>0.06</v>
      </c>
      <c r="M125" s="14" t="s">
        <v>437</v>
      </c>
      <c r="N125" s="14" t="s">
        <v>346</v>
      </c>
      <c r="O125" t="str">
        <f ca="1">Table1[[#This Row],[Lowest_size_reported_um]]</f>
        <v>500</v>
      </c>
      <c r="Q125">
        <f>_xlfn.XLOOKUP(F125,'detection limits'!$A$2:$A$234,'detection limits'!$C$2:$C$234)</f>
        <v>333</v>
      </c>
      <c r="R125" t="str">
        <f ca="1">_xlfn.XLOOKUP(F125,'detection limits'!$A$2:$A$234,'detection limits'!$F$2:$F$234)</f>
        <v>500</v>
      </c>
    </row>
    <row r="126" spans="1:18" x14ac:dyDescent="0.3">
      <c r="A126" t="s">
        <v>654</v>
      </c>
      <c r="B126" t="s">
        <v>656</v>
      </c>
      <c r="C126" s="14" t="s">
        <v>67</v>
      </c>
      <c r="D126" s="14" t="str" cm="1">
        <f t="array" ref="D126">_xlfn.TEXTJOIN("", TRUE, IF(ISERROR(MID(C126, _xlfn.SEQUENCE(LEN(C126)), 1) *1), MID(C126, _xlfn.SEQUENCE(LEN(C126)), 1), ""))</f>
        <v xml:space="preserve">Campanale et al. </v>
      </c>
      <c r="E126" t="str">
        <f t="shared" si="1"/>
        <v>2020</v>
      </c>
      <c r="F126" s="15" t="s">
        <v>66</v>
      </c>
      <c r="G126" s="14" t="s">
        <v>434</v>
      </c>
      <c r="H126" s="14" t="s">
        <v>435</v>
      </c>
      <c r="I126" s="14" t="s">
        <v>445</v>
      </c>
      <c r="J126" s="16">
        <v>0.01</v>
      </c>
      <c r="L126" s="17">
        <v>0.08</v>
      </c>
      <c r="M126" s="14" t="s">
        <v>437</v>
      </c>
      <c r="N126" s="14" t="s">
        <v>346</v>
      </c>
      <c r="O126" t="str">
        <f ca="1">Table1[[#This Row],[Lowest_size_reported_um]]</f>
        <v>500</v>
      </c>
      <c r="Q126">
        <f>_xlfn.XLOOKUP(F126,'detection limits'!$A$2:$A$234,'detection limits'!$C$2:$C$234)</f>
        <v>333</v>
      </c>
      <c r="R126" t="str">
        <f ca="1">_xlfn.XLOOKUP(F126,'detection limits'!$A$2:$A$234,'detection limits'!$F$2:$F$234)</f>
        <v>500</v>
      </c>
    </row>
    <row r="127" spans="1:18" x14ac:dyDescent="0.3">
      <c r="A127" t="s">
        <v>654</v>
      </c>
      <c r="B127" t="s">
        <v>656</v>
      </c>
      <c r="C127" s="14" t="s">
        <v>67</v>
      </c>
      <c r="D127" s="14" t="str" cm="1">
        <f t="array" ref="D127">_xlfn.TEXTJOIN("", TRUE, IF(ISERROR(MID(C127, _xlfn.SEQUENCE(LEN(C127)), 1) *1), MID(C127, _xlfn.SEQUENCE(LEN(C127)), 1), ""))</f>
        <v xml:space="preserve">Campanale et al. </v>
      </c>
      <c r="E127" t="str">
        <f t="shared" si="1"/>
        <v>2020</v>
      </c>
      <c r="F127" s="15" t="s">
        <v>66</v>
      </c>
      <c r="G127" s="14" t="s">
        <v>434</v>
      </c>
      <c r="H127" s="14" t="s">
        <v>435</v>
      </c>
      <c r="I127" s="14" t="s">
        <v>445</v>
      </c>
      <c r="J127" s="16">
        <v>1.2999999999999999E-2</v>
      </c>
      <c r="L127" s="17">
        <v>0.08</v>
      </c>
      <c r="M127" s="14" t="s">
        <v>437</v>
      </c>
      <c r="N127" s="14" t="s">
        <v>346</v>
      </c>
      <c r="O127" t="str">
        <f ca="1">Table1[[#This Row],[Lowest_size_reported_um]]</f>
        <v>500</v>
      </c>
      <c r="Q127">
        <f>_xlfn.XLOOKUP(F127,'detection limits'!$A$2:$A$234,'detection limits'!$C$2:$C$234)</f>
        <v>333</v>
      </c>
      <c r="R127" t="str">
        <f ca="1">_xlfn.XLOOKUP(F127,'detection limits'!$A$2:$A$234,'detection limits'!$F$2:$F$234)</f>
        <v>500</v>
      </c>
    </row>
    <row r="128" spans="1:18" x14ac:dyDescent="0.3">
      <c r="A128" t="s">
        <v>654</v>
      </c>
      <c r="B128" t="s">
        <v>656</v>
      </c>
      <c r="C128" s="14" t="s">
        <v>71</v>
      </c>
      <c r="D128" s="14" t="str" cm="1">
        <f t="array" ref="D128">_xlfn.TEXTJOIN("", TRUE, IF(ISERROR(MID(C128, _xlfn.SEQUENCE(LEN(C128)), 1) *1), MID(C128, _xlfn.SEQUENCE(LEN(C128)), 1), ""))</f>
        <v xml:space="preserve">Cheung et al. </v>
      </c>
      <c r="E128" t="str">
        <f t="shared" si="1"/>
        <v>2018</v>
      </c>
      <c r="F128" s="15" t="s">
        <v>70</v>
      </c>
      <c r="G128" s="14" t="s">
        <v>434</v>
      </c>
      <c r="H128" s="14" t="s">
        <v>435</v>
      </c>
      <c r="I128" s="14" t="s">
        <v>460</v>
      </c>
      <c r="J128" s="16">
        <v>1.7E-5</v>
      </c>
      <c r="L128" s="17">
        <v>0.23</v>
      </c>
      <c r="M128" s="14" t="s">
        <v>456</v>
      </c>
      <c r="N128" s="14" t="s">
        <v>346</v>
      </c>
      <c r="O128" t="str">
        <f ca="1">Table1[[#This Row],[Lowest_size_reported_um]]</f>
        <v>355</v>
      </c>
      <c r="Q128">
        <f>_xlfn.XLOOKUP(F128,'detection limits'!$A$2:$A$234,'detection limits'!$C$2:$C$234)</f>
        <v>333</v>
      </c>
      <c r="R128" t="str">
        <f ca="1">_xlfn.XLOOKUP(F128,'detection limits'!$A$2:$A$234,'detection limits'!$F$2:$F$234)</f>
        <v>355</v>
      </c>
    </row>
    <row r="129" spans="1:18" x14ac:dyDescent="0.3">
      <c r="A129" t="s">
        <v>654</v>
      </c>
      <c r="B129" t="s">
        <v>656</v>
      </c>
      <c r="C129" s="14" t="s">
        <v>71</v>
      </c>
      <c r="D129" s="14" t="str" cm="1">
        <f t="array" ref="D129">_xlfn.TEXTJOIN("", TRUE, IF(ISERROR(MID(C129, _xlfn.SEQUENCE(LEN(C129)), 1) *1), MID(C129, _xlfn.SEQUENCE(LEN(C129)), 1), ""))</f>
        <v xml:space="preserve">Cheung et al. </v>
      </c>
      <c r="E129" t="str">
        <f t="shared" si="1"/>
        <v>2018</v>
      </c>
      <c r="F129" s="15" t="s">
        <v>70</v>
      </c>
      <c r="G129" s="14" t="s">
        <v>434</v>
      </c>
      <c r="H129" s="14" t="s">
        <v>435</v>
      </c>
      <c r="I129" s="14" t="s">
        <v>460</v>
      </c>
      <c r="J129" s="16">
        <v>6.9999999999999994E-5</v>
      </c>
      <c r="L129" s="17">
        <v>0.23</v>
      </c>
      <c r="M129" s="14" t="s">
        <v>456</v>
      </c>
      <c r="N129" s="14" t="s">
        <v>346</v>
      </c>
      <c r="O129" t="str">
        <f ca="1">Table1[[#This Row],[Lowest_size_reported_um]]</f>
        <v>355</v>
      </c>
      <c r="Q129">
        <f>_xlfn.XLOOKUP(F129,'detection limits'!$A$2:$A$234,'detection limits'!$C$2:$C$234)</f>
        <v>333</v>
      </c>
      <c r="R129" t="str">
        <f ca="1">_xlfn.XLOOKUP(F129,'detection limits'!$A$2:$A$234,'detection limits'!$F$2:$F$234)</f>
        <v>355</v>
      </c>
    </row>
    <row r="130" spans="1:18" x14ac:dyDescent="0.3">
      <c r="A130" t="s">
        <v>654</v>
      </c>
      <c r="B130" t="s">
        <v>656</v>
      </c>
      <c r="C130" s="14" t="s">
        <v>71</v>
      </c>
      <c r="D130" s="14" t="str" cm="1">
        <f t="array" ref="D130">_xlfn.TEXTJOIN("", TRUE, IF(ISERROR(MID(C130, _xlfn.SEQUENCE(LEN(C130)), 1) *1), MID(C130, _xlfn.SEQUENCE(LEN(C130)), 1), ""))</f>
        <v xml:space="preserve">Cheung et al. </v>
      </c>
      <c r="E130" t="str">
        <f t="shared" ref="E130:E193" si="2">RIGHT(C130,4)</f>
        <v>2018</v>
      </c>
      <c r="F130" s="15" t="s">
        <v>70</v>
      </c>
      <c r="G130" s="14" t="s">
        <v>434</v>
      </c>
      <c r="H130" s="14" t="s">
        <v>435</v>
      </c>
      <c r="I130" s="14" t="s">
        <v>460</v>
      </c>
      <c r="J130" s="16">
        <v>3.4900000000000003E-4</v>
      </c>
      <c r="L130" s="17">
        <v>0.23</v>
      </c>
      <c r="M130" s="14" t="s">
        <v>456</v>
      </c>
      <c r="N130" s="14" t="s">
        <v>346</v>
      </c>
      <c r="O130" t="str">
        <f ca="1">Table1[[#This Row],[Lowest_size_reported_um]]</f>
        <v>355</v>
      </c>
      <c r="Q130">
        <f>_xlfn.XLOOKUP(F130,'detection limits'!$A$2:$A$234,'detection limits'!$C$2:$C$234)</f>
        <v>333</v>
      </c>
      <c r="R130" t="str">
        <f ca="1">_xlfn.XLOOKUP(F130,'detection limits'!$A$2:$A$234,'detection limits'!$F$2:$F$234)</f>
        <v>355</v>
      </c>
    </row>
    <row r="131" spans="1:18" x14ac:dyDescent="0.3">
      <c r="A131" t="s">
        <v>654</v>
      </c>
      <c r="B131" t="s">
        <v>656</v>
      </c>
      <c r="C131" s="14" t="s">
        <v>71</v>
      </c>
      <c r="D131" s="14" t="str" cm="1">
        <f t="array" ref="D131">_xlfn.TEXTJOIN("", TRUE, IF(ISERROR(MID(C131, _xlfn.SEQUENCE(LEN(C131)), 1) *1), MID(C131, _xlfn.SEQUENCE(LEN(C131)), 1), ""))</f>
        <v xml:space="preserve">Cheung et al. </v>
      </c>
      <c r="E131" t="str">
        <f t="shared" si="2"/>
        <v>2018</v>
      </c>
      <c r="F131" s="15" t="s">
        <v>70</v>
      </c>
      <c r="G131" s="14" t="s">
        <v>434</v>
      </c>
      <c r="H131" s="14" t="s">
        <v>435</v>
      </c>
      <c r="I131" s="14" t="s">
        <v>460</v>
      </c>
      <c r="J131" s="16">
        <v>3.5199999999999999E-4</v>
      </c>
      <c r="L131" s="17">
        <v>0.03</v>
      </c>
      <c r="M131" s="14" t="s">
        <v>456</v>
      </c>
      <c r="N131" s="14" t="s">
        <v>346</v>
      </c>
      <c r="O131" t="str">
        <f ca="1">Table1[[#This Row],[Lowest_size_reported_um]]</f>
        <v>355</v>
      </c>
      <c r="Q131">
        <f>_xlfn.XLOOKUP(F131,'detection limits'!$A$2:$A$234,'detection limits'!$C$2:$C$234)</f>
        <v>333</v>
      </c>
      <c r="R131" t="str">
        <f ca="1">_xlfn.XLOOKUP(F131,'detection limits'!$A$2:$A$234,'detection limits'!$F$2:$F$234)</f>
        <v>355</v>
      </c>
    </row>
    <row r="132" spans="1:18" x14ac:dyDescent="0.3">
      <c r="A132" t="s">
        <v>654</v>
      </c>
      <c r="B132" t="s">
        <v>656</v>
      </c>
      <c r="C132" s="14" t="s">
        <v>71</v>
      </c>
      <c r="D132" s="14" t="str" cm="1">
        <f t="array" ref="D132">_xlfn.TEXTJOIN("", TRUE, IF(ISERROR(MID(C132, _xlfn.SEQUENCE(LEN(C132)), 1) *1), MID(C132, _xlfn.SEQUENCE(LEN(C132)), 1), ""))</f>
        <v xml:space="preserve">Cheung et al. </v>
      </c>
      <c r="E132" t="str">
        <f t="shared" si="2"/>
        <v>2018</v>
      </c>
      <c r="F132" s="15" t="s">
        <v>70</v>
      </c>
      <c r="G132" s="14" t="s">
        <v>434</v>
      </c>
      <c r="H132" s="14" t="s">
        <v>435</v>
      </c>
      <c r="I132" s="14" t="s">
        <v>460</v>
      </c>
      <c r="J132" s="16">
        <v>4.0099999999999999E-4</v>
      </c>
      <c r="L132" s="17">
        <v>0.03</v>
      </c>
      <c r="M132" s="14" t="s">
        <v>456</v>
      </c>
      <c r="N132" s="14" t="s">
        <v>346</v>
      </c>
      <c r="O132" t="str">
        <f ca="1">Table1[[#This Row],[Lowest_size_reported_um]]</f>
        <v>355</v>
      </c>
      <c r="Q132">
        <f>_xlfn.XLOOKUP(F132,'detection limits'!$A$2:$A$234,'detection limits'!$C$2:$C$234)</f>
        <v>333</v>
      </c>
      <c r="R132" t="str">
        <f ca="1">_xlfn.XLOOKUP(F132,'detection limits'!$A$2:$A$234,'detection limits'!$F$2:$F$234)</f>
        <v>355</v>
      </c>
    </row>
    <row r="133" spans="1:18" x14ac:dyDescent="0.3">
      <c r="A133" t="s">
        <v>654</v>
      </c>
      <c r="B133" t="s">
        <v>656</v>
      </c>
      <c r="C133" s="14" t="s">
        <v>71</v>
      </c>
      <c r="D133" s="14" t="str" cm="1">
        <f t="array" ref="D133">_xlfn.TEXTJOIN("", TRUE, IF(ISERROR(MID(C133, _xlfn.SEQUENCE(LEN(C133)), 1) *1), MID(C133, _xlfn.SEQUENCE(LEN(C133)), 1), ""))</f>
        <v xml:space="preserve">Cheung et al. </v>
      </c>
      <c r="E133" t="str">
        <f t="shared" si="2"/>
        <v>2018</v>
      </c>
      <c r="F133" s="15" t="s">
        <v>72</v>
      </c>
      <c r="G133" s="14" t="s">
        <v>434</v>
      </c>
      <c r="H133" s="14" t="s">
        <v>435</v>
      </c>
      <c r="I133" s="14" t="s">
        <v>460</v>
      </c>
      <c r="J133" s="16">
        <v>1.2979999999999999E-3</v>
      </c>
      <c r="L133" s="17">
        <v>0.49</v>
      </c>
      <c r="M133" s="14" t="s">
        <v>456</v>
      </c>
      <c r="N133" s="14" t="s">
        <v>346</v>
      </c>
      <c r="O133" t="str">
        <f ca="1">Table1[[#This Row],[Lowest_size_reported_um]]</f>
        <v>355</v>
      </c>
      <c r="Q133">
        <f>_xlfn.XLOOKUP(F133,'detection limits'!$A$2:$A$234,'detection limits'!$C$2:$C$234)</f>
        <v>270</v>
      </c>
      <c r="R133" t="str">
        <f ca="1">_xlfn.XLOOKUP(F133,'detection limits'!$A$2:$A$234,'detection limits'!$F$2:$F$234)</f>
        <v>355</v>
      </c>
    </row>
    <row r="134" spans="1:18" x14ac:dyDescent="0.3">
      <c r="A134" t="s">
        <v>654</v>
      </c>
      <c r="B134" t="s">
        <v>656</v>
      </c>
      <c r="C134" s="14" t="s">
        <v>71</v>
      </c>
      <c r="D134" s="14" t="str" cm="1">
        <f t="array" ref="D134">_xlfn.TEXTJOIN("", TRUE, IF(ISERROR(MID(C134, _xlfn.SEQUENCE(LEN(C134)), 1) *1), MID(C134, _xlfn.SEQUENCE(LEN(C134)), 1), ""))</f>
        <v xml:space="preserve">Cheung et al. </v>
      </c>
      <c r="E134" t="str">
        <f t="shared" si="2"/>
        <v>2018</v>
      </c>
      <c r="F134" s="15" t="s">
        <v>70</v>
      </c>
      <c r="G134" s="14" t="s">
        <v>434</v>
      </c>
      <c r="H134" s="14" t="s">
        <v>435</v>
      </c>
      <c r="I134" s="14" t="s">
        <v>460</v>
      </c>
      <c r="J134" s="16">
        <v>1.444E-3</v>
      </c>
      <c r="L134" s="17">
        <v>0.23</v>
      </c>
      <c r="M134" s="14" t="s">
        <v>456</v>
      </c>
      <c r="N134" s="14" t="s">
        <v>346</v>
      </c>
      <c r="O134" t="str">
        <f ca="1">Table1[[#This Row],[Lowest_size_reported_um]]</f>
        <v>355</v>
      </c>
      <c r="Q134">
        <f>_xlfn.XLOOKUP(F134,'detection limits'!$A$2:$A$234,'detection limits'!$C$2:$C$234)</f>
        <v>333</v>
      </c>
      <c r="R134" t="str">
        <f ca="1">_xlfn.XLOOKUP(F134,'detection limits'!$A$2:$A$234,'detection limits'!$F$2:$F$234)</f>
        <v>355</v>
      </c>
    </row>
    <row r="135" spans="1:18" x14ac:dyDescent="0.3">
      <c r="A135" t="s">
        <v>654</v>
      </c>
      <c r="B135" t="s">
        <v>656</v>
      </c>
      <c r="C135" s="14" t="s">
        <v>71</v>
      </c>
      <c r="D135" s="14" t="str" cm="1">
        <f t="array" ref="D135">_xlfn.TEXTJOIN("", TRUE, IF(ISERROR(MID(C135, _xlfn.SEQUENCE(LEN(C135)), 1) *1), MID(C135, _xlfn.SEQUENCE(LEN(C135)), 1), ""))</f>
        <v xml:space="preserve">Cheung et al. </v>
      </c>
      <c r="E135" t="str">
        <f t="shared" si="2"/>
        <v>2018</v>
      </c>
      <c r="F135" s="15" t="s">
        <v>72</v>
      </c>
      <c r="G135" s="14" t="s">
        <v>434</v>
      </c>
      <c r="H135" s="14" t="s">
        <v>435</v>
      </c>
      <c r="I135" s="14" t="s">
        <v>460</v>
      </c>
      <c r="J135" s="16">
        <v>6.9699999999999996E-3</v>
      </c>
      <c r="L135" s="17">
        <v>0.49</v>
      </c>
      <c r="M135" s="14" t="s">
        <v>456</v>
      </c>
      <c r="N135" s="14" t="s">
        <v>346</v>
      </c>
      <c r="O135" t="str">
        <f ca="1">Table1[[#This Row],[Lowest_size_reported_um]]</f>
        <v>355</v>
      </c>
      <c r="Q135">
        <f>_xlfn.XLOOKUP(F135,'detection limits'!$A$2:$A$234,'detection limits'!$C$2:$C$234)</f>
        <v>270</v>
      </c>
      <c r="R135" t="str">
        <f ca="1">_xlfn.XLOOKUP(F135,'detection limits'!$A$2:$A$234,'detection limits'!$F$2:$F$234)</f>
        <v>355</v>
      </c>
    </row>
    <row r="136" spans="1:18" x14ac:dyDescent="0.3">
      <c r="A136" t="s">
        <v>654</v>
      </c>
      <c r="B136" t="s">
        <v>656</v>
      </c>
      <c r="C136" s="14" t="s">
        <v>71</v>
      </c>
      <c r="D136" s="14" t="str" cm="1">
        <f t="array" ref="D136">_xlfn.TEXTJOIN("", TRUE, IF(ISERROR(MID(C136, _xlfn.SEQUENCE(LEN(C136)), 1) *1), MID(C136, _xlfn.SEQUENCE(LEN(C136)), 1), ""))</f>
        <v xml:space="preserve">Cheung et al. </v>
      </c>
      <c r="E136" t="str">
        <f t="shared" si="2"/>
        <v>2018</v>
      </c>
      <c r="F136" s="15" t="s">
        <v>72</v>
      </c>
      <c r="G136" s="14" t="s">
        <v>434</v>
      </c>
      <c r="H136" s="14" t="s">
        <v>435</v>
      </c>
      <c r="I136" s="14" t="s">
        <v>460</v>
      </c>
      <c r="J136" s="16">
        <v>1.4015E-2</v>
      </c>
      <c r="L136" s="17">
        <v>0.49</v>
      </c>
      <c r="M136" s="14" t="s">
        <v>456</v>
      </c>
      <c r="N136" s="14" t="s">
        <v>346</v>
      </c>
      <c r="O136" t="str">
        <f ca="1">Table1[[#This Row],[Lowest_size_reported_um]]</f>
        <v>355</v>
      </c>
      <c r="Q136">
        <f>_xlfn.XLOOKUP(F136,'detection limits'!$A$2:$A$234,'detection limits'!$C$2:$C$234)</f>
        <v>270</v>
      </c>
      <c r="R136" t="str">
        <f ca="1">_xlfn.XLOOKUP(F136,'detection limits'!$A$2:$A$234,'detection limits'!$F$2:$F$234)</f>
        <v>355</v>
      </c>
    </row>
    <row r="137" spans="1:18" x14ac:dyDescent="0.3">
      <c r="A137" t="s">
        <v>654</v>
      </c>
      <c r="B137" t="s">
        <v>656</v>
      </c>
      <c r="C137" s="14" t="s">
        <v>71</v>
      </c>
      <c r="D137" s="14" t="str" cm="1">
        <f t="array" ref="D137">_xlfn.TEXTJOIN("", TRUE, IF(ISERROR(MID(C137, _xlfn.SEQUENCE(LEN(C137)), 1) *1), MID(C137, _xlfn.SEQUENCE(LEN(C137)), 1), ""))</f>
        <v xml:space="preserve">Cheung et al. </v>
      </c>
      <c r="E137" t="str">
        <f t="shared" si="2"/>
        <v>2018</v>
      </c>
      <c r="F137" s="15" t="s">
        <v>70</v>
      </c>
      <c r="G137" s="14" t="s">
        <v>434</v>
      </c>
      <c r="H137" s="14" t="s">
        <v>435</v>
      </c>
      <c r="I137" s="14" t="s">
        <v>460</v>
      </c>
      <c r="J137" s="16">
        <v>1.6462000000000001E-2</v>
      </c>
      <c r="L137" s="17">
        <v>0.03</v>
      </c>
      <c r="M137" s="14" t="s">
        <v>456</v>
      </c>
      <c r="N137" s="14" t="s">
        <v>346</v>
      </c>
      <c r="O137" t="str">
        <f ca="1">Table1[[#This Row],[Lowest_size_reported_um]]</f>
        <v>355</v>
      </c>
      <c r="Q137">
        <f>_xlfn.XLOOKUP(F137,'detection limits'!$A$2:$A$234,'detection limits'!$C$2:$C$234)</f>
        <v>333</v>
      </c>
      <c r="R137" t="str">
        <f ca="1">_xlfn.XLOOKUP(F137,'detection limits'!$A$2:$A$234,'detection limits'!$F$2:$F$234)</f>
        <v>355</v>
      </c>
    </row>
    <row r="138" spans="1:18" x14ac:dyDescent="0.3">
      <c r="A138" t="s">
        <v>654</v>
      </c>
      <c r="B138" t="s">
        <v>656</v>
      </c>
      <c r="C138" s="14" t="s">
        <v>71</v>
      </c>
      <c r="D138" s="14" t="str" cm="1">
        <f t="array" ref="D138">_xlfn.TEXTJOIN("", TRUE, IF(ISERROR(MID(C138, _xlfn.SEQUENCE(LEN(C138)), 1) *1), MID(C138, _xlfn.SEQUENCE(LEN(C138)), 1), ""))</f>
        <v xml:space="preserve">Cheung et al. </v>
      </c>
      <c r="E138" t="str">
        <f t="shared" si="2"/>
        <v>2018</v>
      </c>
      <c r="F138" s="15" t="s">
        <v>70</v>
      </c>
      <c r="G138" s="14" t="s">
        <v>434</v>
      </c>
      <c r="H138" s="14" t="s">
        <v>435</v>
      </c>
      <c r="I138" s="14" t="s">
        <v>460</v>
      </c>
      <c r="J138" s="16">
        <v>2.9697000000000001E-2</v>
      </c>
      <c r="L138" s="17">
        <v>0.03</v>
      </c>
      <c r="M138" s="14" t="s">
        <v>456</v>
      </c>
      <c r="N138" s="14" t="s">
        <v>346</v>
      </c>
      <c r="O138" t="str">
        <f ca="1">Table1[[#This Row],[Lowest_size_reported_um]]</f>
        <v>355</v>
      </c>
      <c r="Q138">
        <f>_xlfn.XLOOKUP(F138,'detection limits'!$A$2:$A$234,'detection limits'!$C$2:$C$234)</f>
        <v>333</v>
      </c>
      <c r="R138" t="str">
        <f ca="1">_xlfn.XLOOKUP(F138,'detection limits'!$A$2:$A$234,'detection limits'!$F$2:$F$234)</f>
        <v>355</v>
      </c>
    </row>
    <row r="139" spans="1:18" x14ac:dyDescent="0.3">
      <c r="A139" t="s">
        <v>654</v>
      </c>
      <c r="B139" t="s">
        <v>656</v>
      </c>
      <c r="C139" s="14" t="s">
        <v>76</v>
      </c>
      <c r="D139" s="14" t="str" cm="1">
        <f t="array" ref="D139">_xlfn.TEXTJOIN("", TRUE, IF(ISERROR(MID(C139, _xlfn.SEQUENCE(LEN(C139)), 1) *1), MID(C139, _xlfn.SEQUENCE(LEN(C139)), 1), ""))</f>
        <v xml:space="preserve">Çomakli et al. </v>
      </c>
      <c r="E139" t="str">
        <f t="shared" si="2"/>
        <v>2020</v>
      </c>
      <c r="F139" s="15" t="s">
        <v>75</v>
      </c>
      <c r="G139" s="14" t="s">
        <v>439</v>
      </c>
      <c r="H139" s="14" t="s">
        <v>440</v>
      </c>
      <c r="I139" s="14" t="s">
        <v>461</v>
      </c>
      <c r="N139" s="14" t="s">
        <v>346</v>
      </c>
      <c r="O139" t="str">
        <f ca="1">Table1[[#This Row],[Lowest_size_reported_um]]</f>
        <v>8</v>
      </c>
      <c r="Q139">
        <f>_xlfn.XLOOKUP(F139,'detection limits'!$A$2:$A$234,'detection limits'!$C$2:$C$234)</f>
        <v>45</v>
      </c>
      <c r="R139" t="str">
        <f ca="1">_xlfn.XLOOKUP(F139,'detection limits'!$A$2:$A$234,'detection limits'!$F$2:$F$234)</f>
        <v>8</v>
      </c>
    </row>
    <row r="140" spans="1:18" x14ac:dyDescent="0.3">
      <c r="A140" t="s">
        <v>654</v>
      </c>
      <c r="B140" t="s">
        <v>656</v>
      </c>
      <c r="C140" s="14" t="s">
        <v>78</v>
      </c>
      <c r="D140" s="14" t="str" cm="1">
        <f t="array" ref="D140">_xlfn.TEXTJOIN("", TRUE, IF(ISERROR(MID(C140, _xlfn.SEQUENCE(LEN(C140)), 1) *1), MID(C140, _xlfn.SEQUENCE(LEN(C140)), 1), ""))</f>
        <v xml:space="preserve">Constant et al. </v>
      </c>
      <c r="E140" t="str">
        <f t="shared" si="2"/>
        <v>2020</v>
      </c>
      <c r="F140" s="14" t="s">
        <v>79</v>
      </c>
      <c r="G140" s="14" t="s">
        <v>434</v>
      </c>
      <c r="H140" s="14" t="s">
        <v>435</v>
      </c>
      <c r="I140" s="14" t="s">
        <v>462</v>
      </c>
      <c r="J140" s="16">
        <v>8.0000000000000004E-4</v>
      </c>
      <c r="L140" s="17">
        <v>0.93</v>
      </c>
      <c r="M140" s="14" t="s">
        <v>463</v>
      </c>
      <c r="N140" s="14" t="s">
        <v>346</v>
      </c>
      <c r="O140" t="str">
        <f ca="1">Table1[[#This Row],[Lowest_size_reported_um]]</f>
        <v/>
      </c>
      <c r="Q140">
        <f>_xlfn.XLOOKUP(F140,'detection limits'!$A$2:$A$234,'detection limits'!$C$2:$C$234)</f>
        <v>333</v>
      </c>
      <c r="R140" t="str">
        <f ca="1">_xlfn.XLOOKUP(F140,'detection limits'!$A$2:$A$234,'detection limits'!$F$2:$F$234)</f>
        <v/>
      </c>
    </row>
    <row r="141" spans="1:18" x14ac:dyDescent="0.3">
      <c r="A141" t="s">
        <v>654</v>
      </c>
      <c r="B141" t="s">
        <v>656</v>
      </c>
      <c r="C141" s="14" t="s">
        <v>78</v>
      </c>
      <c r="D141" s="14" t="str" cm="1">
        <f t="array" ref="D141">_xlfn.TEXTJOIN("", TRUE, IF(ISERROR(MID(C141, _xlfn.SEQUENCE(LEN(C141)), 1) *1), MID(C141, _xlfn.SEQUENCE(LEN(C141)), 1), ""))</f>
        <v xml:space="preserve">Constant et al. </v>
      </c>
      <c r="E141" t="str">
        <f t="shared" si="2"/>
        <v>2020</v>
      </c>
      <c r="F141" s="14" t="s">
        <v>79</v>
      </c>
      <c r="G141" s="14" t="s">
        <v>434</v>
      </c>
      <c r="H141" s="14" t="s">
        <v>435</v>
      </c>
      <c r="I141" s="14" t="s">
        <v>462</v>
      </c>
      <c r="J141" s="16">
        <v>1.1599999999999999E-2</v>
      </c>
      <c r="L141" s="17">
        <v>0.98</v>
      </c>
      <c r="M141" s="14" t="s">
        <v>463</v>
      </c>
      <c r="N141" s="14" t="s">
        <v>346</v>
      </c>
      <c r="O141" t="str">
        <f ca="1">Table1[[#This Row],[Lowest_size_reported_um]]</f>
        <v/>
      </c>
      <c r="Q141">
        <f>_xlfn.XLOOKUP(F141,'detection limits'!$A$2:$A$234,'detection limits'!$C$2:$C$234)</f>
        <v>333</v>
      </c>
      <c r="R141" t="str">
        <f ca="1">_xlfn.XLOOKUP(F141,'detection limits'!$A$2:$A$234,'detection limits'!$F$2:$F$234)</f>
        <v/>
      </c>
    </row>
    <row r="142" spans="1:18" x14ac:dyDescent="0.3">
      <c r="A142" t="s">
        <v>654</v>
      </c>
      <c r="B142" t="s">
        <v>656</v>
      </c>
      <c r="C142" s="14" t="s">
        <v>78</v>
      </c>
      <c r="D142" s="14" t="str" cm="1">
        <f t="array" ref="D142">_xlfn.TEXTJOIN("", TRUE, IF(ISERROR(MID(C142, _xlfn.SEQUENCE(LEN(C142)), 1) *1), MID(C142, _xlfn.SEQUENCE(LEN(C142)), 1), ""))</f>
        <v xml:space="preserve">Constant et al. </v>
      </c>
      <c r="E142" t="str">
        <f t="shared" si="2"/>
        <v>2020</v>
      </c>
      <c r="F142" s="14" t="s">
        <v>79</v>
      </c>
      <c r="G142" s="14" t="s">
        <v>434</v>
      </c>
      <c r="H142" s="14" t="s">
        <v>435</v>
      </c>
      <c r="I142" s="14" t="s">
        <v>462</v>
      </c>
      <c r="J142" s="16">
        <v>1.77E-2</v>
      </c>
      <c r="L142" s="17">
        <v>0.98</v>
      </c>
      <c r="M142" s="14" t="s">
        <v>463</v>
      </c>
      <c r="N142" s="14" t="s">
        <v>346</v>
      </c>
      <c r="O142" t="str">
        <f ca="1">Table1[[#This Row],[Lowest_size_reported_um]]</f>
        <v/>
      </c>
      <c r="Q142">
        <f>_xlfn.XLOOKUP(F142,'detection limits'!$A$2:$A$234,'detection limits'!$C$2:$C$234)</f>
        <v>333</v>
      </c>
      <c r="R142" t="str">
        <f ca="1">_xlfn.XLOOKUP(F142,'detection limits'!$A$2:$A$234,'detection limits'!$F$2:$F$234)</f>
        <v/>
      </c>
    </row>
    <row r="143" spans="1:18" x14ac:dyDescent="0.3">
      <c r="A143" t="s">
        <v>654</v>
      </c>
      <c r="B143" t="s">
        <v>656</v>
      </c>
      <c r="C143" s="14" t="s">
        <v>78</v>
      </c>
      <c r="D143" s="14" t="str" cm="1">
        <f t="array" ref="D143">_xlfn.TEXTJOIN("", TRUE, IF(ISERROR(MID(C143, _xlfn.SEQUENCE(LEN(C143)), 1) *1), MID(C143, _xlfn.SEQUENCE(LEN(C143)), 1), ""))</f>
        <v xml:space="preserve">Constant et al. </v>
      </c>
      <c r="E143" t="str">
        <f t="shared" si="2"/>
        <v>2020</v>
      </c>
      <c r="F143" s="15" t="s">
        <v>77</v>
      </c>
      <c r="G143" s="14" t="s">
        <v>434</v>
      </c>
      <c r="H143" s="14" t="s">
        <v>435</v>
      </c>
      <c r="I143" s="14" t="s">
        <v>462</v>
      </c>
      <c r="J143" s="16">
        <v>1.8800000000000001E-2</v>
      </c>
      <c r="L143" s="17">
        <v>0.98</v>
      </c>
      <c r="M143" s="14" t="s">
        <v>442</v>
      </c>
      <c r="N143" s="14" t="s">
        <v>346</v>
      </c>
      <c r="O143" t="str">
        <f ca="1">Table1[[#This Row],[Lowest_size_reported_um]]</f>
        <v>63</v>
      </c>
      <c r="Q143">
        <f>_xlfn.XLOOKUP(F143,'detection limits'!$A$2:$A$234,'detection limits'!$C$2:$C$234)</f>
        <v>63</v>
      </c>
      <c r="R143" t="str">
        <f ca="1">_xlfn.XLOOKUP(F143,'detection limits'!$A$2:$A$234,'detection limits'!$F$2:$F$234)</f>
        <v>63</v>
      </c>
    </row>
    <row r="144" spans="1:18" x14ac:dyDescent="0.3">
      <c r="A144" t="s">
        <v>654</v>
      </c>
      <c r="B144" t="s">
        <v>656</v>
      </c>
      <c r="C144" s="14" t="s">
        <v>78</v>
      </c>
      <c r="D144" s="14" t="str" cm="1">
        <f t="array" ref="D144">_xlfn.TEXTJOIN("", TRUE, IF(ISERROR(MID(C144, _xlfn.SEQUENCE(LEN(C144)), 1) *1), MID(C144, _xlfn.SEQUENCE(LEN(C144)), 1), ""))</f>
        <v xml:space="preserve">Constant et al. </v>
      </c>
      <c r="E144" t="str">
        <f t="shared" si="2"/>
        <v>2020</v>
      </c>
      <c r="F144" s="15" t="s">
        <v>77</v>
      </c>
      <c r="G144" s="14" t="s">
        <v>434</v>
      </c>
      <c r="H144" s="14" t="s">
        <v>435</v>
      </c>
      <c r="I144" s="14" t="s">
        <v>462</v>
      </c>
      <c r="J144" s="16">
        <v>4.2299999999999997E-2</v>
      </c>
      <c r="L144" s="17">
        <v>0.93</v>
      </c>
      <c r="M144" s="14" t="s">
        <v>442</v>
      </c>
      <c r="N144" s="14" t="s">
        <v>346</v>
      </c>
      <c r="O144" t="str">
        <f ca="1">Table1[[#This Row],[Lowest_size_reported_um]]</f>
        <v>63</v>
      </c>
      <c r="Q144">
        <f>_xlfn.XLOOKUP(F144,'detection limits'!$A$2:$A$234,'detection limits'!$C$2:$C$234)</f>
        <v>63</v>
      </c>
      <c r="R144" t="str">
        <f ca="1">_xlfn.XLOOKUP(F144,'detection limits'!$A$2:$A$234,'detection limits'!$F$2:$F$234)</f>
        <v>63</v>
      </c>
    </row>
    <row r="145" spans="1:18" x14ac:dyDescent="0.3">
      <c r="A145" t="s">
        <v>654</v>
      </c>
      <c r="B145" t="s">
        <v>656</v>
      </c>
      <c r="C145" s="14" t="s">
        <v>78</v>
      </c>
      <c r="D145" s="14" t="str" cm="1">
        <f t="array" ref="D145">_xlfn.TEXTJOIN("", TRUE, IF(ISERROR(MID(C145, _xlfn.SEQUENCE(LEN(C145)), 1) *1), MID(C145, _xlfn.SEQUENCE(LEN(C145)), 1), ""))</f>
        <v xml:space="preserve">Constant et al. </v>
      </c>
      <c r="E145" t="str">
        <f t="shared" si="2"/>
        <v>2020</v>
      </c>
      <c r="F145" s="14" t="s">
        <v>79</v>
      </c>
      <c r="G145" s="14" t="s">
        <v>434</v>
      </c>
      <c r="H145" s="14" t="s">
        <v>435</v>
      </c>
      <c r="I145" s="14" t="s">
        <v>462</v>
      </c>
      <c r="J145" s="16">
        <v>0.61850000000000005</v>
      </c>
      <c r="L145" s="17">
        <v>0.93</v>
      </c>
      <c r="M145" s="14" t="s">
        <v>463</v>
      </c>
      <c r="N145" s="14" t="s">
        <v>346</v>
      </c>
      <c r="O145" t="str">
        <f ca="1">Table1[[#This Row],[Lowest_size_reported_um]]</f>
        <v/>
      </c>
      <c r="Q145">
        <f>_xlfn.XLOOKUP(F145,'detection limits'!$A$2:$A$234,'detection limits'!$C$2:$C$234)</f>
        <v>333</v>
      </c>
      <c r="R145" t="str">
        <f ca="1">_xlfn.XLOOKUP(F145,'detection limits'!$A$2:$A$234,'detection limits'!$F$2:$F$234)</f>
        <v/>
      </c>
    </row>
    <row r="146" spans="1:18" x14ac:dyDescent="0.3">
      <c r="A146" t="s">
        <v>654</v>
      </c>
      <c r="B146" t="s">
        <v>656</v>
      </c>
      <c r="C146" s="14" t="s">
        <v>93</v>
      </c>
      <c r="D146" s="14" t="str" cm="1">
        <f t="array" ref="D146">_xlfn.TEXTJOIN("", TRUE, IF(ISERROR(MID(C146, _xlfn.SEQUENCE(LEN(C146)), 1) *1), MID(C146, _xlfn.SEQUENCE(LEN(C146)), 1), ""))</f>
        <v xml:space="preserve">Crew et al. </v>
      </c>
      <c r="E146" t="str">
        <f t="shared" si="2"/>
        <v>2020</v>
      </c>
      <c r="F146" s="15" t="s">
        <v>464</v>
      </c>
      <c r="G146" s="14" t="s">
        <v>434</v>
      </c>
      <c r="H146" s="14" t="s">
        <v>435</v>
      </c>
      <c r="I146" s="14" t="s">
        <v>465</v>
      </c>
      <c r="J146" s="16">
        <v>0.12162000000000001</v>
      </c>
      <c r="N146" s="14" t="s">
        <v>346</v>
      </c>
      <c r="O146" t="e">
        <f>Table1[[#This Row],[Lowest_size_reported_um]]</f>
        <v>#N/A</v>
      </c>
      <c r="Q146" t="e">
        <f>_xlfn.XLOOKUP(F146,'detection limits'!$A$2:$A$234,'detection limits'!$C$2:$C$234)</f>
        <v>#N/A</v>
      </c>
      <c r="R146" t="e">
        <f>_xlfn.XLOOKUP(F146,'detection limits'!$A$2:$A$234,'detection limits'!$F$2:$F$234)</f>
        <v>#N/A</v>
      </c>
    </row>
    <row r="147" spans="1:18" x14ac:dyDescent="0.3">
      <c r="A147" t="s">
        <v>654</v>
      </c>
      <c r="B147" t="s">
        <v>656</v>
      </c>
      <c r="C147" s="14" t="s">
        <v>93</v>
      </c>
      <c r="D147" s="14" t="str" cm="1">
        <f t="array" ref="D147">_xlfn.TEXTJOIN("", TRUE, IF(ISERROR(MID(C147, _xlfn.SEQUENCE(LEN(C147)), 1) *1), MID(C147, _xlfn.SEQUENCE(LEN(C147)), 1), ""))</f>
        <v xml:space="preserve">Crew et al. </v>
      </c>
      <c r="E147" t="str">
        <f t="shared" si="2"/>
        <v>2020</v>
      </c>
      <c r="F147" s="14" t="s">
        <v>464</v>
      </c>
      <c r="G147" s="14" t="s">
        <v>434</v>
      </c>
      <c r="H147" s="14" t="s">
        <v>435</v>
      </c>
      <c r="I147" s="14" t="s">
        <v>465</v>
      </c>
      <c r="J147" s="16">
        <v>0.39865</v>
      </c>
      <c r="N147" s="14" t="s">
        <v>346</v>
      </c>
      <c r="O147" t="e">
        <f>Table1[[#This Row],[Lowest_size_reported_um]]</f>
        <v>#N/A</v>
      </c>
      <c r="Q147" t="e">
        <f>_xlfn.XLOOKUP(F147,'detection limits'!$A$2:$A$234,'detection limits'!$C$2:$C$234)</f>
        <v>#N/A</v>
      </c>
      <c r="R147" t="e">
        <f>_xlfn.XLOOKUP(F147,'detection limits'!$A$2:$A$234,'detection limits'!$F$2:$F$234)</f>
        <v>#N/A</v>
      </c>
    </row>
    <row r="148" spans="1:18" x14ac:dyDescent="0.3">
      <c r="A148" t="s">
        <v>654</v>
      </c>
      <c r="B148" t="s">
        <v>656</v>
      </c>
      <c r="C148" s="14" t="s">
        <v>93</v>
      </c>
      <c r="D148" s="14" t="str" cm="1">
        <f t="array" ref="D148">_xlfn.TEXTJOIN("", TRUE, IF(ISERROR(MID(C148, _xlfn.SEQUENCE(LEN(C148)), 1) *1), MID(C148, _xlfn.SEQUENCE(LEN(C148)), 1), ""))</f>
        <v xml:space="preserve">Crew et al. </v>
      </c>
      <c r="E148" t="str">
        <f t="shared" si="2"/>
        <v>2020</v>
      </c>
      <c r="F148" s="14" t="s">
        <v>464</v>
      </c>
      <c r="G148" s="14" t="s">
        <v>434</v>
      </c>
      <c r="H148" s="14" t="s">
        <v>435</v>
      </c>
      <c r="I148" s="14" t="s">
        <v>465</v>
      </c>
      <c r="J148" s="16">
        <v>0.70269999999999999</v>
      </c>
      <c r="N148" s="14" t="s">
        <v>346</v>
      </c>
      <c r="O148" t="e">
        <f>Table1[[#This Row],[Lowest_size_reported_um]]</f>
        <v>#N/A</v>
      </c>
      <c r="Q148" t="e">
        <f>_xlfn.XLOOKUP(F148,'detection limits'!$A$2:$A$234,'detection limits'!$C$2:$C$234)</f>
        <v>#N/A</v>
      </c>
      <c r="R148" t="e">
        <f>_xlfn.XLOOKUP(F148,'detection limits'!$A$2:$A$234,'detection limits'!$F$2:$F$234)</f>
        <v>#N/A</v>
      </c>
    </row>
    <row r="149" spans="1:18" x14ac:dyDescent="0.3">
      <c r="A149" t="s">
        <v>654</v>
      </c>
      <c r="B149" t="s">
        <v>656</v>
      </c>
      <c r="C149" s="14" t="s">
        <v>93</v>
      </c>
      <c r="D149" s="14" t="str" cm="1">
        <f t="array" ref="D149">_xlfn.TEXTJOIN("", TRUE, IF(ISERROR(MID(C149, _xlfn.SEQUENCE(LEN(C149)), 1) *1), MID(C149, _xlfn.SEQUENCE(LEN(C149)), 1), ""))</f>
        <v xml:space="preserve">Crew et al. </v>
      </c>
      <c r="E149" t="str">
        <f t="shared" si="2"/>
        <v>2020</v>
      </c>
      <c r="F149" s="14" t="s">
        <v>464</v>
      </c>
      <c r="G149" s="14" t="s">
        <v>434</v>
      </c>
      <c r="H149" s="14" t="s">
        <v>435</v>
      </c>
      <c r="I149" s="14" t="s">
        <v>465</v>
      </c>
      <c r="J149" s="16">
        <v>0.70269999999999999</v>
      </c>
      <c r="N149" s="14" t="s">
        <v>346</v>
      </c>
      <c r="O149" t="e">
        <f>Table1[[#This Row],[Lowest_size_reported_um]]</f>
        <v>#N/A</v>
      </c>
      <c r="Q149" t="e">
        <f>_xlfn.XLOOKUP(F149,'detection limits'!$A$2:$A$234,'detection limits'!$C$2:$C$234)</f>
        <v>#N/A</v>
      </c>
      <c r="R149" t="e">
        <f>_xlfn.XLOOKUP(F149,'detection limits'!$A$2:$A$234,'detection limits'!$F$2:$F$234)</f>
        <v>#N/A</v>
      </c>
    </row>
    <row r="150" spans="1:18" x14ac:dyDescent="0.3">
      <c r="A150" t="s">
        <v>654</v>
      </c>
      <c r="B150" t="s">
        <v>656</v>
      </c>
      <c r="C150" s="14" t="s">
        <v>93</v>
      </c>
      <c r="D150" s="14" t="str" cm="1">
        <f t="array" ref="D150">_xlfn.TEXTJOIN("", TRUE, IF(ISERROR(MID(C150, _xlfn.SEQUENCE(LEN(C150)), 1) *1), MID(C150, _xlfn.SEQUENCE(LEN(C150)), 1), ""))</f>
        <v xml:space="preserve">Crew et al. </v>
      </c>
      <c r="E150" t="str">
        <f t="shared" si="2"/>
        <v>2020</v>
      </c>
      <c r="F150" s="14" t="s">
        <v>464</v>
      </c>
      <c r="G150" s="14" t="s">
        <v>434</v>
      </c>
      <c r="H150" s="14" t="s">
        <v>435</v>
      </c>
      <c r="I150" s="14" t="s">
        <v>465</v>
      </c>
      <c r="J150" s="16">
        <v>0.74324000000000001</v>
      </c>
      <c r="N150" s="14" t="s">
        <v>346</v>
      </c>
      <c r="O150" t="e">
        <f>Table1[[#This Row],[Lowest_size_reported_um]]</f>
        <v>#N/A</v>
      </c>
      <c r="Q150" t="e">
        <f>_xlfn.XLOOKUP(F150,'detection limits'!$A$2:$A$234,'detection limits'!$C$2:$C$234)</f>
        <v>#N/A</v>
      </c>
      <c r="R150" t="e">
        <f>_xlfn.XLOOKUP(F150,'detection limits'!$A$2:$A$234,'detection limits'!$F$2:$F$234)</f>
        <v>#N/A</v>
      </c>
    </row>
    <row r="151" spans="1:18" x14ac:dyDescent="0.3">
      <c r="A151" t="s">
        <v>654</v>
      </c>
      <c r="B151" t="s">
        <v>656</v>
      </c>
      <c r="C151" s="14" t="s">
        <v>93</v>
      </c>
      <c r="D151" s="14" t="str" cm="1">
        <f t="array" ref="D151">_xlfn.TEXTJOIN("", TRUE, IF(ISERROR(MID(C151, _xlfn.SEQUENCE(LEN(C151)), 1) *1), MID(C151, _xlfn.SEQUENCE(LEN(C151)), 1), ""))</f>
        <v xml:space="preserve">Crew et al. </v>
      </c>
      <c r="E151" t="str">
        <f t="shared" si="2"/>
        <v>2020</v>
      </c>
      <c r="F151" s="14" t="s">
        <v>464</v>
      </c>
      <c r="G151" s="14" t="s">
        <v>434</v>
      </c>
      <c r="H151" s="14" t="s">
        <v>435</v>
      </c>
      <c r="I151" s="14" t="s">
        <v>465</v>
      </c>
      <c r="J151" s="16">
        <v>0.79054000000000002</v>
      </c>
      <c r="N151" s="14" t="s">
        <v>346</v>
      </c>
      <c r="O151" t="e">
        <f>Table1[[#This Row],[Lowest_size_reported_um]]</f>
        <v>#N/A</v>
      </c>
      <c r="Q151" t="e">
        <f>_xlfn.XLOOKUP(F151,'detection limits'!$A$2:$A$234,'detection limits'!$C$2:$C$234)</f>
        <v>#N/A</v>
      </c>
      <c r="R151" t="e">
        <f>_xlfn.XLOOKUP(F151,'detection limits'!$A$2:$A$234,'detection limits'!$F$2:$F$234)</f>
        <v>#N/A</v>
      </c>
    </row>
    <row r="152" spans="1:18" x14ac:dyDescent="0.3">
      <c r="A152" t="s">
        <v>654</v>
      </c>
      <c r="B152" t="s">
        <v>656</v>
      </c>
      <c r="C152" s="14" t="s">
        <v>93</v>
      </c>
      <c r="D152" s="14" t="str" cm="1">
        <f t="array" ref="D152">_xlfn.TEXTJOIN("", TRUE, IF(ISERROR(MID(C152, _xlfn.SEQUENCE(LEN(C152)), 1) *1), MID(C152, _xlfn.SEQUENCE(LEN(C152)), 1), ""))</f>
        <v xml:space="preserve">Crew et al. </v>
      </c>
      <c r="E152" t="str">
        <f t="shared" si="2"/>
        <v>2020</v>
      </c>
      <c r="F152" s="14" t="s">
        <v>464</v>
      </c>
      <c r="G152" s="14" t="s">
        <v>434</v>
      </c>
      <c r="H152" s="14" t="s">
        <v>435</v>
      </c>
      <c r="I152" s="14" t="s">
        <v>465</v>
      </c>
      <c r="J152" s="16">
        <v>0.79730000000000001</v>
      </c>
      <c r="N152" s="14" t="s">
        <v>346</v>
      </c>
      <c r="O152" t="e">
        <f>Table1[[#This Row],[Lowest_size_reported_um]]</f>
        <v>#N/A</v>
      </c>
      <c r="Q152" t="e">
        <f>_xlfn.XLOOKUP(F152,'detection limits'!$A$2:$A$234,'detection limits'!$C$2:$C$234)</f>
        <v>#N/A</v>
      </c>
      <c r="R152" t="e">
        <f>_xlfn.XLOOKUP(F152,'detection limits'!$A$2:$A$234,'detection limits'!$F$2:$F$234)</f>
        <v>#N/A</v>
      </c>
    </row>
    <row r="153" spans="1:18" x14ac:dyDescent="0.3">
      <c r="A153" t="s">
        <v>654</v>
      </c>
      <c r="B153" t="s">
        <v>656</v>
      </c>
      <c r="C153" s="14" t="s">
        <v>93</v>
      </c>
      <c r="D153" s="14" t="str" cm="1">
        <f t="array" ref="D153">_xlfn.TEXTJOIN("", TRUE, IF(ISERROR(MID(C153, _xlfn.SEQUENCE(LEN(C153)), 1) *1), MID(C153, _xlfn.SEQUENCE(LEN(C153)), 1), ""))</f>
        <v xml:space="preserve">Crew et al. </v>
      </c>
      <c r="E153" t="str">
        <f t="shared" si="2"/>
        <v>2020</v>
      </c>
      <c r="F153" s="14" t="s">
        <v>464</v>
      </c>
      <c r="G153" s="14" t="s">
        <v>434</v>
      </c>
      <c r="H153" s="14" t="s">
        <v>435</v>
      </c>
      <c r="I153" s="14" t="s">
        <v>465</v>
      </c>
      <c r="J153" s="16">
        <v>0.89864999999999995</v>
      </c>
      <c r="N153" s="14" t="s">
        <v>346</v>
      </c>
      <c r="O153" t="e">
        <f>Table1[[#This Row],[Lowest_size_reported_um]]</f>
        <v>#N/A</v>
      </c>
      <c r="Q153" t="e">
        <f>_xlfn.XLOOKUP(F153,'detection limits'!$A$2:$A$234,'detection limits'!$C$2:$C$234)</f>
        <v>#N/A</v>
      </c>
      <c r="R153" t="e">
        <f>_xlfn.XLOOKUP(F153,'detection limits'!$A$2:$A$234,'detection limits'!$F$2:$F$234)</f>
        <v>#N/A</v>
      </c>
    </row>
    <row r="154" spans="1:18" x14ac:dyDescent="0.3">
      <c r="A154" t="s">
        <v>654</v>
      </c>
      <c r="B154" t="s">
        <v>656</v>
      </c>
      <c r="C154" s="14" t="s">
        <v>93</v>
      </c>
      <c r="D154" s="14" t="str" cm="1">
        <f t="array" ref="D154">_xlfn.TEXTJOIN("", TRUE, IF(ISERROR(MID(C154, _xlfn.SEQUENCE(LEN(C154)), 1) *1), MID(C154, _xlfn.SEQUENCE(LEN(C154)), 1), ""))</f>
        <v xml:space="preserve">Crew et al. </v>
      </c>
      <c r="E154" t="str">
        <f t="shared" si="2"/>
        <v>2020</v>
      </c>
      <c r="F154" s="15" t="s">
        <v>464</v>
      </c>
      <c r="G154" s="14" t="s">
        <v>434</v>
      </c>
      <c r="H154" s="14" t="s">
        <v>435</v>
      </c>
      <c r="I154" s="14" t="s">
        <v>465</v>
      </c>
      <c r="J154" s="16">
        <v>0.99324000000000001</v>
      </c>
      <c r="N154" s="14" t="s">
        <v>346</v>
      </c>
      <c r="O154" t="e">
        <f>Table1[[#This Row],[Lowest_size_reported_um]]</f>
        <v>#N/A</v>
      </c>
      <c r="Q154" t="e">
        <f>_xlfn.XLOOKUP(F154,'detection limits'!$A$2:$A$234,'detection limits'!$C$2:$C$234)</f>
        <v>#N/A</v>
      </c>
      <c r="R154" t="e">
        <f>_xlfn.XLOOKUP(F154,'detection limits'!$A$2:$A$234,'detection limits'!$F$2:$F$234)</f>
        <v>#N/A</v>
      </c>
    </row>
    <row r="155" spans="1:18" x14ac:dyDescent="0.3">
      <c r="A155" t="s">
        <v>654</v>
      </c>
      <c r="B155" t="s">
        <v>656</v>
      </c>
      <c r="C155" s="14" t="s">
        <v>93</v>
      </c>
      <c r="D155" s="14" t="str" cm="1">
        <f t="array" ref="D155">_xlfn.TEXTJOIN("", TRUE, IF(ISERROR(MID(C155, _xlfn.SEQUENCE(LEN(C155)), 1) *1), MID(C155, _xlfn.SEQUENCE(LEN(C155)), 1), ""))</f>
        <v xml:space="preserve">Crew et al. </v>
      </c>
      <c r="E155" t="str">
        <f t="shared" si="2"/>
        <v>2020</v>
      </c>
      <c r="F155" s="14" t="s">
        <v>464</v>
      </c>
      <c r="G155" s="14" t="s">
        <v>434</v>
      </c>
      <c r="H155" s="14" t="s">
        <v>435</v>
      </c>
      <c r="I155" s="14" t="s">
        <v>465</v>
      </c>
      <c r="J155" s="16">
        <v>1.1013500000000001</v>
      </c>
      <c r="N155" s="14" t="s">
        <v>346</v>
      </c>
      <c r="O155" t="e">
        <f>Table1[[#This Row],[Lowest_size_reported_um]]</f>
        <v>#N/A</v>
      </c>
      <c r="Q155" t="e">
        <f>_xlfn.XLOOKUP(F155,'detection limits'!$A$2:$A$234,'detection limits'!$C$2:$C$234)</f>
        <v>#N/A</v>
      </c>
      <c r="R155" t="e">
        <f>_xlfn.XLOOKUP(F155,'detection limits'!$A$2:$A$234,'detection limits'!$F$2:$F$234)</f>
        <v>#N/A</v>
      </c>
    </row>
    <row r="156" spans="1:18" x14ac:dyDescent="0.3">
      <c r="A156" t="s">
        <v>654</v>
      </c>
      <c r="B156" t="s">
        <v>656</v>
      </c>
      <c r="C156" s="14" t="s">
        <v>93</v>
      </c>
      <c r="D156" s="14" t="str" cm="1">
        <f t="array" ref="D156">_xlfn.TEXTJOIN("", TRUE, IF(ISERROR(MID(C156, _xlfn.SEQUENCE(LEN(C156)), 1) *1), MID(C156, _xlfn.SEQUENCE(LEN(C156)), 1), ""))</f>
        <v xml:space="preserve">Crew et al. </v>
      </c>
      <c r="E156" t="str">
        <f t="shared" si="2"/>
        <v>2020</v>
      </c>
      <c r="F156" s="14" t="s">
        <v>464</v>
      </c>
      <c r="G156" s="14" t="s">
        <v>434</v>
      </c>
      <c r="H156" s="14" t="s">
        <v>435</v>
      </c>
      <c r="I156" s="14" t="s">
        <v>465</v>
      </c>
      <c r="J156" s="16">
        <v>1.1959500000000001</v>
      </c>
      <c r="N156" s="14" t="s">
        <v>346</v>
      </c>
      <c r="O156" t="e">
        <f>Table1[[#This Row],[Lowest_size_reported_um]]</f>
        <v>#N/A</v>
      </c>
      <c r="Q156" t="e">
        <f>_xlfn.XLOOKUP(F156,'detection limits'!$A$2:$A$234,'detection limits'!$C$2:$C$234)</f>
        <v>#N/A</v>
      </c>
      <c r="R156" t="e">
        <f>_xlfn.XLOOKUP(F156,'detection limits'!$A$2:$A$234,'detection limits'!$F$2:$F$234)</f>
        <v>#N/A</v>
      </c>
    </row>
    <row r="157" spans="1:18" x14ac:dyDescent="0.3">
      <c r="A157" t="s">
        <v>654</v>
      </c>
      <c r="B157" t="s">
        <v>656</v>
      </c>
      <c r="C157" s="14" t="s">
        <v>93</v>
      </c>
      <c r="D157" s="14" t="str" cm="1">
        <f t="array" ref="D157">_xlfn.TEXTJOIN("", TRUE, IF(ISERROR(MID(C157, _xlfn.SEQUENCE(LEN(C157)), 1) *1), MID(C157, _xlfn.SEQUENCE(LEN(C157)), 1), ""))</f>
        <v xml:space="preserve">Crew et al. </v>
      </c>
      <c r="E157" t="str">
        <f t="shared" si="2"/>
        <v>2020</v>
      </c>
      <c r="F157" s="14" t="s">
        <v>464</v>
      </c>
      <c r="G157" s="14" t="s">
        <v>434</v>
      </c>
      <c r="H157" s="14" t="s">
        <v>435</v>
      </c>
      <c r="I157" s="14" t="s">
        <v>465</v>
      </c>
      <c r="J157" s="16">
        <v>1.3040499999999999</v>
      </c>
      <c r="N157" s="14" t="s">
        <v>346</v>
      </c>
      <c r="O157" t="e">
        <f>Table1[[#This Row],[Lowest_size_reported_um]]</f>
        <v>#N/A</v>
      </c>
      <c r="Q157" t="e">
        <f>_xlfn.XLOOKUP(F157,'detection limits'!$A$2:$A$234,'detection limits'!$C$2:$C$234)</f>
        <v>#N/A</v>
      </c>
      <c r="R157" t="e">
        <f>_xlfn.XLOOKUP(F157,'detection limits'!$A$2:$A$234,'detection limits'!$F$2:$F$234)</f>
        <v>#N/A</v>
      </c>
    </row>
    <row r="158" spans="1:18" x14ac:dyDescent="0.3">
      <c r="A158" t="s">
        <v>654</v>
      </c>
      <c r="B158" t="s">
        <v>656</v>
      </c>
      <c r="C158" s="14" t="s">
        <v>93</v>
      </c>
      <c r="D158" s="14" t="str" cm="1">
        <f t="array" ref="D158">_xlfn.TEXTJOIN("", TRUE, IF(ISERROR(MID(C158, _xlfn.SEQUENCE(LEN(C158)), 1) *1), MID(C158, _xlfn.SEQUENCE(LEN(C158)), 1), ""))</f>
        <v xml:space="preserve">Crew et al. </v>
      </c>
      <c r="E158" t="str">
        <f t="shared" si="2"/>
        <v>2020</v>
      </c>
      <c r="F158" s="14" t="s">
        <v>464</v>
      </c>
      <c r="G158" s="14" t="s">
        <v>434</v>
      </c>
      <c r="H158" s="14" t="s">
        <v>435</v>
      </c>
      <c r="I158" s="14" t="s">
        <v>465</v>
      </c>
      <c r="J158" s="16">
        <v>1.4459500000000001</v>
      </c>
      <c r="N158" s="14" t="s">
        <v>346</v>
      </c>
      <c r="O158" t="e">
        <f>Table1[[#This Row],[Lowest_size_reported_um]]</f>
        <v>#N/A</v>
      </c>
      <c r="Q158" t="e">
        <f>_xlfn.XLOOKUP(F158,'detection limits'!$A$2:$A$234,'detection limits'!$C$2:$C$234)</f>
        <v>#N/A</v>
      </c>
      <c r="R158" t="e">
        <f>_xlfn.XLOOKUP(F158,'detection limits'!$A$2:$A$234,'detection limits'!$F$2:$F$234)</f>
        <v>#N/A</v>
      </c>
    </row>
    <row r="159" spans="1:18" x14ac:dyDescent="0.3">
      <c r="A159" t="s">
        <v>654</v>
      </c>
      <c r="B159" t="s">
        <v>656</v>
      </c>
      <c r="C159" s="14" t="s">
        <v>93</v>
      </c>
      <c r="D159" s="14" t="str" cm="1">
        <f t="array" ref="D159">_xlfn.TEXTJOIN("", TRUE, IF(ISERROR(MID(C159, _xlfn.SEQUENCE(LEN(C159)), 1) *1), MID(C159, _xlfn.SEQUENCE(LEN(C159)), 1), ""))</f>
        <v xml:space="preserve">Crew et al. </v>
      </c>
      <c r="E159" t="str">
        <f t="shared" si="2"/>
        <v>2020</v>
      </c>
      <c r="F159" s="14" t="s">
        <v>464</v>
      </c>
      <c r="G159" s="14" t="s">
        <v>434</v>
      </c>
      <c r="H159" s="14" t="s">
        <v>435</v>
      </c>
      <c r="I159" s="14" t="s">
        <v>465</v>
      </c>
      <c r="J159" s="16">
        <v>1.4932399999999999</v>
      </c>
      <c r="N159" s="14" t="s">
        <v>346</v>
      </c>
      <c r="O159" t="e">
        <f>Table1[[#This Row],[Lowest_size_reported_um]]</f>
        <v>#N/A</v>
      </c>
      <c r="Q159" t="e">
        <f>_xlfn.XLOOKUP(F159,'detection limits'!$A$2:$A$234,'detection limits'!$C$2:$C$234)</f>
        <v>#N/A</v>
      </c>
      <c r="R159" t="e">
        <f>_xlfn.XLOOKUP(F159,'detection limits'!$A$2:$A$234,'detection limits'!$F$2:$F$234)</f>
        <v>#N/A</v>
      </c>
    </row>
    <row r="160" spans="1:18" x14ac:dyDescent="0.3">
      <c r="A160" t="s">
        <v>654</v>
      </c>
      <c r="B160" t="s">
        <v>656</v>
      </c>
      <c r="C160" s="14" t="s">
        <v>93</v>
      </c>
      <c r="D160" s="14" t="str" cm="1">
        <f t="array" ref="D160">_xlfn.TEXTJOIN("", TRUE, IF(ISERROR(MID(C160, _xlfn.SEQUENCE(LEN(C160)), 1) *1), MID(C160, _xlfn.SEQUENCE(LEN(C160)), 1), ""))</f>
        <v xml:space="preserve">Crew et al. </v>
      </c>
      <c r="E160" t="str">
        <f t="shared" si="2"/>
        <v>2020</v>
      </c>
      <c r="F160" s="14" t="s">
        <v>464</v>
      </c>
      <c r="G160" s="14" t="s">
        <v>434</v>
      </c>
      <c r="H160" s="14" t="s">
        <v>435</v>
      </c>
      <c r="I160" s="14" t="s">
        <v>465</v>
      </c>
      <c r="J160" s="16">
        <v>1.6959500000000001</v>
      </c>
      <c r="N160" s="14" t="s">
        <v>346</v>
      </c>
      <c r="O160" t="e">
        <f>Table1[[#This Row],[Lowest_size_reported_um]]</f>
        <v>#N/A</v>
      </c>
      <c r="Q160" t="e">
        <f>_xlfn.XLOOKUP(F160,'detection limits'!$A$2:$A$234,'detection limits'!$C$2:$C$234)</f>
        <v>#N/A</v>
      </c>
      <c r="R160" t="e">
        <f>_xlfn.XLOOKUP(F160,'detection limits'!$A$2:$A$234,'detection limits'!$F$2:$F$234)</f>
        <v>#N/A</v>
      </c>
    </row>
    <row r="161" spans="1:18" x14ac:dyDescent="0.3">
      <c r="A161" t="s">
        <v>654</v>
      </c>
      <c r="B161" t="s">
        <v>656</v>
      </c>
      <c r="C161" s="14" t="s">
        <v>93</v>
      </c>
      <c r="D161" s="14" t="str" cm="1">
        <f t="array" ref="D161">_xlfn.TEXTJOIN("", TRUE, IF(ISERROR(MID(C161, _xlfn.SEQUENCE(LEN(C161)), 1) *1), MID(C161, _xlfn.SEQUENCE(LEN(C161)), 1), ""))</f>
        <v xml:space="preserve">Crew et al. </v>
      </c>
      <c r="E161" t="str">
        <f t="shared" si="2"/>
        <v>2020</v>
      </c>
      <c r="F161" s="14" t="s">
        <v>464</v>
      </c>
      <c r="G161" s="14" t="s">
        <v>434</v>
      </c>
      <c r="H161" s="14" t="s">
        <v>435</v>
      </c>
      <c r="I161" s="14" t="s">
        <v>465</v>
      </c>
      <c r="J161" s="16">
        <v>1.6959500000000001</v>
      </c>
      <c r="N161" s="14" t="s">
        <v>346</v>
      </c>
      <c r="O161" t="e">
        <f>Table1[[#This Row],[Lowest_size_reported_um]]</f>
        <v>#N/A</v>
      </c>
      <c r="Q161" t="e">
        <f>_xlfn.XLOOKUP(F161,'detection limits'!$A$2:$A$234,'detection limits'!$C$2:$C$234)</f>
        <v>#N/A</v>
      </c>
      <c r="R161" t="e">
        <f>_xlfn.XLOOKUP(F161,'detection limits'!$A$2:$A$234,'detection limits'!$F$2:$F$234)</f>
        <v>#N/A</v>
      </c>
    </row>
    <row r="162" spans="1:18" x14ac:dyDescent="0.3">
      <c r="A162" t="s">
        <v>654</v>
      </c>
      <c r="B162" t="s">
        <v>656</v>
      </c>
      <c r="C162" s="14" t="s">
        <v>93</v>
      </c>
      <c r="D162" s="14" t="str" cm="1">
        <f t="array" ref="D162">_xlfn.TEXTJOIN("", TRUE, IF(ISERROR(MID(C162, _xlfn.SEQUENCE(LEN(C162)), 1) *1), MID(C162, _xlfn.SEQUENCE(LEN(C162)), 1), ""))</f>
        <v xml:space="preserve">Crew et al. </v>
      </c>
      <c r="E162" t="str">
        <f t="shared" si="2"/>
        <v>2020</v>
      </c>
      <c r="F162" s="14" t="s">
        <v>464</v>
      </c>
      <c r="G162" s="14" t="s">
        <v>434</v>
      </c>
      <c r="H162" s="14" t="s">
        <v>435</v>
      </c>
      <c r="I162" s="14" t="s">
        <v>465</v>
      </c>
      <c r="J162" s="16">
        <v>1.7972999999999999</v>
      </c>
      <c r="N162" s="14" t="s">
        <v>346</v>
      </c>
      <c r="O162" t="e">
        <f>Table1[[#This Row],[Lowest_size_reported_um]]</f>
        <v>#N/A</v>
      </c>
      <c r="Q162" t="e">
        <f>_xlfn.XLOOKUP(F162,'detection limits'!$A$2:$A$234,'detection limits'!$C$2:$C$234)</f>
        <v>#N/A</v>
      </c>
      <c r="R162" t="e">
        <f>_xlfn.XLOOKUP(F162,'detection limits'!$A$2:$A$234,'detection limits'!$F$2:$F$234)</f>
        <v>#N/A</v>
      </c>
    </row>
    <row r="163" spans="1:18" x14ac:dyDescent="0.3">
      <c r="A163" t="s">
        <v>654</v>
      </c>
      <c r="B163" t="s">
        <v>656</v>
      </c>
      <c r="C163" s="14" t="s">
        <v>93</v>
      </c>
      <c r="D163" s="14" t="str" cm="1">
        <f t="array" ref="D163">_xlfn.TEXTJOIN("", TRUE, IF(ISERROR(MID(C163, _xlfn.SEQUENCE(LEN(C163)), 1) *1), MID(C163, _xlfn.SEQUENCE(LEN(C163)), 1), ""))</f>
        <v xml:space="preserve">Crew et al. </v>
      </c>
      <c r="E163" t="str">
        <f t="shared" si="2"/>
        <v>2020</v>
      </c>
      <c r="F163" s="14" t="s">
        <v>464</v>
      </c>
      <c r="G163" s="14" t="s">
        <v>434</v>
      </c>
      <c r="H163" s="14" t="s">
        <v>435</v>
      </c>
      <c r="I163" s="14" t="s">
        <v>465</v>
      </c>
      <c r="J163" s="16">
        <v>1.8918900000000001</v>
      </c>
      <c r="N163" s="14" t="s">
        <v>346</v>
      </c>
      <c r="O163" t="e">
        <f>Table1[[#This Row],[Lowest_size_reported_um]]</f>
        <v>#N/A</v>
      </c>
      <c r="Q163" t="e">
        <f>_xlfn.XLOOKUP(F163,'detection limits'!$A$2:$A$234,'detection limits'!$C$2:$C$234)</f>
        <v>#N/A</v>
      </c>
      <c r="R163" t="e">
        <f>_xlfn.XLOOKUP(F163,'detection limits'!$A$2:$A$234,'detection limits'!$F$2:$F$234)</f>
        <v>#N/A</v>
      </c>
    </row>
    <row r="164" spans="1:18" x14ac:dyDescent="0.3">
      <c r="A164" t="s">
        <v>654</v>
      </c>
      <c r="B164" t="s">
        <v>656</v>
      </c>
      <c r="C164" s="14" t="s">
        <v>93</v>
      </c>
      <c r="D164" s="14" t="str" cm="1">
        <f t="array" ref="D164">_xlfn.TEXTJOIN("", TRUE, IF(ISERROR(MID(C164, _xlfn.SEQUENCE(LEN(C164)), 1) *1), MID(C164, _xlfn.SEQUENCE(LEN(C164)), 1), ""))</f>
        <v xml:space="preserve">Crew et al. </v>
      </c>
      <c r="E164" t="str">
        <f t="shared" si="2"/>
        <v>2020</v>
      </c>
      <c r="F164" s="14" t="s">
        <v>464</v>
      </c>
      <c r="G164" s="14" t="s">
        <v>434</v>
      </c>
      <c r="H164" s="14" t="s">
        <v>435</v>
      </c>
      <c r="I164" s="14" t="s">
        <v>465</v>
      </c>
      <c r="J164" s="16">
        <v>2.3040500000000002</v>
      </c>
      <c r="N164" s="14" t="s">
        <v>346</v>
      </c>
      <c r="O164" t="e">
        <f>Table1[[#This Row],[Lowest_size_reported_um]]</f>
        <v>#N/A</v>
      </c>
      <c r="Q164" t="e">
        <f>_xlfn.XLOOKUP(F164,'detection limits'!$A$2:$A$234,'detection limits'!$C$2:$C$234)</f>
        <v>#N/A</v>
      </c>
      <c r="R164" t="e">
        <f>_xlfn.XLOOKUP(F164,'detection limits'!$A$2:$A$234,'detection limits'!$F$2:$F$234)</f>
        <v>#N/A</v>
      </c>
    </row>
    <row r="165" spans="1:18" x14ac:dyDescent="0.3">
      <c r="A165" t="s">
        <v>654</v>
      </c>
      <c r="B165" t="s">
        <v>656</v>
      </c>
      <c r="C165" s="14" t="s">
        <v>93</v>
      </c>
      <c r="D165" s="14" t="str" cm="1">
        <f t="array" ref="D165">_xlfn.TEXTJOIN("", TRUE, IF(ISERROR(MID(C165, _xlfn.SEQUENCE(LEN(C165)), 1) *1), MID(C165, _xlfn.SEQUENCE(LEN(C165)), 1), ""))</f>
        <v xml:space="preserve">Crew et al. </v>
      </c>
      <c r="E165" t="str">
        <f t="shared" si="2"/>
        <v>2020</v>
      </c>
      <c r="F165" s="14" t="s">
        <v>464</v>
      </c>
      <c r="G165" s="14" t="s">
        <v>434</v>
      </c>
      <c r="H165" s="14" t="s">
        <v>435</v>
      </c>
      <c r="I165" s="14" t="s">
        <v>465</v>
      </c>
      <c r="J165" s="16">
        <v>3.2972999999999999</v>
      </c>
      <c r="N165" s="14" t="s">
        <v>346</v>
      </c>
      <c r="O165" t="e">
        <f>Table1[[#This Row],[Lowest_size_reported_um]]</f>
        <v>#N/A</v>
      </c>
      <c r="Q165" t="e">
        <f>_xlfn.XLOOKUP(F165,'detection limits'!$A$2:$A$234,'detection limits'!$C$2:$C$234)</f>
        <v>#N/A</v>
      </c>
      <c r="R165" t="e">
        <f>_xlfn.XLOOKUP(F165,'detection limits'!$A$2:$A$234,'detection limits'!$F$2:$F$234)</f>
        <v>#N/A</v>
      </c>
    </row>
    <row r="166" spans="1:18" x14ac:dyDescent="0.3">
      <c r="A166" t="s">
        <v>654</v>
      </c>
      <c r="B166" t="s">
        <v>656</v>
      </c>
      <c r="C166" s="14" t="s">
        <v>101</v>
      </c>
      <c r="D166" s="14" t="str" cm="1">
        <f t="array" ref="D166">_xlfn.TEXTJOIN("", TRUE, IF(ISERROR(MID(C166, _xlfn.SEQUENCE(LEN(C166)), 1) *1), MID(C166, _xlfn.SEQUENCE(LEN(C166)), 1), ""))</f>
        <v xml:space="preserve">D. Hu et al. </v>
      </c>
      <c r="E166" t="str">
        <f t="shared" si="2"/>
        <v>2020</v>
      </c>
      <c r="F166" s="14" t="s">
        <v>100</v>
      </c>
      <c r="G166" s="14" t="s">
        <v>439</v>
      </c>
      <c r="H166" s="14" t="s">
        <v>440</v>
      </c>
      <c r="I166" s="14" t="s">
        <v>460</v>
      </c>
      <c r="L166" s="17">
        <v>0.5</v>
      </c>
      <c r="M166" s="14" t="s">
        <v>437</v>
      </c>
      <c r="N166" s="14" t="s">
        <v>346</v>
      </c>
      <c r="O166" t="str">
        <f ca="1">Table1[[#This Row],[Lowest_size_reported_um]]</f>
        <v>333</v>
      </c>
      <c r="Q166">
        <f>_xlfn.XLOOKUP(F166,'detection limits'!$A$2:$A$234,'detection limits'!$C$2:$C$234)</f>
        <v>333</v>
      </c>
      <c r="R166" t="str">
        <f ca="1">_xlfn.XLOOKUP(F166,'detection limits'!$A$2:$A$234,'detection limits'!$F$2:$F$234)</f>
        <v>333</v>
      </c>
    </row>
    <row r="167" spans="1:18" x14ac:dyDescent="0.3">
      <c r="A167" t="s">
        <v>654</v>
      </c>
      <c r="B167" t="s">
        <v>656</v>
      </c>
      <c r="C167" s="14" t="s">
        <v>101</v>
      </c>
      <c r="D167" s="14" t="str" cm="1">
        <f t="array" ref="D167">_xlfn.TEXTJOIN("", TRUE, IF(ISERROR(MID(C167, _xlfn.SEQUENCE(LEN(C167)), 1) *1), MID(C167, _xlfn.SEQUENCE(LEN(C167)), 1), ""))</f>
        <v xml:space="preserve">D. Hu et al. </v>
      </c>
      <c r="E167" t="str">
        <f t="shared" si="2"/>
        <v>2020</v>
      </c>
      <c r="F167" s="14" t="s">
        <v>100</v>
      </c>
      <c r="G167" s="14" t="s">
        <v>439</v>
      </c>
      <c r="H167" s="14" t="s">
        <v>440</v>
      </c>
      <c r="I167" s="14" t="s">
        <v>460</v>
      </c>
      <c r="L167" s="17">
        <v>0.56999999999999995</v>
      </c>
      <c r="M167" s="14" t="s">
        <v>437</v>
      </c>
      <c r="N167" s="14" t="s">
        <v>346</v>
      </c>
      <c r="O167" t="str">
        <f ca="1">Table1[[#This Row],[Lowest_size_reported_um]]</f>
        <v>333</v>
      </c>
      <c r="Q167">
        <f>_xlfn.XLOOKUP(F167,'detection limits'!$A$2:$A$234,'detection limits'!$C$2:$C$234)</f>
        <v>333</v>
      </c>
      <c r="R167" t="str">
        <f ca="1">_xlfn.XLOOKUP(F167,'detection limits'!$A$2:$A$234,'detection limits'!$F$2:$F$234)</f>
        <v>333</v>
      </c>
    </row>
    <row r="168" spans="1:18" x14ac:dyDescent="0.3">
      <c r="A168" t="s">
        <v>654</v>
      </c>
      <c r="B168" t="s">
        <v>656</v>
      </c>
      <c r="C168" s="14" t="s">
        <v>101</v>
      </c>
      <c r="D168" s="14" t="str" cm="1">
        <f t="array" ref="D168">_xlfn.TEXTJOIN("", TRUE, IF(ISERROR(MID(C168, _xlfn.SEQUENCE(LEN(C168)), 1) *1), MID(C168, _xlfn.SEQUENCE(LEN(C168)), 1), ""))</f>
        <v xml:space="preserve">D. Hu et al. </v>
      </c>
      <c r="E168" t="str">
        <f t="shared" si="2"/>
        <v>2020</v>
      </c>
      <c r="F168" s="14" t="s">
        <v>100</v>
      </c>
      <c r="G168" s="14" t="s">
        <v>439</v>
      </c>
      <c r="H168" s="14" t="s">
        <v>440</v>
      </c>
      <c r="I168" s="14" t="s">
        <v>460</v>
      </c>
      <c r="L168" s="17">
        <v>0.63</v>
      </c>
      <c r="M168" s="14" t="s">
        <v>437</v>
      </c>
      <c r="N168" s="14" t="s">
        <v>346</v>
      </c>
      <c r="O168" t="str">
        <f ca="1">Table1[[#This Row],[Lowest_size_reported_um]]</f>
        <v>333</v>
      </c>
      <c r="Q168">
        <f>_xlfn.XLOOKUP(F168,'detection limits'!$A$2:$A$234,'detection limits'!$C$2:$C$234)</f>
        <v>333</v>
      </c>
      <c r="R168" t="str">
        <f ca="1">_xlfn.XLOOKUP(F168,'detection limits'!$A$2:$A$234,'detection limits'!$F$2:$F$234)</f>
        <v>333</v>
      </c>
    </row>
    <row r="169" spans="1:18" x14ac:dyDescent="0.3">
      <c r="A169" t="s">
        <v>654</v>
      </c>
      <c r="B169" t="s">
        <v>656</v>
      </c>
      <c r="C169" s="14" t="s">
        <v>101</v>
      </c>
      <c r="D169" s="14" t="str" cm="1">
        <f t="array" ref="D169">_xlfn.TEXTJOIN("", TRUE, IF(ISERROR(MID(C169, _xlfn.SEQUENCE(LEN(C169)), 1) *1), MID(C169, _xlfn.SEQUENCE(LEN(C169)), 1), ""))</f>
        <v xml:space="preserve">D. Hu et al. </v>
      </c>
      <c r="E169" t="str">
        <f t="shared" si="2"/>
        <v>2020</v>
      </c>
      <c r="F169" s="14" t="s">
        <v>100</v>
      </c>
      <c r="G169" s="14" t="s">
        <v>434</v>
      </c>
      <c r="H169" s="14" t="s">
        <v>435</v>
      </c>
      <c r="I169" s="14" t="s">
        <v>460</v>
      </c>
      <c r="L169" s="17">
        <v>0.66</v>
      </c>
      <c r="M169" s="14" t="s">
        <v>437</v>
      </c>
      <c r="N169" s="14" t="s">
        <v>346</v>
      </c>
      <c r="O169" t="str">
        <f ca="1">Table1[[#This Row],[Lowest_size_reported_um]]</f>
        <v>333</v>
      </c>
      <c r="Q169">
        <f>_xlfn.XLOOKUP(F169,'detection limits'!$A$2:$A$234,'detection limits'!$C$2:$C$234)</f>
        <v>333</v>
      </c>
      <c r="R169" t="str">
        <f ca="1">_xlfn.XLOOKUP(F169,'detection limits'!$A$2:$A$234,'detection limits'!$F$2:$F$234)</f>
        <v>333</v>
      </c>
    </row>
    <row r="170" spans="1:18" x14ac:dyDescent="0.3">
      <c r="A170" t="s">
        <v>654</v>
      </c>
      <c r="B170" t="s">
        <v>656</v>
      </c>
      <c r="C170" s="14" t="s">
        <v>101</v>
      </c>
      <c r="D170" s="14" t="str" cm="1">
        <f t="array" ref="D170">_xlfn.TEXTJOIN("", TRUE, IF(ISERROR(MID(C170, _xlfn.SEQUENCE(LEN(C170)), 1) *1), MID(C170, _xlfn.SEQUENCE(LEN(C170)), 1), ""))</f>
        <v xml:space="preserve">D. Hu et al. </v>
      </c>
      <c r="E170" t="str">
        <f t="shared" si="2"/>
        <v>2020</v>
      </c>
      <c r="F170" s="14" t="s">
        <v>100</v>
      </c>
      <c r="G170" s="14" t="s">
        <v>434</v>
      </c>
      <c r="H170" s="14" t="s">
        <v>435</v>
      </c>
      <c r="I170" s="14" t="s">
        <v>460</v>
      </c>
      <c r="L170" s="17">
        <v>0.67</v>
      </c>
      <c r="M170" s="14" t="s">
        <v>437</v>
      </c>
      <c r="N170" s="14" t="s">
        <v>346</v>
      </c>
      <c r="O170" t="str">
        <f ca="1">Table1[[#This Row],[Lowest_size_reported_um]]</f>
        <v>333</v>
      </c>
      <c r="Q170">
        <f>_xlfn.XLOOKUP(F170,'detection limits'!$A$2:$A$234,'detection limits'!$C$2:$C$234)</f>
        <v>333</v>
      </c>
      <c r="R170" t="str">
        <f ca="1">_xlfn.XLOOKUP(F170,'detection limits'!$A$2:$A$234,'detection limits'!$F$2:$F$234)</f>
        <v>333</v>
      </c>
    </row>
    <row r="171" spans="1:18" x14ac:dyDescent="0.3">
      <c r="A171" t="s">
        <v>654</v>
      </c>
      <c r="B171" t="s">
        <v>656</v>
      </c>
      <c r="C171" s="14" t="s">
        <v>101</v>
      </c>
      <c r="D171" s="14" t="str" cm="1">
        <f t="array" ref="D171">_xlfn.TEXTJOIN("", TRUE, IF(ISERROR(MID(C171, _xlfn.SEQUENCE(LEN(C171)), 1) *1), MID(C171, _xlfn.SEQUENCE(LEN(C171)), 1), ""))</f>
        <v xml:space="preserve">D. Hu et al. </v>
      </c>
      <c r="E171" t="str">
        <f t="shared" si="2"/>
        <v>2020</v>
      </c>
      <c r="F171" s="14" t="s">
        <v>100</v>
      </c>
      <c r="G171" s="14" t="s">
        <v>439</v>
      </c>
      <c r="H171" s="14" t="s">
        <v>440</v>
      </c>
      <c r="I171" s="14" t="s">
        <v>460</v>
      </c>
      <c r="L171" s="17">
        <v>0.68</v>
      </c>
      <c r="M171" s="14" t="s">
        <v>437</v>
      </c>
      <c r="N171" s="14" t="s">
        <v>346</v>
      </c>
      <c r="O171" t="str">
        <f ca="1">Table1[[#This Row],[Lowest_size_reported_um]]</f>
        <v>333</v>
      </c>
      <c r="Q171">
        <f>_xlfn.XLOOKUP(F171,'detection limits'!$A$2:$A$234,'detection limits'!$C$2:$C$234)</f>
        <v>333</v>
      </c>
      <c r="R171" t="str">
        <f ca="1">_xlfn.XLOOKUP(F171,'detection limits'!$A$2:$A$234,'detection limits'!$F$2:$F$234)</f>
        <v>333</v>
      </c>
    </row>
    <row r="172" spans="1:18" x14ac:dyDescent="0.3">
      <c r="A172" t="s">
        <v>654</v>
      </c>
      <c r="B172" t="s">
        <v>656</v>
      </c>
      <c r="C172" s="14" t="s">
        <v>101</v>
      </c>
      <c r="D172" s="14" t="str" cm="1">
        <f t="array" ref="D172">_xlfn.TEXTJOIN("", TRUE, IF(ISERROR(MID(C172, _xlfn.SEQUENCE(LEN(C172)), 1) *1), MID(C172, _xlfn.SEQUENCE(LEN(C172)), 1), ""))</f>
        <v xml:space="preserve">D. Hu et al. </v>
      </c>
      <c r="E172" t="str">
        <f t="shared" si="2"/>
        <v>2020</v>
      </c>
      <c r="F172" s="14" t="s">
        <v>100</v>
      </c>
      <c r="G172" s="14" t="s">
        <v>439</v>
      </c>
      <c r="H172" s="14" t="s">
        <v>440</v>
      </c>
      <c r="I172" s="14" t="s">
        <v>460</v>
      </c>
      <c r="L172" s="17">
        <v>0.74</v>
      </c>
      <c r="M172" s="14" t="s">
        <v>437</v>
      </c>
      <c r="N172" s="14" t="s">
        <v>346</v>
      </c>
      <c r="O172" t="str">
        <f ca="1">Table1[[#This Row],[Lowest_size_reported_um]]</f>
        <v>333</v>
      </c>
      <c r="Q172">
        <f>_xlfn.XLOOKUP(F172,'detection limits'!$A$2:$A$234,'detection limits'!$C$2:$C$234)</f>
        <v>333</v>
      </c>
      <c r="R172" t="str">
        <f ca="1">_xlfn.XLOOKUP(F172,'detection limits'!$A$2:$A$234,'detection limits'!$F$2:$F$234)</f>
        <v>333</v>
      </c>
    </row>
    <row r="173" spans="1:18" x14ac:dyDescent="0.3">
      <c r="A173" t="s">
        <v>654</v>
      </c>
      <c r="B173" t="s">
        <v>656</v>
      </c>
      <c r="C173" s="14" t="s">
        <v>101</v>
      </c>
      <c r="D173" s="14" t="str" cm="1">
        <f t="array" ref="D173">_xlfn.TEXTJOIN("", TRUE, IF(ISERROR(MID(C173, _xlfn.SEQUENCE(LEN(C173)), 1) *1), MID(C173, _xlfn.SEQUENCE(LEN(C173)), 1), ""))</f>
        <v xml:space="preserve">D. Hu et al. </v>
      </c>
      <c r="E173" t="str">
        <f t="shared" si="2"/>
        <v>2020</v>
      </c>
      <c r="F173" s="14" t="s">
        <v>100</v>
      </c>
      <c r="G173" s="14" t="s">
        <v>439</v>
      </c>
      <c r="H173" s="14" t="s">
        <v>440</v>
      </c>
      <c r="I173" s="14" t="s">
        <v>460</v>
      </c>
      <c r="L173" s="17">
        <v>0.75</v>
      </c>
      <c r="M173" s="14" t="s">
        <v>437</v>
      </c>
      <c r="N173" s="14" t="s">
        <v>346</v>
      </c>
      <c r="O173" t="str">
        <f ca="1">Table1[[#This Row],[Lowest_size_reported_um]]</f>
        <v>333</v>
      </c>
      <c r="Q173">
        <f>_xlfn.XLOOKUP(F173,'detection limits'!$A$2:$A$234,'detection limits'!$C$2:$C$234)</f>
        <v>333</v>
      </c>
      <c r="R173" t="str">
        <f ca="1">_xlfn.XLOOKUP(F173,'detection limits'!$A$2:$A$234,'detection limits'!$F$2:$F$234)</f>
        <v>333</v>
      </c>
    </row>
    <row r="174" spans="1:18" x14ac:dyDescent="0.3">
      <c r="A174" t="s">
        <v>654</v>
      </c>
      <c r="B174" t="s">
        <v>656</v>
      </c>
      <c r="C174" s="14" t="s">
        <v>101</v>
      </c>
      <c r="D174" s="14" t="str" cm="1">
        <f t="array" ref="D174">_xlfn.TEXTJOIN("", TRUE, IF(ISERROR(MID(C174, _xlfn.SEQUENCE(LEN(C174)), 1) *1), MID(C174, _xlfn.SEQUENCE(LEN(C174)), 1), ""))</f>
        <v xml:space="preserve">D. Hu et al. </v>
      </c>
      <c r="E174" t="str">
        <f t="shared" si="2"/>
        <v>2020</v>
      </c>
      <c r="F174" s="14" t="s">
        <v>100</v>
      </c>
      <c r="G174" s="14" t="s">
        <v>434</v>
      </c>
      <c r="H174" s="14" t="s">
        <v>435</v>
      </c>
      <c r="I174" s="14" t="s">
        <v>460</v>
      </c>
      <c r="L174" s="17">
        <v>0.79</v>
      </c>
      <c r="M174" s="14" t="s">
        <v>437</v>
      </c>
      <c r="N174" s="14" t="s">
        <v>346</v>
      </c>
      <c r="O174" t="str">
        <f ca="1">Table1[[#This Row],[Lowest_size_reported_um]]</f>
        <v>333</v>
      </c>
      <c r="Q174">
        <f>_xlfn.XLOOKUP(F174,'detection limits'!$A$2:$A$234,'detection limits'!$C$2:$C$234)</f>
        <v>333</v>
      </c>
      <c r="R174" t="str">
        <f ca="1">_xlfn.XLOOKUP(F174,'detection limits'!$A$2:$A$234,'detection limits'!$F$2:$F$234)</f>
        <v>333</v>
      </c>
    </row>
    <row r="175" spans="1:18" x14ac:dyDescent="0.3">
      <c r="A175" t="s">
        <v>654</v>
      </c>
      <c r="B175" t="s">
        <v>656</v>
      </c>
      <c r="C175" s="14" t="s">
        <v>101</v>
      </c>
      <c r="D175" s="14" t="str" cm="1">
        <f t="array" ref="D175">_xlfn.TEXTJOIN("", TRUE, IF(ISERROR(MID(C175, _xlfn.SEQUENCE(LEN(C175)), 1) *1), MID(C175, _xlfn.SEQUENCE(LEN(C175)), 1), ""))</f>
        <v xml:space="preserve">D. Hu et al. </v>
      </c>
      <c r="E175" t="str">
        <f t="shared" si="2"/>
        <v>2020</v>
      </c>
      <c r="F175" s="14" t="s">
        <v>100</v>
      </c>
      <c r="G175" s="14" t="s">
        <v>439</v>
      </c>
      <c r="H175" s="14" t="s">
        <v>440</v>
      </c>
      <c r="I175" s="14" t="s">
        <v>460</v>
      </c>
      <c r="L175" s="17">
        <v>0.8</v>
      </c>
      <c r="M175" s="14" t="s">
        <v>437</v>
      </c>
      <c r="N175" s="14" t="s">
        <v>346</v>
      </c>
      <c r="O175" t="str">
        <f ca="1">Table1[[#This Row],[Lowest_size_reported_um]]</f>
        <v>333</v>
      </c>
      <c r="Q175">
        <f>_xlfn.XLOOKUP(F175,'detection limits'!$A$2:$A$234,'detection limits'!$C$2:$C$234)</f>
        <v>333</v>
      </c>
      <c r="R175" t="str">
        <f ca="1">_xlfn.XLOOKUP(F175,'detection limits'!$A$2:$A$234,'detection limits'!$F$2:$F$234)</f>
        <v>333</v>
      </c>
    </row>
    <row r="176" spans="1:18" x14ac:dyDescent="0.3">
      <c r="A176" t="s">
        <v>654</v>
      </c>
      <c r="B176" t="s">
        <v>656</v>
      </c>
      <c r="C176" s="14" t="s">
        <v>101</v>
      </c>
      <c r="D176" s="14" t="str" cm="1">
        <f t="array" ref="D176">_xlfn.TEXTJOIN("", TRUE, IF(ISERROR(MID(C176, _xlfn.SEQUENCE(LEN(C176)), 1) *1), MID(C176, _xlfn.SEQUENCE(LEN(C176)), 1), ""))</f>
        <v xml:space="preserve">D. Hu et al. </v>
      </c>
      <c r="E176" t="str">
        <f t="shared" si="2"/>
        <v>2020</v>
      </c>
      <c r="F176" s="14" t="s">
        <v>100</v>
      </c>
      <c r="G176" s="14" t="s">
        <v>439</v>
      </c>
      <c r="H176" s="14" t="s">
        <v>440</v>
      </c>
      <c r="I176" s="14" t="s">
        <v>460</v>
      </c>
      <c r="L176" s="17">
        <v>0.83</v>
      </c>
      <c r="M176" s="14" t="s">
        <v>437</v>
      </c>
      <c r="N176" s="14" t="s">
        <v>346</v>
      </c>
      <c r="O176" t="str">
        <f ca="1">Table1[[#This Row],[Lowest_size_reported_um]]</f>
        <v>333</v>
      </c>
      <c r="Q176">
        <f>_xlfn.XLOOKUP(F176,'detection limits'!$A$2:$A$234,'detection limits'!$C$2:$C$234)</f>
        <v>333</v>
      </c>
      <c r="R176" t="str">
        <f ca="1">_xlfn.XLOOKUP(F176,'detection limits'!$A$2:$A$234,'detection limits'!$F$2:$F$234)</f>
        <v>333</v>
      </c>
    </row>
    <row r="177" spans="1:18" x14ac:dyDescent="0.3">
      <c r="A177" t="s">
        <v>654</v>
      </c>
      <c r="B177" t="s">
        <v>656</v>
      </c>
      <c r="C177" s="14" t="s">
        <v>101</v>
      </c>
      <c r="D177" s="14" t="str" cm="1">
        <f t="array" ref="D177">_xlfn.TEXTJOIN("", TRUE, IF(ISERROR(MID(C177, _xlfn.SEQUENCE(LEN(C177)), 1) *1), MID(C177, _xlfn.SEQUENCE(LEN(C177)), 1), ""))</f>
        <v xml:space="preserve">D. Hu et al. </v>
      </c>
      <c r="E177" t="str">
        <f t="shared" si="2"/>
        <v>2020</v>
      </c>
      <c r="F177" s="14" t="s">
        <v>100</v>
      </c>
      <c r="G177" s="14" t="s">
        <v>439</v>
      </c>
      <c r="H177" s="14" t="s">
        <v>440</v>
      </c>
      <c r="I177" s="14" t="s">
        <v>460</v>
      </c>
      <c r="L177" s="17">
        <v>0.83</v>
      </c>
      <c r="M177" s="14" t="s">
        <v>437</v>
      </c>
      <c r="N177" s="14" t="s">
        <v>346</v>
      </c>
      <c r="O177" t="str">
        <f ca="1">Table1[[#This Row],[Lowest_size_reported_um]]</f>
        <v>333</v>
      </c>
      <c r="Q177">
        <f>_xlfn.XLOOKUP(F177,'detection limits'!$A$2:$A$234,'detection limits'!$C$2:$C$234)</f>
        <v>333</v>
      </c>
      <c r="R177" t="str">
        <f ca="1">_xlfn.XLOOKUP(F177,'detection limits'!$A$2:$A$234,'detection limits'!$F$2:$F$234)</f>
        <v>333</v>
      </c>
    </row>
    <row r="178" spans="1:18" x14ac:dyDescent="0.3">
      <c r="A178" t="s">
        <v>654</v>
      </c>
      <c r="B178" t="s">
        <v>656</v>
      </c>
      <c r="C178" s="14" t="s">
        <v>101</v>
      </c>
      <c r="D178" s="14" t="str" cm="1">
        <f t="array" ref="D178">_xlfn.TEXTJOIN("", TRUE, IF(ISERROR(MID(C178, _xlfn.SEQUENCE(LEN(C178)), 1) *1), MID(C178, _xlfn.SEQUENCE(LEN(C178)), 1), ""))</f>
        <v xml:space="preserve">D. Hu et al. </v>
      </c>
      <c r="E178" t="str">
        <f t="shared" si="2"/>
        <v>2020</v>
      </c>
      <c r="F178" s="14" t="s">
        <v>100</v>
      </c>
      <c r="G178" s="14" t="s">
        <v>439</v>
      </c>
      <c r="H178" s="14" t="s">
        <v>440</v>
      </c>
      <c r="I178" s="14" t="s">
        <v>460</v>
      </c>
      <c r="L178" s="17">
        <v>0.84</v>
      </c>
      <c r="M178" s="14" t="s">
        <v>437</v>
      </c>
      <c r="N178" s="14" t="s">
        <v>346</v>
      </c>
      <c r="O178" t="str">
        <f ca="1">Table1[[#This Row],[Lowest_size_reported_um]]</f>
        <v>333</v>
      </c>
      <c r="Q178">
        <f>_xlfn.XLOOKUP(F178,'detection limits'!$A$2:$A$234,'detection limits'!$C$2:$C$234)</f>
        <v>333</v>
      </c>
      <c r="R178" t="str">
        <f ca="1">_xlfn.XLOOKUP(F178,'detection limits'!$A$2:$A$234,'detection limits'!$F$2:$F$234)</f>
        <v>333</v>
      </c>
    </row>
    <row r="179" spans="1:18" x14ac:dyDescent="0.3">
      <c r="A179" t="s">
        <v>654</v>
      </c>
      <c r="B179" t="s">
        <v>656</v>
      </c>
      <c r="C179" s="14" t="s">
        <v>101</v>
      </c>
      <c r="D179" s="14" t="str" cm="1">
        <f t="array" ref="D179">_xlfn.TEXTJOIN("", TRUE, IF(ISERROR(MID(C179, _xlfn.SEQUENCE(LEN(C179)), 1) *1), MID(C179, _xlfn.SEQUENCE(LEN(C179)), 1), ""))</f>
        <v xml:space="preserve">D. Hu et al. </v>
      </c>
      <c r="E179" t="str">
        <f t="shared" si="2"/>
        <v>2020</v>
      </c>
      <c r="F179" s="15" t="s">
        <v>100</v>
      </c>
      <c r="G179" s="14" t="s">
        <v>439</v>
      </c>
      <c r="H179" s="14" t="s">
        <v>440</v>
      </c>
      <c r="I179" s="14" t="s">
        <v>460</v>
      </c>
      <c r="L179" s="17">
        <v>0.86</v>
      </c>
      <c r="M179" s="14" t="s">
        <v>437</v>
      </c>
      <c r="N179" s="14" t="s">
        <v>346</v>
      </c>
      <c r="O179" t="str">
        <f ca="1">Table1[[#This Row],[Lowest_size_reported_um]]</f>
        <v>333</v>
      </c>
      <c r="Q179">
        <f>_xlfn.XLOOKUP(F179,'detection limits'!$A$2:$A$234,'detection limits'!$C$2:$C$234)</f>
        <v>333</v>
      </c>
      <c r="R179" t="str">
        <f ca="1">_xlfn.XLOOKUP(F179,'detection limits'!$A$2:$A$234,'detection limits'!$F$2:$F$234)</f>
        <v>333</v>
      </c>
    </row>
    <row r="180" spans="1:18" x14ac:dyDescent="0.3">
      <c r="A180" t="s">
        <v>654</v>
      </c>
      <c r="B180" t="s">
        <v>656</v>
      </c>
      <c r="C180" s="14" t="s">
        <v>101</v>
      </c>
      <c r="D180" s="14" t="str" cm="1">
        <f t="array" ref="D180">_xlfn.TEXTJOIN("", TRUE, IF(ISERROR(MID(C180, _xlfn.SEQUENCE(LEN(C180)), 1) *1), MID(C180, _xlfn.SEQUENCE(LEN(C180)), 1), ""))</f>
        <v xml:space="preserve">D. Hu et al. </v>
      </c>
      <c r="E180" t="str">
        <f t="shared" si="2"/>
        <v>2020</v>
      </c>
      <c r="F180" s="14" t="s">
        <v>100</v>
      </c>
      <c r="G180" s="14" t="s">
        <v>434</v>
      </c>
      <c r="H180" s="14" t="s">
        <v>435</v>
      </c>
      <c r="I180" s="14" t="s">
        <v>460</v>
      </c>
      <c r="L180" s="17">
        <v>0.91</v>
      </c>
      <c r="M180" s="14" t="s">
        <v>437</v>
      </c>
      <c r="N180" s="14" t="s">
        <v>346</v>
      </c>
      <c r="O180" t="str">
        <f ca="1">Table1[[#This Row],[Lowest_size_reported_um]]</f>
        <v>333</v>
      </c>
      <c r="Q180">
        <f>_xlfn.XLOOKUP(F180,'detection limits'!$A$2:$A$234,'detection limits'!$C$2:$C$234)</f>
        <v>333</v>
      </c>
      <c r="R180" t="str">
        <f ca="1">_xlfn.XLOOKUP(F180,'detection limits'!$A$2:$A$234,'detection limits'!$F$2:$F$234)</f>
        <v>333</v>
      </c>
    </row>
    <row r="181" spans="1:18" x14ac:dyDescent="0.3">
      <c r="A181" t="s">
        <v>654</v>
      </c>
      <c r="B181" t="s">
        <v>656</v>
      </c>
      <c r="C181" s="14" t="s">
        <v>103</v>
      </c>
      <c r="D181" s="14" t="str" cm="1">
        <f t="array" ref="D181">_xlfn.TEXTJOIN("", TRUE, IF(ISERROR(MID(C181, _xlfn.SEQUENCE(LEN(C181)), 1) *1), MID(C181, _xlfn.SEQUENCE(LEN(C181)), 1), ""))</f>
        <v xml:space="preserve">Dahms et al. </v>
      </c>
      <c r="E181" t="str">
        <f t="shared" si="2"/>
        <v>2020</v>
      </c>
      <c r="F181" s="15" t="s">
        <v>102</v>
      </c>
      <c r="G181" s="14" t="s">
        <v>459</v>
      </c>
      <c r="H181" s="14" t="s">
        <v>444</v>
      </c>
      <c r="I181" s="14" t="s">
        <v>466</v>
      </c>
      <c r="J181" s="16">
        <v>0.16</v>
      </c>
      <c r="L181" s="17">
        <v>0.76</v>
      </c>
      <c r="N181" s="14" t="s">
        <v>346</v>
      </c>
      <c r="O181" t="str">
        <f ca="1">Table1[[#This Row],[Lowest_size_reported_um]]</f>
        <v>200</v>
      </c>
      <c r="Q181">
        <f>_xlfn.XLOOKUP(F181,'detection limits'!$A$2:$A$234,'detection limits'!$C$2:$C$234)</f>
        <v>53</v>
      </c>
      <c r="R181" t="str">
        <f ca="1">_xlfn.XLOOKUP(F181,'detection limits'!$A$2:$A$234,'detection limits'!$F$2:$F$234)</f>
        <v>200</v>
      </c>
    </row>
    <row r="182" spans="1:18" x14ac:dyDescent="0.3">
      <c r="A182" t="s">
        <v>654</v>
      </c>
      <c r="B182" t="s">
        <v>656</v>
      </c>
      <c r="C182" s="14" t="s">
        <v>103</v>
      </c>
      <c r="D182" s="14" t="str" cm="1">
        <f t="array" ref="D182">_xlfn.TEXTJOIN("", TRUE, IF(ISERROR(MID(C182, _xlfn.SEQUENCE(LEN(C182)), 1) *1), MID(C182, _xlfn.SEQUENCE(LEN(C182)), 1), ""))</f>
        <v xml:space="preserve">Dahms et al. </v>
      </c>
      <c r="E182" t="str">
        <f t="shared" si="2"/>
        <v>2020</v>
      </c>
      <c r="F182" s="15" t="s">
        <v>102</v>
      </c>
      <c r="G182" s="14" t="s">
        <v>459</v>
      </c>
      <c r="H182" s="14" t="s">
        <v>444</v>
      </c>
      <c r="I182" s="14" t="s">
        <v>466</v>
      </c>
      <c r="J182" s="16">
        <v>0.16</v>
      </c>
      <c r="L182" s="17">
        <v>0.76</v>
      </c>
      <c r="N182" s="14" t="s">
        <v>346</v>
      </c>
      <c r="O182" t="str">
        <f ca="1">Table1[[#This Row],[Lowest_size_reported_um]]</f>
        <v>200</v>
      </c>
      <c r="Q182">
        <f>_xlfn.XLOOKUP(F182,'detection limits'!$A$2:$A$234,'detection limits'!$C$2:$C$234)</f>
        <v>53</v>
      </c>
      <c r="R182" t="str">
        <f ca="1">_xlfn.XLOOKUP(F182,'detection limits'!$A$2:$A$234,'detection limits'!$F$2:$F$234)</f>
        <v>200</v>
      </c>
    </row>
    <row r="183" spans="1:18" x14ac:dyDescent="0.3">
      <c r="A183" t="s">
        <v>654</v>
      </c>
      <c r="B183" t="s">
        <v>656</v>
      </c>
      <c r="C183" s="14" t="s">
        <v>103</v>
      </c>
      <c r="D183" s="14" t="str" cm="1">
        <f t="array" ref="D183">_xlfn.TEXTJOIN("", TRUE, IF(ISERROR(MID(C183, _xlfn.SEQUENCE(LEN(C183)), 1) *1), MID(C183, _xlfn.SEQUENCE(LEN(C183)), 1), ""))</f>
        <v xml:space="preserve">Dahms et al. </v>
      </c>
      <c r="E183" t="str">
        <f t="shared" si="2"/>
        <v>2020</v>
      </c>
      <c r="F183" s="15" t="s">
        <v>102</v>
      </c>
      <c r="G183" s="14" t="s">
        <v>459</v>
      </c>
      <c r="H183" s="14" t="s">
        <v>444</v>
      </c>
      <c r="I183" s="14" t="s">
        <v>466</v>
      </c>
      <c r="J183" s="16">
        <v>0.32500000000000001</v>
      </c>
      <c r="L183" s="17">
        <v>0.76</v>
      </c>
      <c r="N183" s="14" t="s">
        <v>346</v>
      </c>
      <c r="O183" t="str">
        <f ca="1">Table1[[#This Row],[Lowest_size_reported_um]]</f>
        <v>200</v>
      </c>
      <c r="Q183">
        <f>_xlfn.XLOOKUP(F183,'detection limits'!$A$2:$A$234,'detection limits'!$C$2:$C$234)</f>
        <v>53</v>
      </c>
      <c r="R183" t="str">
        <f ca="1">_xlfn.XLOOKUP(F183,'detection limits'!$A$2:$A$234,'detection limits'!$F$2:$F$234)</f>
        <v>200</v>
      </c>
    </row>
    <row r="184" spans="1:18" x14ac:dyDescent="0.3">
      <c r="A184" t="s">
        <v>654</v>
      </c>
      <c r="B184" t="s">
        <v>656</v>
      </c>
      <c r="C184" s="14" t="s">
        <v>103</v>
      </c>
      <c r="D184" s="14" t="str" cm="1">
        <f t="array" ref="D184">_xlfn.TEXTJOIN("", TRUE, IF(ISERROR(MID(C184, _xlfn.SEQUENCE(LEN(C184)), 1) *1), MID(C184, _xlfn.SEQUENCE(LEN(C184)), 1), ""))</f>
        <v xml:space="preserve">Dahms et al. </v>
      </c>
      <c r="E184" t="str">
        <f t="shared" si="2"/>
        <v>2020</v>
      </c>
      <c r="F184" s="14" t="s">
        <v>102</v>
      </c>
      <c r="G184" s="14" t="s">
        <v>459</v>
      </c>
      <c r="H184" s="14" t="s">
        <v>444</v>
      </c>
      <c r="I184" s="14" t="s">
        <v>466</v>
      </c>
      <c r="J184" s="16">
        <v>0.42</v>
      </c>
      <c r="L184" s="17">
        <v>0.76</v>
      </c>
      <c r="N184" s="14" t="s">
        <v>346</v>
      </c>
      <c r="O184" t="str">
        <f ca="1">Table1[[#This Row],[Lowest_size_reported_um]]</f>
        <v>200</v>
      </c>
      <c r="Q184">
        <f>_xlfn.XLOOKUP(F184,'detection limits'!$A$2:$A$234,'detection limits'!$C$2:$C$234)</f>
        <v>53</v>
      </c>
      <c r="R184" t="str">
        <f ca="1">_xlfn.XLOOKUP(F184,'detection limits'!$A$2:$A$234,'detection limits'!$F$2:$F$234)</f>
        <v>200</v>
      </c>
    </row>
    <row r="185" spans="1:18" x14ac:dyDescent="0.3">
      <c r="A185" t="s">
        <v>654</v>
      </c>
      <c r="B185" t="s">
        <v>656</v>
      </c>
      <c r="C185" s="14" t="s">
        <v>103</v>
      </c>
      <c r="D185" s="14" t="str" cm="1">
        <f t="array" ref="D185">_xlfn.TEXTJOIN("", TRUE, IF(ISERROR(MID(C185, _xlfn.SEQUENCE(LEN(C185)), 1) *1), MID(C185, _xlfn.SEQUENCE(LEN(C185)), 1), ""))</f>
        <v xml:space="preserve">Dahms et al. </v>
      </c>
      <c r="E185" t="str">
        <f t="shared" si="2"/>
        <v>2020</v>
      </c>
      <c r="F185" s="14" t="s">
        <v>102</v>
      </c>
      <c r="G185" s="14" t="s">
        <v>459</v>
      </c>
      <c r="H185" s="14" t="s">
        <v>444</v>
      </c>
      <c r="I185" s="14" t="s">
        <v>466</v>
      </c>
      <c r="J185" s="16">
        <v>0.45</v>
      </c>
      <c r="L185" s="17">
        <v>0.76</v>
      </c>
      <c r="N185" s="14" t="s">
        <v>346</v>
      </c>
      <c r="O185" t="str">
        <f ca="1">Table1[[#This Row],[Lowest_size_reported_um]]</f>
        <v>200</v>
      </c>
      <c r="Q185">
        <f>_xlfn.XLOOKUP(F185,'detection limits'!$A$2:$A$234,'detection limits'!$C$2:$C$234)</f>
        <v>53</v>
      </c>
      <c r="R185" t="str">
        <f ca="1">_xlfn.XLOOKUP(F185,'detection limits'!$A$2:$A$234,'detection limits'!$F$2:$F$234)</f>
        <v>200</v>
      </c>
    </row>
    <row r="186" spans="1:18" x14ac:dyDescent="0.3">
      <c r="A186" t="s">
        <v>654</v>
      </c>
      <c r="B186" t="s">
        <v>656</v>
      </c>
      <c r="C186" s="14" t="s">
        <v>103</v>
      </c>
      <c r="D186" s="14" t="str" cm="1">
        <f t="array" ref="D186">_xlfn.TEXTJOIN("", TRUE, IF(ISERROR(MID(C186, _xlfn.SEQUENCE(LEN(C186)), 1) *1), MID(C186, _xlfn.SEQUENCE(LEN(C186)), 1), ""))</f>
        <v xml:space="preserve">Dahms et al. </v>
      </c>
      <c r="E186" t="str">
        <f t="shared" si="2"/>
        <v>2020</v>
      </c>
      <c r="F186" s="14" t="s">
        <v>102</v>
      </c>
      <c r="G186" s="14" t="s">
        <v>459</v>
      </c>
      <c r="H186" s="14" t="s">
        <v>444</v>
      </c>
      <c r="I186" s="14" t="s">
        <v>466</v>
      </c>
      <c r="J186" s="16">
        <v>0.59</v>
      </c>
      <c r="L186" s="17">
        <v>0.76</v>
      </c>
      <c r="N186" s="14" t="s">
        <v>346</v>
      </c>
      <c r="O186" t="str">
        <f ca="1">Table1[[#This Row],[Lowest_size_reported_um]]</f>
        <v>200</v>
      </c>
      <c r="Q186">
        <f>_xlfn.XLOOKUP(F186,'detection limits'!$A$2:$A$234,'detection limits'!$C$2:$C$234)</f>
        <v>53</v>
      </c>
      <c r="R186" t="str">
        <f ca="1">_xlfn.XLOOKUP(F186,'detection limits'!$A$2:$A$234,'detection limits'!$F$2:$F$234)</f>
        <v>200</v>
      </c>
    </row>
    <row r="187" spans="1:18" x14ac:dyDescent="0.3">
      <c r="A187" t="s">
        <v>654</v>
      </c>
      <c r="B187" t="s">
        <v>656</v>
      </c>
      <c r="C187" s="14" t="s">
        <v>103</v>
      </c>
      <c r="D187" s="14" t="str" cm="1">
        <f t="array" ref="D187">_xlfn.TEXTJOIN("", TRUE, IF(ISERROR(MID(C187, _xlfn.SEQUENCE(LEN(C187)), 1) *1), MID(C187, _xlfn.SEQUENCE(LEN(C187)), 1), ""))</f>
        <v xml:space="preserve">Dahms et al. </v>
      </c>
      <c r="E187" t="str">
        <f t="shared" si="2"/>
        <v>2020</v>
      </c>
      <c r="F187" s="14" t="s">
        <v>102</v>
      </c>
      <c r="G187" s="14" t="s">
        <v>459</v>
      </c>
      <c r="H187" s="14" t="s">
        <v>444</v>
      </c>
      <c r="I187" s="14" t="s">
        <v>466</v>
      </c>
      <c r="J187" s="16">
        <v>0.62</v>
      </c>
      <c r="L187" s="17">
        <v>0.76</v>
      </c>
      <c r="N187" s="14" t="s">
        <v>346</v>
      </c>
      <c r="O187" t="str">
        <f ca="1">Table1[[#This Row],[Lowest_size_reported_um]]</f>
        <v>200</v>
      </c>
      <c r="Q187">
        <f>_xlfn.XLOOKUP(F187,'detection limits'!$A$2:$A$234,'detection limits'!$C$2:$C$234)</f>
        <v>53</v>
      </c>
      <c r="R187" t="str">
        <f ca="1">_xlfn.XLOOKUP(F187,'detection limits'!$A$2:$A$234,'detection limits'!$F$2:$F$234)</f>
        <v>200</v>
      </c>
    </row>
    <row r="188" spans="1:18" x14ac:dyDescent="0.3">
      <c r="A188" t="s">
        <v>654</v>
      </c>
      <c r="B188" t="s">
        <v>656</v>
      </c>
      <c r="C188" s="14" t="s">
        <v>103</v>
      </c>
      <c r="D188" s="14" t="str" cm="1">
        <f t="array" ref="D188">_xlfn.TEXTJOIN("", TRUE, IF(ISERROR(MID(C188, _xlfn.SEQUENCE(LEN(C188)), 1) *1), MID(C188, _xlfn.SEQUENCE(LEN(C188)), 1), ""))</f>
        <v xml:space="preserve">Dahms et al. </v>
      </c>
      <c r="E188" t="str">
        <f t="shared" si="2"/>
        <v>2020</v>
      </c>
      <c r="F188" s="14" t="s">
        <v>102</v>
      </c>
      <c r="G188" s="14" t="s">
        <v>459</v>
      </c>
      <c r="H188" s="14" t="s">
        <v>444</v>
      </c>
      <c r="I188" s="14" t="s">
        <v>466</v>
      </c>
      <c r="J188" s="16">
        <v>0.84</v>
      </c>
      <c r="L188" s="17">
        <v>0.76</v>
      </c>
      <c r="N188" s="14" t="s">
        <v>346</v>
      </c>
      <c r="O188" t="str">
        <f ca="1">Table1[[#This Row],[Lowest_size_reported_um]]</f>
        <v>200</v>
      </c>
      <c r="Q188">
        <f>_xlfn.XLOOKUP(F188,'detection limits'!$A$2:$A$234,'detection limits'!$C$2:$C$234)</f>
        <v>53</v>
      </c>
      <c r="R188" t="str">
        <f ca="1">_xlfn.XLOOKUP(F188,'detection limits'!$A$2:$A$234,'detection limits'!$F$2:$F$234)</f>
        <v>200</v>
      </c>
    </row>
    <row r="189" spans="1:18" x14ac:dyDescent="0.3">
      <c r="A189" t="s">
        <v>654</v>
      </c>
      <c r="B189" t="s">
        <v>656</v>
      </c>
      <c r="C189" s="14" t="s">
        <v>103</v>
      </c>
      <c r="D189" s="14" t="str" cm="1">
        <f t="array" ref="D189">_xlfn.TEXTJOIN("", TRUE, IF(ISERROR(MID(C189, _xlfn.SEQUENCE(LEN(C189)), 1) *1), MID(C189, _xlfn.SEQUENCE(LEN(C189)), 1), ""))</f>
        <v xml:space="preserve">Dahms et al. </v>
      </c>
      <c r="E189" t="str">
        <f t="shared" si="2"/>
        <v>2020</v>
      </c>
      <c r="F189" s="14" t="s">
        <v>102</v>
      </c>
      <c r="G189" s="14" t="s">
        <v>459</v>
      </c>
      <c r="H189" s="14" t="s">
        <v>444</v>
      </c>
      <c r="I189" s="14" t="s">
        <v>466</v>
      </c>
      <c r="J189" s="16">
        <v>0.87</v>
      </c>
      <c r="L189" s="17">
        <v>0.76</v>
      </c>
      <c r="N189" s="14" t="s">
        <v>346</v>
      </c>
      <c r="O189" t="str">
        <f ca="1">Table1[[#This Row],[Lowest_size_reported_um]]</f>
        <v>200</v>
      </c>
      <c r="Q189">
        <f>_xlfn.XLOOKUP(F189,'detection limits'!$A$2:$A$234,'detection limits'!$C$2:$C$234)</f>
        <v>53</v>
      </c>
      <c r="R189" t="str">
        <f ca="1">_xlfn.XLOOKUP(F189,'detection limits'!$A$2:$A$234,'detection limits'!$F$2:$F$234)</f>
        <v>200</v>
      </c>
    </row>
    <row r="190" spans="1:18" x14ac:dyDescent="0.3">
      <c r="A190" t="s">
        <v>654</v>
      </c>
      <c r="B190" t="s">
        <v>656</v>
      </c>
      <c r="C190" s="14" t="s">
        <v>103</v>
      </c>
      <c r="D190" s="14" t="str" cm="1">
        <f t="array" ref="D190">_xlfn.TEXTJOIN("", TRUE, IF(ISERROR(MID(C190, _xlfn.SEQUENCE(LEN(C190)), 1) *1), MID(C190, _xlfn.SEQUENCE(LEN(C190)), 1), ""))</f>
        <v xml:space="preserve">Dahms et al. </v>
      </c>
      <c r="E190" t="str">
        <f t="shared" si="2"/>
        <v>2020</v>
      </c>
      <c r="F190" s="15" t="s">
        <v>102</v>
      </c>
      <c r="G190" s="14" t="s">
        <v>459</v>
      </c>
      <c r="H190" s="14" t="s">
        <v>444</v>
      </c>
      <c r="I190" s="14" t="s">
        <v>466</v>
      </c>
      <c r="J190" s="16">
        <v>2.08</v>
      </c>
      <c r="L190" s="17">
        <v>0.76</v>
      </c>
      <c r="N190" s="14" t="s">
        <v>346</v>
      </c>
      <c r="O190" t="str">
        <f ca="1">Table1[[#This Row],[Lowest_size_reported_um]]</f>
        <v>200</v>
      </c>
      <c r="Q190">
        <f>_xlfn.XLOOKUP(F190,'detection limits'!$A$2:$A$234,'detection limits'!$C$2:$C$234)</f>
        <v>53</v>
      </c>
      <c r="R190" t="str">
        <f ca="1">_xlfn.XLOOKUP(F190,'detection limits'!$A$2:$A$234,'detection limits'!$F$2:$F$234)</f>
        <v>200</v>
      </c>
    </row>
    <row r="191" spans="1:18" x14ac:dyDescent="0.3">
      <c r="A191" t="s">
        <v>654</v>
      </c>
      <c r="B191" t="s">
        <v>656</v>
      </c>
      <c r="C191" s="14" t="s">
        <v>103</v>
      </c>
      <c r="D191" s="14" t="str" cm="1">
        <f t="array" ref="D191">_xlfn.TEXTJOIN("", TRUE, IF(ISERROR(MID(C191, _xlfn.SEQUENCE(LEN(C191)), 1) *1), MID(C191, _xlfn.SEQUENCE(LEN(C191)), 1), ""))</f>
        <v xml:space="preserve">Dahms et al. </v>
      </c>
      <c r="E191" t="str">
        <f t="shared" si="2"/>
        <v>2020</v>
      </c>
      <c r="F191" s="14" t="s">
        <v>102</v>
      </c>
      <c r="G191" s="14" t="s">
        <v>459</v>
      </c>
      <c r="H191" s="14" t="s">
        <v>444</v>
      </c>
      <c r="I191" s="14" t="s">
        <v>466</v>
      </c>
      <c r="J191" s="16">
        <v>2.08</v>
      </c>
      <c r="L191" s="17">
        <v>0.76</v>
      </c>
      <c r="N191" s="14" t="s">
        <v>346</v>
      </c>
      <c r="O191" t="str">
        <f ca="1">Table1[[#This Row],[Lowest_size_reported_um]]</f>
        <v>200</v>
      </c>
      <c r="Q191">
        <f>_xlfn.XLOOKUP(F191,'detection limits'!$A$2:$A$234,'detection limits'!$C$2:$C$234)</f>
        <v>53</v>
      </c>
      <c r="R191" t="str">
        <f ca="1">_xlfn.XLOOKUP(F191,'detection limits'!$A$2:$A$234,'detection limits'!$F$2:$F$234)</f>
        <v>200</v>
      </c>
    </row>
    <row r="192" spans="1:18" x14ac:dyDescent="0.3">
      <c r="A192" t="s">
        <v>654</v>
      </c>
      <c r="B192" t="s">
        <v>656</v>
      </c>
      <c r="C192" s="14" t="s">
        <v>107</v>
      </c>
      <c r="D192" s="14" t="str" cm="1">
        <f t="array" ref="D192">_xlfn.TEXTJOIN("", TRUE, IF(ISERROR(MID(C192, _xlfn.SEQUENCE(LEN(C192)), 1) *1), MID(C192, _xlfn.SEQUENCE(LEN(C192)), 1), ""))</f>
        <v xml:space="preserve">de Jesus Pinon-Colin et al. </v>
      </c>
      <c r="E192" t="str">
        <f t="shared" si="2"/>
        <v>2020</v>
      </c>
      <c r="F192" s="14" t="s">
        <v>106</v>
      </c>
      <c r="G192" s="14" t="s">
        <v>467</v>
      </c>
      <c r="H192" s="14" t="s">
        <v>444</v>
      </c>
      <c r="I192" s="14" t="s">
        <v>468</v>
      </c>
      <c r="J192" s="16">
        <v>88</v>
      </c>
      <c r="L192" s="17">
        <v>0.78</v>
      </c>
      <c r="M192" s="14" t="s">
        <v>437</v>
      </c>
      <c r="N192" s="14" t="s">
        <v>346</v>
      </c>
      <c r="O192" t="str">
        <f ca="1">Table1[[#This Row],[Lowest_size_reported_um]]</f>
        <v/>
      </c>
      <c r="Q192">
        <f>_xlfn.XLOOKUP(F192,'detection limits'!$A$2:$A$234,'detection limits'!$C$2:$C$234)</f>
        <v>25</v>
      </c>
      <c r="R192" t="str">
        <f ca="1">_xlfn.XLOOKUP(F192,'detection limits'!$A$2:$A$234,'detection limits'!$F$2:$F$234)</f>
        <v/>
      </c>
    </row>
    <row r="193" spans="1:18" x14ac:dyDescent="0.3">
      <c r="A193" t="s">
        <v>654</v>
      </c>
      <c r="B193" t="s">
        <v>656</v>
      </c>
      <c r="C193" s="14" t="s">
        <v>107</v>
      </c>
      <c r="D193" s="14" t="str" cm="1">
        <f t="array" ref="D193">_xlfn.TEXTJOIN("", TRUE, IF(ISERROR(MID(C193, _xlfn.SEQUENCE(LEN(C193)), 1) *1), MID(C193, _xlfn.SEQUENCE(LEN(C193)), 1), ""))</f>
        <v xml:space="preserve">de Jesus Pinon-Colin et al. </v>
      </c>
      <c r="E193" t="str">
        <f t="shared" si="2"/>
        <v>2020</v>
      </c>
      <c r="F193" s="14" t="s">
        <v>106</v>
      </c>
      <c r="G193" s="14" t="s">
        <v>467</v>
      </c>
      <c r="H193" s="14" t="s">
        <v>444</v>
      </c>
      <c r="I193" s="14" t="s">
        <v>468</v>
      </c>
      <c r="J193" s="16">
        <v>128</v>
      </c>
      <c r="L193" s="17">
        <v>0.77</v>
      </c>
      <c r="M193" s="14" t="s">
        <v>437</v>
      </c>
      <c r="N193" s="14" t="s">
        <v>346</v>
      </c>
      <c r="O193" t="str">
        <f ca="1">Table1[[#This Row],[Lowest_size_reported_um]]</f>
        <v/>
      </c>
      <c r="Q193">
        <f>_xlfn.XLOOKUP(F193,'detection limits'!$A$2:$A$234,'detection limits'!$C$2:$C$234)</f>
        <v>25</v>
      </c>
      <c r="R193" t="str">
        <f ca="1">_xlfn.XLOOKUP(F193,'detection limits'!$A$2:$A$234,'detection limits'!$F$2:$F$234)</f>
        <v/>
      </c>
    </row>
    <row r="194" spans="1:18" x14ac:dyDescent="0.3">
      <c r="A194" t="s">
        <v>654</v>
      </c>
      <c r="B194" t="s">
        <v>656</v>
      </c>
      <c r="C194" s="14" t="s">
        <v>107</v>
      </c>
      <c r="D194" s="14" t="str" cm="1">
        <f t="array" ref="D194">_xlfn.TEXTJOIN("", TRUE, IF(ISERROR(MID(C194, _xlfn.SEQUENCE(LEN(C194)), 1) *1), MID(C194, _xlfn.SEQUENCE(LEN(C194)), 1), ""))</f>
        <v xml:space="preserve">de Jesus Pinon-Colin et al. </v>
      </c>
      <c r="E194" t="str">
        <f t="shared" ref="E194:E257" si="3">RIGHT(C194,4)</f>
        <v>2020</v>
      </c>
      <c r="F194" s="14" t="s">
        <v>106</v>
      </c>
      <c r="G194" s="14" t="s">
        <v>467</v>
      </c>
      <c r="H194" s="14" t="s">
        <v>444</v>
      </c>
      <c r="I194" s="14" t="s">
        <v>468</v>
      </c>
      <c r="J194" s="16">
        <v>180</v>
      </c>
      <c r="L194" s="17">
        <v>0.87</v>
      </c>
      <c r="M194" s="14" t="s">
        <v>437</v>
      </c>
      <c r="N194" s="14" t="s">
        <v>346</v>
      </c>
      <c r="O194" t="str">
        <f ca="1">Table1[[#This Row],[Lowest_size_reported_um]]</f>
        <v/>
      </c>
      <c r="Q194">
        <f>_xlfn.XLOOKUP(F194,'detection limits'!$A$2:$A$234,'detection limits'!$C$2:$C$234)</f>
        <v>25</v>
      </c>
      <c r="R194" t="str">
        <f ca="1">_xlfn.XLOOKUP(F194,'detection limits'!$A$2:$A$234,'detection limits'!$F$2:$F$234)</f>
        <v/>
      </c>
    </row>
    <row r="195" spans="1:18" x14ac:dyDescent="0.3">
      <c r="A195" t="s">
        <v>654</v>
      </c>
      <c r="B195" t="s">
        <v>656</v>
      </c>
      <c r="C195" s="14" t="s">
        <v>107</v>
      </c>
      <c r="D195" s="14" t="str" cm="1">
        <f t="array" ref="D195">_xlfn.TEXTJOIN("", TRUE, IF(ISERROR(MID(C195, _xlfn.SEQUENCE(LEN(C195)), 1) *1), MID(C195, _xlfn.SEQUENCE(LEN(C195)), 1), ""))</f>
        <v xml:space="preserve">de Jesus Pinon-Colin et al. </v>
      </c>
      <c r="E195" t="str">
        <f t="shared" si="3"/>
        <v>2020</v>
      </c>
      <c r="F195" s="14" t="s">
        <v>106</v>
      </c>
      <c r="G195" s="14" t="s">
        <v>467</v>
      </c>
      <c r="H195" s="14" t="s">
        <v>444</v>
      </c>
      <c r="I195" s="14" t="s">
        <v>468</v>
      </c>
      <c r="J195" s="16">
        <v>187</v>
      </c>
      <c r="L195" s="17">
        <v>0.68</v>
      </c>
      <c r="M195" s="14" t="s">
        <v>437</v>
      </c>
      <c r="N195" s="14" t="s">
        <v>346</v>
      </c>
      <c r="O195" t="str">
        <f ca="1">Table1[[#This Row],[Lowest_size_reported_um]]</f>
        <v/>
      </c>
      <c r="Q195">
        <f>_xlfn.XLOOKUP(F195,'detection limits'!$A$2:$A$234,'detection limits'!$C$2:$C$234)</f>
        <v>25</v>
      </c>
      <c r="R195" t="str">
        <f ca="1">_xlfn.XLOOKUP(F195,'detection limits'!$A$2:$A$234,'detection limits'!$F$2:$F$234)</f>
        <v/>
      </c>
    </row>
    <row r="196" spans="1:18" x14ac:dyDescent="0.3">
      <c r="A196" t="s">
        <v>654</v>
      </c>
      <c r="B196" t="s">
        <v>656</v>
      </c>
      <c r="C196" s="14" t="s">
        <v>107</v>
      </c>
      <c r="D196" s="14" t="str" cm="1">
        <f t="array" ref="D196">_xlfn.TEXTJOIN("", TRUE, IF(ISERROR(MID(C196, _xlfn.SEQUENCE(LEN(C196)), 1) *1), MID(C196, _xlfn.SEQUENCE(LEN(C196)), 1), ""))</f>
        <v xml:space="preserve">de Jesus Pinon-Colin et al. </v>
      </c>
      <c r="E196" t="str">
        <f t="shared" si="3"/>
        <v>2020</v>
      </c>
      <c r="F196" s="14" t="s">
        <v>106</v>
      </c>
      <c r="G196" s="14" t="s">
        <v>467</v>
      </c>
      <c r="H196" s="14" t="s">
        <v>444</v>
      </c>
      <c r="I196" s="14" t="s">
        <v>468</v>
      </c>
      <c r="J196" s="16">
        <v>289</v>
      </c>
      <c r="L196" s="17">
        <v>0.82</v>
      </c>
      <c r="M196" s="14" t="s">
        <v>437</v>
      </c>
      <c r="N196" s="14" t="s">
        <v>346</v>
      </c>
      <c r="O196" t="str">
        <f ca="1">Table1[[#This Row],[Lowest_size_reported_um]]</f>
        <v/>
      </c>
      <c r="Q196">
        <f>_xlfn.XLOOKUP(F196,'detection limits'!$A$2:$A$234,'detection limits'!$C$2:$C$234)</f>
        <v>25</v>
      </c>
      <c r="R196" t="str">
        <f ca="1">_xlfn.XLOOKUP(F196,'detection limits'!$A$2:$A$234,'detection limits'!$F$2:$F$234)</f>
        <v/>
      </c>
    </row>
    <row r="197" spans="1:18" x14ac:dyDescent="0.3">
      <c r="A197" t="s">
        <v>654</v>
      </c>
      <c r="B197" t="s">
        <v>656</v>
      </c>
      <c r="C197" s="14" t="s">
        <v>115</v>
      </c>
      <c r="D197" s="14" t="str" cm="1">
        <f t="array" ref="D197">_xlfn.TEXTJOIN("", TRUE, IF(ISERROR(MID(C197, _xlfn.SEQUENCE(LEN(C197)), 1) *1), MID(C197, _xlfn.SEQUENCE(LEN(C197)), 1), ""))</f>
        <v xml:space="preserve">Deng et al. </v>
      </c>
      <c r="E197" t="str">
        <f t="shared" si="3"/>
        <v>2020</v>
      </c>
      <c r="F197" s="15" t="s">
        <v>114</v>
      </c>
      <c r="G197" s="14" t="s">
        <v>434</v>
      </c>
      <c r="H197" s="14" t="s">
        <v>435</v>
      </c>
      <c r="I197" s="14" t="s">
        <v>460</v>
      </c>
      <c r="J197" s="16">
        <v>2.1</v>
      </c>
      <c r="L197" s="17">
        <v>0.95</v>
      </c>
      <c r="M197" s="14" t="s">
        <v>442</v>
      </c>
      <c r="N197" s="14" t="s">
        <v>346</v>
      </c>
      <c r="O197" t="str">
        <f ca="1">Table1[[#This Row],[Lowest_size_reported_um]]</f>
        <v>17</v>
      </c>
      <c r="Q197">
        <f>_xlfn.XLOOKUP(F197,'detection limits'!$A$2:$A$234,'detection limits'!$C$2:$C$234)</f>
        <v>20</v>
      </c>
      <c r="R197" t="str">
        <f ca="1">_xlfn.XLOOKUP(F197,'detection limits'!$A$2:$A$234,'detection limits'!$F$2:$F$234)</f>
        <v>17</v>
      </c>
    </row>
    <row r="198" spans="1:18" x14ac:dyDescent="0.3">
      <c r="A198" t="s">
        <v>654</v>
      </c>
      <c r="B198" t="s">
        <v>656</v>
      </c>
      <c r="C198" s="14" t="s">
        <v>115</v>
      </c>
      <c r="D198" s="14" t="str" cm="1">
        <f t="array" ref="D198">_xlfn.TEXTJOIN("", TRUE, IF(ISERROR(MID(C198, _xlfn.SEQUENCE(LEN(C198)), 1) *1), MID(C198, _xlfn.SEQUENCE(LEN(C198)), 1), ""))</f>
        <v xml:space="preserve">Deng et al. </v>
      </c>
      <c r="E198" t="str">
        <f t="shared" si="3"/>
        <v>2020</v>
      </c>
      <c r="F198" s="15" t="s">
        <v>114</v>
      </c>
      <c r="G198" s="14" t="s">
        <v>434</v>
      </c>
      <c r="H198" s="14" t="s">
        <v>435</v>
      </c>
      <c r="I198" s="14" t="s">
        <v>460</v>
      </c>
      <c r="J198" s="16">
        <v>71</v>
      </c>
      <c r="M198" s="14" t="s">
        <v>442</v>
      </c>
      <c r="N198" s="14" t="s">
        <v>346</v>
      </c>
      <c r="O198" t="str">
        <f ca="1">Table1[[#This Row],[Lowest_size_reported_um]]</f>
        <v>17</v>
      </c>
      <c r="Q198">
        <f>_xlfn.XLOOKUP(F198,'detection limits'!$A$2:$A$234,'detection limits'!$C$2:$C$234)</f>
        <v>20</v>
      </c>
      <c r="R198" t="str">
        <f ca="1">_xlfn.XLOOKUP(F198,'detection limits'!$A$2:$A$234,'detection limits'!$F$2:$F$234)</f>
        <v>17</v>
      </c>
    </row>
    <row r="199" spans="1:18" x14ac:dyDescent="0.3">
      <c r="A199" t="s">
        <v>654</v>
      </c>
      <c r="B199" t="s">
        <v>656</v>
      </c>
      <c r="C199" s="14" t="s">
        <v>117</v>
      </c>
      <c r="D199" s="14" t="str" cm="1">
        <f t="array" ref="D199">_xlfn.TEXTJOIN("", TRUE, IF(ISERROR(MID(C199, _xlfn.SEQUENCE(LEN(C199)), 1) *1), MID(C199, _xlfn.SEQUENCE(LEN(C199)), 1), ""))</f>
        <v xml:space="preserve">Di et al </v>
      </c>
      <c r="E199" t="str">
        <f t="shared" si="3"/>
        <v>2018</v>
      </c>
      <c r="F199" s="14" t="s">
        <v>116</v>
      </c>
      <c r="G199" s="14" t="s">
        <v>439</v>
      </c>
      <c r="H199" s="14" t="s">
        <v>440</v>
      </c>
      <c r="I199" s="14" t="s">
        <v>460</v>
      </c>
      <c r="J199" s="16">
        <v>1.597</v>
      </c>
      <c r="L199" s="17">
        <v>0.38</v>
      </c>
      <c r="M199" s="14" t="s">
        <v>454</v>
      </c>
      <c r="N199" s="14" t="s">
        <v>346</v>
      </c>
      <c r="O199" t="str">
        <f ca="1">Table1[[#This Row],[Lowest_size_reported_um]]</f>
        <v>500</v>
      </c>
      <c r="Q199">
        <f>_xlfn.XLOOKUP(F199,'detection limits'!$A$2:$A$234,'detection limits'!$C$2:$C$234)</f>
        <v>48</v>
      </c>
      <c r="R199" t="str">
        <f ca="1">_xlfn.XLOOKUP(F199,'detection limits'!$A$2:$A$234,'detection limits'!$F$2:$F$234)</f>
        <v>500</v>
      </c>
    </row>
    <row r="200" spans="1:18" x14ac:dyDescent="0.3">
      <c r="A200" t="s">
        <v>654</v>
      </c>
      <c r="B200" t="s">
        <v>656</v>
      </c>
      <c r="C200" s="14" t="s">
        <v>117</v>
      </c>
      <c r="D200" s="14" t="str" cm="1">
        <f t="array" ref="D200">_xlfn.TEXTJOIN("", TRUE, IF(ISERROR(MID(C200, _xlfn.SEQUENCE(LEN(C200)), 1) *1), MID(C200, _xlfn.SEQUENCE(LEN(C200)), 1), ""))</f>
        <v xml:space="preserve">Di et al </v>
      </c>
      <c r="E200" t="str">
        <f t="shared" si="3"/>
        <v>2018</v>
      </c>
      <c r="F200" s="14" t="s">
        <v>116</v>
      </c>
      <c r="G200" s="14" t="s">
        <v>439</v>
      </c>
      <c r="H200" s="14" t="s">
        <v>440</v>
      </c>
      <c r="I200" s="14" t="s">
        <v>460</v>
      </c>
      <c r="J200" s="16">
        <v>1.736</v>
      </c>
      <c r="L200" s="17">
        <v>0.61</v>
      </c>
      <c r="M200" s="14" t="s">
        <v>454</v>
      </c>
      <c r="N200" s="14" t="s">
        <v>346</v>
      </c>
      <c r="O200" t="str">
        <f ca="1">Table1[[#This Row],[Lowest_size_reported_um]]</f>
        <v>500</v>
      </c>
      <c r="Q200">
        <f>_xlfn.XLOOKUP(F200,'detection limits'!$A$2:$A$234,'detection limits'!$C$2:$C$234)</f>
        <v>48</v>
      </c>
      <c r="R200" t="str">
        <f ca="1">_xlfn.XLOOKUP(F200,'detection limits'!$A$2:$A$234,'detection limits'!$F$2:$F$234)</f>
        <v>500</v>
      </c>
    </row>
    <row r="201" spans="1:18" x14ac:dyDescent="0.3">
      <c r="A201" t="s">
        <v>654</v>
      </c>
      <c r="B201" t="s">
        <v>656</v>
      </c>
      <c r="C201" s="14" t="s">
        <v>117</v>
      </c>
      <c r="D201" s="14" t="str" cm="1">
        <f t="array" ref="D201">_xlfn.TEXTJOIN("", TRUE, IF(ISERROR(MID(C201, _xlfn.SEQUENCE(LEN(C201)), 1) *1), MID(C201, _xlfn.SEQUENCE(LEN(C201)), 1), ""))</f>
        <v xml:space="preserve">Di et al </v>
      </c>
      <c r="E201" t="str">
        <f t="shared" si="3"/>
        <v>2018</v>
      </c>
      <c r="F201" s="14" t="s">
        <v>116</v>
      </c>
      <c r="G201" s="14" t="s">
        <v>439</v>
      </c>
      <c r="H201" s="14" t="s">
        <v>440</v>
      </c>
      <c r="I201" s="14" t="s">
        <v>460</v>
      </c>
      <c r="J201" s="16">
        <v>1.778</v>
      </c>
      <c r="L201" s="17">
        <v>0.6</v>
      </c>
      <c r="M201" s="14" t="s">
        <v>454</v>
      </c>
      <c r="N201" s="14" t="s">
        <v>346</v>
      </c>
      <c r="O201" t="str">
        <f ca="1">Table1[[#This Row],[Lowest_size_reported_um]]</f>
        <v>500</v>
      </c>
      <c r="Q201">
        <f>_xlfn.XLOOKUP(F201,'detection limits'!$A$2:$A$234,'detection limits'!$C$2:$C$234)</f>
        <v>48</v>
      </c>
      <c r="R201" t="str">
        <f ca="1">_xlfn.XLOOKUP(F201,'detection limits'!$A$2:$A$234,'detection limits'!$F$2:$F$234)</f>
        <v>500</v>
      </c>
    </row>
    <row r="202" spans="1:18" x14ac:dyDescent="0.3">
      <c r="A202" t="s">
        <v>654</v>
      </c>
      <c r="B202" t="s">
        <v>656</v>
      </c>
      <c r="C202" s="14" t="s">
        <v>117</v>
      </c>
      <c r="D202" s="14" t="str" cm="1">
        <f t="array" ref="D202">_xlfn.TEXTJOIN("", TRUE, IF(ISERROR(MID(C202, _xlfn.SEQUENCE(LEN(C202)), 1) *1), MID(C202, _xlfn.SEQUENCE(LEN(C202)), 1), ""))</f>
        <v xml:space="preserve">Di et al </v>
      </c>
      <c r="E202" t="str">
        <f t="shared" si="3"/>
        <v>2018</v>
      </c>
      <c r="F202" s="14" t="s">
        <v>116</v>
      </c>
      <c r="G202" s="14" t="s">
        <v>439</v>
      </c>
      <c r="H202" s="14" t="s">
        <v>440</v>
      </c>
      <c r="I202" s="14" t="s">
        <v>460</v>
      </c>
      <c r="J202" s="16">
        <v>1.861</v>
      </c>
      <c r="L202" s="17">
        <v>0.41</v>
      </c>
      <c r="M202" s="14" t="s">
        <v>454</v>
      </c>
      <c r="N202" s="14" t="s">
        <v>346</v>
      </c>
      <c r="O202" t="str">
        <f ca="1">Table1[[#This Row],[Lowest_size_reported_um]]</f>
        <v>500</v>
      </c>
      <c r="Q202">
        <f>_xlfn.XLOOKUP(F202,'detection limits'!$A$2:$A$234,'detection limits'!$C$2:$C$234)</f>
        <v>48</v>
      </c>
      <c r="R202" t="str">
        <f ca="1">_xlfn.XLOOKUP(F202,'detection limits'!$A$2:$A$234,'detection limits'!$F$2:$F$234)</f>
        <v>500</v>
      </c>
    </row>
    <row r="203" spans="1:18" x14ac:dyDescent="0.3">
      <c r="A203" t="s">
        <v>654</v>
      </c>
      <c r="B203" t="s">
        <v>656</v>
      </c>
      <c r="C203" s="14" t="s">
        <v>117</v>
      </c>
      <c r="D203" s="14" t="str" cm="1">
        <f t="array" ref="D203">_xlfn.TEXTJOIN("", TRUE, IF(ISERROR(MID(C203, _xlfn.SEQUENCE(LEN(C203)), 1) *1), MID(C203, _xlfn.SEQUENCE(LEN(C203)), 1), ""))</f>
        <v xml:space="preserve">Di et al </v>
      </c>
      <c r="E203" t="str">
        <f t="shared" si="3"/>
        <v>2018</v>
      </c>
      <c r="F203" s="14" t="s">
        <v>116</v>
      </c>
      <c r="G203" s="14" t="s">
        <v>439</v>
      </c>
      <c r="H203" s="14" t="s">
        <v>440</v>
      </c>
      <c r="I203" s="14" t="s">
        <v>460</v>
      </c>
      <c r="J203" s="16">
        <v>1.889</v>
      </c>
      <c r="L203" s="17">
        <v>0.91</v>
      </c>
      <c r="M203" s="14" t="s">
        <v>454</v>
      </c>
      <c r="N203" s="14" t="s">
        <v>346</v>
      </c>
      <c r="O203" t="str">
        <f ca="1">Table1[[#This Row],[Lowest_size_reported_um]]</f>
        <v>500</v>
      </c>
      <c r="Q203">
        <f>_xlfn.XLOOKUP(F203,'detection limits'!$A$2:$A$234,'detection limits'!$C$2:$C$234)</f>
        <v>48</v>
      </c>
      <c r="R203" t="str">
        <f ca="1">_xlfn.XLOOKUP(F203,'detection limits'!$A$2:$A$234,'detection limits'!$F$2:$F$234)</f>
        <v>500</v>
      </c>
    </row>
    <row r="204" spans="1:18" x14ac:dyDescent="0.3">
      <c r="A204" t="s">
        <v>654</v>
      </c>
      <c r="B204" t="s">
        <v>656</v>
      </c>
      <c r="C204" s="14" t="s">
        <v>117</v>
      </c>
      <c r="D204" s="14" t="str" cm="1">
        <f t="array" ref="D204">_xlfn.TEXTJOIN("", TRUE, IF(ISERROR(MID(C204, _xlfn.SEQUENCE(LEN(C204)), 1) *1), MID(C204, _xlfn.SEQUENCE(LEN(C204)), 1), ""))</f>
        <v xml:space="preserve">Di et al </v>
      </c>
      <c r="E204" t="str">
        <f t="shared" si="3"/>
        <v>2018</v>
      </c>
      <c r="F204" s="14" t="s">
        <v>116</v>
      </c>
      <c r="G204" s="14" t="s">
        <v>439</v>
      </c>
      <c r="H204" s="14" t="s">
        <v>440</v>
      </c>
      <c r="I204" s="14" t="s">
        <v>460</v>
      </c>
      <c r="J204" s="16">
        <v>1.958</v>
      </c>
      <c r="L204" s="17">
        <v>0.78</v>
      </c>
      <c r="M204" s="14" t="s">
        <v>454</v>
      </c>
      <c r="N204" s="14" t="s">
        <v>346</v>
      </c>
      <c r="O204" t="str">
        <f ca="1">Table1[[#This Row],[Lowest_size_reported_um]]</f>
        <v>500</v>
      </c>
      <c r="Q204">
        <f>_xlfn.XLOOKUP(F204,'detection limits'!$A$2:$A$234,'detection limits'!$C$2:$C$234)</f>
        <v>48</v>
      </c>
      <c r="R204" t="str">
        <f ca="1">_xlfn.XLOOKUP(F204,'detection limits'!$A$2:$A$234,'detection limits'!$F$2:$F$234)</f>
        <v>500</v>
      </c>
    </row>
    <row r="205" spans="1:18" x14ac:dyDescent="0.3">
      <c r="A205" t="s">
        <v>654</v>
      </c>
      <c r="B205" t="s">
        <v>656</v>
      </c>
      <c r="C205" s="14" t="s">
        <v>117</v>
      </c>
      <c r="D205" s="14" t="str" cm="1">
        <f t="array" ref="D205">_xlfn.TEXTJOIN("", TRUE, IF(ISERROR(MID(C205, _xlfn.SEQUENCE(LEN(C205)), 1) *1), MID(C205, _xlfn.SEQUENCE(LEN(C205)), 1), ""))</f>
        <v xml:space="preserve">Di et al </v>
      </c>
      <c r="E205" t="str">
        <f t="shared" si="3"/>
        <v>2018</v>
      </c>
      <c r="F205" s="14" t="s">
        <v>116</v>
      </c>
      <c r="G205" s="14" t="s">
        <v>439</v>
      </c>
      <c r="H205" s="14" t="s">
        <v>440</v>
      </c>
      <c r="I205" s="14" t="s">
        <v>460</v>
      </c>
      <c r="J205" s="16">
        <v>2.1110000000000002</v>
      </c>
      <c r="L205" s="17">
        <v>0.53</v>
      </c>
      <c r="M205" s="14" t="s">
        <v>454</v>
      </c>
      <c r="N205" s="14" t="s">
        <v>346</v>
      </c>
      <c r="O205" t="str">
        <f ca="1">Table1[[#This Row],[Lowest_size_reported_um]]</f>
        <v>500</v>
      </c>
      <c r="Q205">
        <f>_xlfn.XLOOKUP(F205,'detection limits'!$A$2:$A$234,'detection limits'!$C$2:$C$234)</f>
        <v>48</v>
      </c>
      <c r="R205" t="str">
        <f ca="1">_xlfn.XLOOKUP(F205,'detection limits'!$A$2:$A$234,'detection limits'!$F$2:$F$234)</f>
        <v>500</v>
      </c>
    </row>
    <row r="206" spans="1:18" x14ac:dyDescent="0.3">
      <c r="A206" t="s">
        <v>654</v>
      </c>
      <c r="B206" t="s">
        <v>656</v>
      </c>
      <c r="C206" s="14" t="s">
        <v>117</v>
      </c>
      <c r="D206" s="14" t="str" cm="1">
        <f t="array" ref="D206">_xlfn.TEXTJOIN("", TRUE, IF(ISERROR(MID(C206, _xlfn.SEQUENCE(LEN(C206)), 1) *1), MID(C206, _xlfn.SEQUENCE(LEN(C206)), 1), ""))</f>
        <v xml:space="preserve">Di et al </v>
      </c>
      <c r="E206" t="str">
        <f t="shared" si="3"/>
        <v>2018</v>
      </c>
      <c r="F206" s="14" t="s">
        <v>116</v>
      </c>
      <c r="G206" s="14" t="s">
        <v>439</v>
      </c>
      <c r="H206" s="14" t="s">
        <v>440</v>
      </c>
      <c r="I206" s="14" t="s">
        <v>460</v>
      </c>
      <c r="J206" s="16">
        <v>2.5</v>
      </c>
      <c r="L206" s="17">
        <v>0.36</v>
      </c>
      <c r="M206" s="14" t="s">
        <v>454</v>
      </c>
      <c r="N206" s="14" t="s">
        <v>346</v>
      </c>
      <c r="O206" t="str">
        <f ca="1">Table1[[#This Row],[Lowest_size_reported_um]]</f>
        <v>500</v>
      </c>
      <c r="Q206">
        <f>_xlfn.XLOOKUP(F206,'detection limits'!$A$2:$A$234,'detection limits'!$C$2:$C$234)</f>
        <v>48</v>
      </c>
      <c r="R206" t="str">
        <f ca="1">_xlfn.XLOOKUP(F206,'detection limits'!$A$2:$A$234,'detection limits'!$F$2:$F$234)</f>
        <v>500</v>
      </c>
    </row>
    <row r="207" spans="1:18" x14ac:dyDescent="0.3">
      <c r="A207" t="s">
        <v>654</v>
      </c>
      <c r="B207" t="s">
        <v>656</v>
      </c>
      <c r="C207" s="14" t="s">
        <v>117</v>
      </c>
      <c r="D207" s="14" t="str" cm="1">
        <f t="array" ref="D207">_xlfn.TEXTJOIN("", TRUE, IF(ISERROR(MID(C207, _xlfn.SEQUENCE(LEN(C207)), 1) *1), MID(C207, _xlfn.SEQUENCE(LEN(C207)), 1), ""))</f>
        <v xml:space="preserve">Di et al </v>
      </c>
      <c r="E207" t="str">
        <f t="shared" si="3"/>
        <v>2018</v>
      </c>
      <c r="F207" s="14" t="s">
        <v>116</v>
      </c>
      <c r="G207" s="14" t="s">
        <v>439</v>
      </c>
      <c r="H207" s="14" t="s">
        <v>440</v>
      </c>
      <c r="I207" s="14" t="s">
        <v>460</v>
      </c>
      <c r="J207" s="16">
        <v>2.6669999999999998</v>
      </c>
      <c r="L207" s="17">
        <v>0.44</v>
      </c>
      <c r="M207" s="14" t="s">
        <v>454</v>
      </c>
      <c r="N207" s="14" t="s">
        <v>346</v>
      </c>
      <c r="O207" t="str">
        <f ca="1">Table1[[#This Row],[Lowest_size_reported_um]]</f>
        <v>500</v>
      </c>
      <c r="Q207">
        <f>_xlfn.XLOOKUP(F207,'detection limits'!$A$2:$A$234,'detection limits'!$C$2:$C$234)</f>
        <v>48</v>
      </c>
      <c r="R207" t="str">
        <f ca="1">_xlfn.XLOOKUP(F207,'detection limits'!$A$2:$A$234,'detection limits'!$F$2:$F$234)</f>
        <v>500</v>
      </c>
    </row>
    <row r="208" spans="1:18" x14ac:dyDescent="0.3">
      <c r="A208" t="s">
        <v>654</v>
      </c>
      <c r="B208" t="s">
        <v>656</v>
      </c>
      <c r="C208" s="14" t="s">
        <v>117</v>
      </c>
      <c r="D208" s="14" t="str" cm="1">
        <f t="array" ref="D208">_xlfn.TEXTJOIN("", TRUE, IF(ISERROR(MID(C208, _xlfn.SEQUENCE(LEN(C208)), 1) *1), MID(C208, _xlfn.SEQUENCE(LEN(C208)), 1), ""))</f>
        <v xml:space="preserve">Di et al </v>
      </c>
      <c r="E208" t="str">
        <f t="shared" si="3"/>
        <v>2018</v>
      </c>
      <c r="F208" s="14" t="s">
        <v>116</v>
      </c>
      <c r="G208" s="14" t="s">
        <v>439</v>
      </c>
      <c r="H208" s="14" t="s">
        <v>440</v>
      </c>
      <c r="I208" s="14" t="s">
        <v>460</v>
      </c>
      <c r="J208" s="16">
        <v>2.819</v>
      </c>
      <c r="L208" s="17">
        <v>0.48</v>
      </c>
      <c r="M208" s="14" t="s">
        <v>454</v>
      </c>
      <c r="N208" s="14" t="s">
        <v>346</v>
      </c>
      <c r="O208" t="str">
        <f ca="1">Table1[[#This Row],[Lowest_size_reported_um]]</f>
        <v>500</v>
      </c>
      <c r="Q208">
        <f>_xlfn.XLOOKUP(F208,'detection limits'!$A$2:$A$234,'detection limits'!$C$2:$C$234)</f>
        <v>48</v>
      </c>
      <c r="R208" t="str">
        <f ca="1">_xlfn.XLOOKUP(F208,'detection limits'!$A$2:$A$234,'detection limits'!$F$2:$F$234)</f>
        <v>500</v>
      </c>
    </row>
    <row r="209" spans="1:18" x14ac:dyDescent="0.3">
      <c r="A209" t="s">
        <v>654</v>
      </c>
      <c r="B209" t="s">
        <v>656</v>
      </c>
      <c r="C209" s="14" t="s">
        <v>117</v>
      </c>
      <c r="D209" s="14" t="str" cm="1">
        <f t="array" ref="D209">_xlfn.TEXTJOIN("", TRUE, IF(ISERROR(MID(C209, _xlfn.SEQUENCE(LEN(C209)), 1) *1), MID(C209, _xlfn.SEQUENCE(LEN(C209)), 1), ""))</f>
        <v xml:space="preserve">Di et al </v>
      </c>
      <c r="E209" t="str">
        <f t="shared" si="3"/>
        <v>2018</v>
      </c>
      <c r="F209" s="14" t="s">
        <v>116</v>
      </c>
      <c r="G209" s="14" t="s">
        <v>439</v>
      </c>
      <c r="H209" s="14" t="s">
        <v>440</v>
      </c>
      <c r="I209" s="14" t="s">
        <v>460</v>
      </c>
      <c r="J209" s="16">
        <v>3.097</v>
      </c>
      <c r="L209" s="17">
        <v>0.59</v>
      </c>
      <c r="M209" s="14" t="s">
        <v>454</v>
      </c>
      <c r="N209" s="14" t="s">
        <v>346</v>
      </c>
      <c r="O209" t="str">
        <f ca="1">Table1[[#This Row],[Lowest_size_reported_um]]</f>
        <v>500</v>
      </c>
      <c r="Q209">
        <f>_xlfn.XLOOKUP(F209,'detection limits'!$A$2:$A$234,'detection limits'!$C$2:$C$234)</f>
        <v>48</v>
      </c>
      <c r="R209" t="str">
        <f ca="1">_xlfn.XLOOKUP(F209,'detection limits'!$A$2:$A$234,'detection limits'!$F$2:$F$234)</f>
        <v>500</v>
      </c>
    </row>
    <row r="210" spans="1:18" x14ac:dyDescent="0.3">
      <c r="A210" t="s">
        <v>654</v>
      </c>
      <c r="B210" t="s">
        <v>656</v>
      </c>
      <c r="C210" s="14" t="s">
        <v>117</v>
      </c>
      <c r="D210" s="14" t="str" cm="1">
        <f t="array" ref="D210">_xlfn.TEXTJOIN("", TRUE, IF(ISERROR(MID(C210, _xlfn.SEQUENCE(LEN(C210)), 1) *1), MID(C210, _xlfn.SEQUENCE(LEN(C210)), 1), ""))</f>
        <v xml:space="preserve">Di et al </v>
      </c>
      <c r="E210" t="str">
        <f t="shared" si="3"/>
        <v>2018</v>
      </c>
      <c r="F210" s="14" t="s">
        <v>116</v>
      </c>
      <c r="G210" s="14" t="s">
        <v>439</v>
      </c>
      <c r="H210" s="14" t="s">
        <v>440</v>
      </c>
      <c r="I210" s="14" t="s">
        <v>460</v>
      </c>
      <c r="J210" s="16">
        <v>3.6389999999999998</v>
      </c>
      <c r="L210" s="17">
        <v>0.56999999999999995</v>
      </c>
      <c r="M210" s="14" t="s">
        <v>454</v>
      </c>
      <c r="N210" s="14" t="s">
        <v>346</v>
      </c>
      <c r="O210" t="str">
        <f ca="1">Table1[[#This Row],[Lowest_size_reported_um]]</f>
        <v>500</v>
      </c>
      <c r="Q210">
        <f>_xlfn.XLOOKUP(F210,'detection limits'!$A$2:$A$234,'detection limits'!$C$2:$C$234)</f>
        <v>48</v>
      </c>
      <c r="R210" t="str">
        <f ca="1">_xlfn.XLOOKUP(F210,'detection limits'!$A$2:$A$234,'detection limits'!$F$2:$F$234)</f>
        <v>500</v>
      </c>
    </row>
    <row r="211" spans="1:18" x14ac:dyDescent="0.3">
      <c r="A211" t="s">
        <v>654</v>
      </c>
      <c r="B211" t="s">
        <v>656</v>
      </c>
      <c r="C211" s="14" t="s">
        <v>117</v>
      </c>
      <c r="D211" s="14" t="str" cm="1">
        <f t="array" ref="D211">_xlfn.TEXTJOIN("", TRUE, IF(ISERROR(MID(C211, _xlfn.SEQUENCE(LEN(C211)), 1) *1), MID(C211, _xlfn.SEQUENCE(LEN(C211)), 1), ""))</f>
        <v xml:space="preserve">Di et al </v>
      </c>
      <c r="E211" t="str">
        <f t="shared" si="3"/>
        <v>2018</v>
      </c>
      <c r="F211" s="14" t="s">
        <v>116</v>
      </c>
      <c r="G211" s="14" t="s">
        <v>439</v>
      </c>
      <c r="H211" s="14" t="s">
        <v>440</v>
      </c>
      <c r="I211" s="14" t="s">
        <v>460</v>
      </c>
      <c r="J211" s="16">
        <v>3.806</v>
      </c>
      <c r="L211" s="17">
        <v>0.63</v>
      </c>
      <c r="M211" s="14" t="s">
        <v>454</v>
      </c>
      <c r="N211" s="14" t="s">
        <v>346</v>
      </c>
      <c r="O211" t="str">
        <f ca="1">Table1[[#This Row],[Lowest_size_reported_um]]</f>
        <v>500</v>
      </c>
      <c r="Q211">
        <f>_xlfn.XLOOKUP(F211,'detection limits'!$A$2:$A$234,'detection limits'!$C$2:$C$234)</f>
        <v>48</v>
      </c>
      <c r="R211" t="str">
        <f ca="1">_xlfn.XLOOKUP(F211,'detection limits'!$A$2:$A$234,'detection limits'!$F$2:$F$234)</f>
        <v>500</v>
      </c>
    </row>
    <row r="212" spans="1:18" x14ac:dyDescent="0.3">
      <c r="A212" t="s">
        <v>654</v>
      </c>
      <c r="B212" t="s">
        <v>656</v>
      </c>
      <c r="C212" s="14" t="s">
        <v>117</v>
      </c>
      <c r="D212" s="14" t="str" cm="1">
        <f t="array" ref="D212">_xlfn.TEXTJOIN("", TRUE, IF(ISERROR(MID(C212, _xlfn.SEQUENCE(LEN(C212)), 1) *1), MID(C212, _xlfn.SEQUENCE(LEN(C212)), 1), ""))</f>
        <v xml:space="preserve">Di et al </v>
      </c>
      <c r="E212" t="str">
        <f t="shared" si="3"/>
        <v>2018</v>
      </c>
      <c r="F212" s="14" t="s">
        <v>116</v>
      </c>
      <c r="G212" s="14" t="s">
        <v>439</v>
      </c>
      <c r="H212" s="14" t="s">
        <v>440</v>
      </c>
      <c r="I212" s="14" t="s">
        <v>460</v>
      </c>
      <c r="J212" s="16">
        <v>3.847</v>
      </c>
      <c r="L212" s="17">
        <v>0.76</v>
      </c>
      <c r="M212" s="14" t="s">
        <v>454</v>
      </c>
      <c r="N212" s="14" t="s">
        <v>346</v>
      </c>
      <c r="O212" t="str">
        <f ca="1">Table1[[#This Row],[Lowest_size_reported_um]]</f>
        <v>500</v>
      </c>
      <c r="Q212">
        <f>_xlfn.XLOOKUP(F212,'detection limits'!$A$2:$A$234,'detection limits'!$C$2:$C$234)</f>
        <v>48</v>
      </c>
      <c r="R212" t="str">
        <f ca="1">_xlfn.XLOOKUP(F212,'detection limits'!$A$2:$A$234,'detection limits'!$F$2:$F$234)</f>
        <v>500</v>
      </c>
    </row>
    <row r="213" spans="1:18" x14ac:dyDescent="0.3">
      <c r="A213" t="s">
        <v>654</v>
      </c>
      <c r="B213" t="s">
        <v>656</v>
      </c>
      <c r="C213" s="14" t="s">
        <v>117</v>
      </c>
      <c r="D213" s="14" t="str" cm="1">
        <f t="array" ref="D213">_xlfn.TEXTJOIN("", TRUE, IF(ISERROR(MID(C213, _xlfn.SEQUENCE(LEN(C213)), 1) *1), MID(C213, _xlfn.SEQUENCE(LEN(C213)), 1), ""))</f>
        <v xml:space="preserve">Di et al </v>
      </c>
      <c r="E213" t="str">
        <f t="shared" si="3"/>
        <v>2018</v>
      </c>
      <c r="F213" s="14" t="s">
        <v>116</v>
      </c>
      <c r="G213" s="14" t="s">
        <v>439</v>
      </c>
      <c r="H213" s="14" t="s">
        <v>440</v>
      </c>
      <c r="I213" s="14" t="s">
        <v>460</v>
      </c>
      <c r="J213" s="16">
        <v>4.125</v>
      </c>
      <c r="L213" s="17">
        <v>0.46</v>
      </c>
      <c r="M213" s="14" t="s">
        <v>454</v>
      </c>
      <c r="N213" s="14" t="s">
        <v>346</v>
      </c>
      <c r="O213" t="str">
        <f ca="1">Table1[[#This Row],[Lowest_size_reported_um]]</f>
        <v>500</v>
      </c>
      <c r="Q213">
        <f>_xlfn.XLOOKUP(F213,'detection limits'!$A$2:$A$234,'detection limits'!$C$2:$C$234)</f>
        <v>48</v>
      </c>
      <c r="R213" t="str">
        <f ca="1">_xlfn.XLOOKUP(F213,'detection limits'!$A$2:$A$234,'detection limits'!$F$2:$F$234)</f>
        <v>500</v>
      </c>
    </row>
    <row r="214" spans="1:18" x14ac:dyDescent="0.3">
      <c r="A214" t="s">
        <v>654</v>
      </c>
      <c r="B214" t="s">
        <v>656</v>
      </c>
      <c r="C214" s="14" t="s">
        <v>117</v>
      </c>
      <c r="D214" s="14" t="str" cm="1">
        <f t="array" ref="D214">_xlfn.TEXTJOIN("", TRUE, IF(ISERROR(MID(C214, _xlfn.SEQUENCE(LEN(C214)), 1) *1), MID(C214, _xlfn.SEQUENCE(LEN(C214)), 1), ""))</f>
        <v xml:space="preserve">Di et al </v>
      </c>
      <c r="E214" t="str">
        <f t="shared" si="3"/>
        <v>2018</v>
      </c>
      <c r="F214" s="14" t="s">
        <v>116</v>
      </c>
      <c r="G214" s="14" t="s">
        <v>439</v>
      </c>
      <c r="H214" s="14" t="s">
        <v>440</v>
      </c>
      <c r="I214" s="14" t="s">
        <v>460</v>
      </c>
      <c r="J214" s="16">
        <v>4.4859999999999998</v>
      </c>
      <c r="L214" s="17">
        <v>0.39</v>
      </c>
      <c r="M214" s="14" t="s">
        <v>454</v>
      </c>
      <c r="N214" s="14" t="s">
        <v>346</v>
      </c>
      <c r="O214" t="str">
        <f ca="1">Table1[[#This Row],[Lowest_size_reported_um]]</f>
        <v>500</v>
      </c>
      <c r="Q214">
        <f>_xlfn.XLOOKUP(F214,'detection limits'!$A$2:$A$234,'detection limits'!$C$2:$C$234)</f>
        <v>48</v>
      </c>
      <c r="R214" t="str">
        <f ca="1">_xlfn.XLOOKUP(F214,'detection limits'!$A$2:$A$234,'detection limits'!$F$2:$F$234)</f>
        <v>500</v>
      </c>
    </row>
    <row r="215" spans="1:18" x14ac:dyDescent="0.3">
      <c r="A215" t="s">
        <v>654</v>
      </c>
      <c r="B215" t="s">
        <v>656</v>
      </c>
      <c r="C215" s="14" t="s">
        <v>117</v>
      </c>
      <c r="D215" s="14" t="str" cm="1">
        <f t="array" ref="D215">_xlfn.TEXTJOIN("", TRUE, IF(ISERROR(MID(C215, _xlfn.SEQUENCE(LEN(C215)), 1) *1), MID(C215, _xlfn.SEQUENCE(LEN(C215)), 1), ""))</f>
        <v xml:space="preserve">Di et al </v>
      </c>
      <c r="E215" t="str">
        <f t="shared" si="3"/>
        <v>2018</v>
      </c>
      <c r="F215" s="14" t="s">
        <v>116</v>
      </c>
      <c r="G215" s="14" t="s">
        <v>439</v>
      </c>
      <c r="H215" s="14" t="s">
        <v>440</v>
      </c>
      <c r="I215" s="14" t="s">
        <v>460</v>
      </c>
      <c r="J215" s="16">
        <v>4.6390000000000002</v>
      </c>
      <c r="L215" s="17">
        <v>0.28000000000000003</v>
      </c>
      <c r="M215" s="14" t="s">
        <v>454</v>
      </c>
      <c r="N215" s="14" t="s">
        <v>346</v>
      </c>
      <c r="O215" t="str">
        <f ca="1">Table1[[#This Row],[Lowest_size_reported_um]]</f>
        <v>500</v>
      </c>
      <c r="Q215">
        <f>_xlfn.XLOOKUP(F215,'detection limits'!$A$2:$A$234,'detection limits'!$C$2:$C$234)</f>
        <v>48</v>
      </c>
      <c r="R215" t="str">
        <f ca="1">_xlfn.XLOOKUP(F215,'detection limits'!$A$2:$A$234,'detection limits'!$F$2:$F$234)</f>
        <v>500</v>
      </c>
    </row>
    <row r="216" spans="1:18" x14ac:dyDescent="0.3">
      <c r="A216" t="s">
        <v>654</v>
      </c>
      <c r="B216" t="s">
        <v>656</v>
      </c>
      <c r="C216" s="14" t="s">
        <v>117</v>
      </c>
      <c r="D216" s="14" t="str" cm="1">
        <f t="array" ref="D216">_xlfn.TEXTJOIN("", TRUE, IF(ISERROR(MID(C216, _xlfn.SEQUENCE(LEN(C216)), 1) *1), MID(C216, _xlfn.SEQUENCE(LEN(C216)), 1), ""))</f>
        <v xml:space="preserve">Di et al </v>
      </c>
      <c r="E216" t="str">
        <f t="shared" si="3"/>
        <v>2018</v>
      </c>
      <c r="F216" s="14" t="s">
        <v>116</v>
      </c>
      <c r="G216" s="14" t="s">
        <v>439</v>
      </c>
      <c r="H216" s="14" t="s">
        <v>440</v>
      </c>
      <c r="I216" s="14" t="s">
        <v>460</v>
      </c>
      <c r="J216" s="16">
        <v>4.7080000000000002</v>
      </c>
      <c r="L216" s="17">
        <v>0.51</v>
      </c>
      <c r="M216" s="14" t="s">
        <v>454</v>
      </c>
      <c r="N216" s="14" t="s">
        <v>346</v>
      </c>
      <c r="O216" t="str">
        <f ca="1">Table1[[#This Row],[Lowest_size_reported_um]]</f>
        <v>500</v>
      </c>
      <c r="Q216">
        <f>_xlfn.XLOOKUP(F216,'detection limits'!$A$2:$A$234,'detection limits'!$C$2:$C$234)</f>
        <v>48</v>
      </c>
      <c r="R216" t="str">
        <f ca="1">_xlfn.XLOOKUP(F216,'detection limits'!$A$2:$A$234,'detection limits'!$F$2:$F$234)</f>
        <v>500</v>
      </c>
    </row>
    <row r="217" spans="1:18" x14ac:dyDescent="0.3">
      <c r="A217" t="s">
        <v>654</v>
      </c>
      <c r="B217" t="s">
        <v>656</v>
      </c>
      <c r="C217" s="14" t="s">
        <v>117</v>
      </c>
      <c r="D217" s="14" t="str" cm="1">
        <f t="array" ref="D217">_xlfn.TEXTJOIN("", TRUE, IF(ISERROR(MID(C217, _xlfn.SEQUENCE(LEN(C217)), 1) *1), MID(C217, _xlfn.SEQUENCE(LEN(C217)), 1), ""))</f>
        <v xml:space="preserve">Di et al </v>
      </c>
      <c r="E217" t="str">
        <f t="shared" si="3"/>
        <v>2018</v>
      </c>
      <c r="F217" s="14" t="s">
        <v>116</v>
      </c>
      <c r="G217" s="14" t="s">
        <v>439</v>
      </c>
      <c r="H217" s="14" t="s">
        <v>440</v>
      </c>
      <c r="I217" s="14" t="s">
        <v>460</v>
      </c>
      <c r="J217" s="16">
        <v>4.8609999999999998</v>
      </c>
      <c r="L217" s="17">
        <v>0.28999999999999998</v>
      </c>
      <c r="M217" s="14" t="s">
        <v>454</v>
      </c>
      <c r="N217" s="14" t="s">
        <v>346</v>
      </c>
      <c r="O217" t="str">
        <f ca="1">Table1[[#This Row],[Lowest_size_reported_um]]</f>
        <v>500</v>
      </c>
      <c r="Q217">
        <f>_xlfn.XLOOKUP(F217,'detection limits'!$A$2:$A$234,'detection limits'!$C$2:$C$234)</f>
        <v>48</v>
      </c>
      <c r="R217" t="str">
        <f ca="1">_xlfn.XLOOKUP(F217,'detection limits'!$A$2:$A$234,'detection limits'!$F$2:$F$234)</f>
        <v>500</v>
      </c>
    </row>
    <row r="218" spans="1:18" x14ac:dyDescent="0.3">
      <c r="A218" t="s">
        <v>654</v>
      </c>
      <c r="B218" t="s">
        <v>656</v>
      </c>
      <c r="C218" s="14" t="s">
        <v>117</v>
      </c>
      <c r="D218" s="14" t="str" cm="1">
        <f t="array" ref="D218">_xlfn.TEXTJOIN("", TRUE, IF(ISERROR(MID(C218, _xlfn.SEQUENCE(LEN(C218)), 1) *1), MID(C218, _xlfn.SEQUENCE(LEN(C218)), 1), ""))</f>
        <v xml:space="preserve">Di et al </v>
      </c>
      <c r="E218" t="str">
        <f t="shared" si="3"/>
        <v>2018</v>
      </c>
      <c r="F218" s="14" t="s">
        <v>116</v>
      </c>
      <c r="G218" s="14" t="s">
        <v>439</v>
      </c>
      <c r="H218" s="14" t="s">
        <v>440</v>
      </c>
      <c r="I218" s="14" t="s">
        <v>460</v>
      </c>
      <c r="J218" s="16">
        <v>5.2779999999999996</v>
      </c>
      <c r="L218" s="17">
        <v>0.69</v>
      </c>
      <c r="M218" s="14" t="s">
        <v>454</v>
      </c>
      <c r="N218" s="14" t="s">
        <v>346</v>
      </c>
      <c r="O218" t="str">
        <f ca="1">Table1[[#This Row],[Lowest_size_reported_um]]</f>
        <v>500</v>
      </c>
      <c r="Q218">
        <f>_xlfn.XLOOKUP(F218,'detection limits'!$A$2:$A$234,'detection limits'!$C$2:$C$234)</f>
        <v>48</v>
      </c>
      <c r="R218" t="str">
        <f ca="1">_xlfn.XLOOKUP(F218,'detection limits'!$A$2:$A$234,'detection limits'!$F$2:$F$234)</f>
        <v>500</v>
      </c>
    </row>
    <row r="219" spans="1:18" x14ac:dyDescent="0.3">
      <c r="A219" t="s">
        <v>654</v>
      </c>
      <c r="B219" t="s">
        <v>656</v>
      </c>
      <c r="C219" s="14" t="s">
        <v>117</v>
      </c>
      <c r="D219" s="14" t="str" cm="1">
        <f t="array" ref="D219">_xlfn.TEXTJOIN("", TRUE, IF(ISERROR(MID(C219, _xlfn.SEQUENCE(LEN(C219)), 1) *1), MID(C219, _xlfn.SEQUENCE(LEN(C219)), 1), ""))</f>
        <v xml:space="preserve">Di et al </v>
      </c>
      <c r="E219" t="str">
        <f t="shared" si="3"/>
        <v>2018</v>
      </c>
      <c r="F219" s="14" t="s">
        <v>116</v>
      </c>
      <c r="G219" s="14" t="s">
        <v>439</v>
      </c>
      <c r="H219" s="14" t="s">
        <v>440</v>
      </c>
      <c r="I219" s="14" t="s">
        <v>460</v>
      </c>
      <c r="J219" s="16">
        <v>5.2919999999999998</v>
      </c>
      <c r="L219" s="17">
        <v>0.6</v>
      </c>
      <c r="M219" s="14" t="s">
        <v>454</v>
      </c>
      <c r="N219" s="14" t="s">
        <v>346</v>
      </c>
      <c r="O219" t="str">
        <f ca="1">Table1[[#This Row],[Lowest_size_reported_um]]</f>
        <v>500</v>
      </c>
      <c r="Q219">
        <f>_xlfn.XLOOKUP(F219,'detection limits'!$A$2:$A$234,'detection limits'!$C$2:$C$234)</f>
        <v>48</v>
      </c>
      <c r="R219" t="str">
        <f ca="1">_xlfn.XLOOKUP(F219,'detection limits'!$A$2:$A$234,'detection limits'!$F$2:$F$234)</f>
        <v>500</v>
      </c>
    </row>
    <row r="220" spans="1:18" x14ac:dyDescent="0.3">
      <c r="A220" t="s">
        <v>654</v>
      </c>
      <c r="B220" t="s">
        <v>656</v>
      </c>
      <c r="C220" s="14" t="s">
        <v>117</v>
      </c>
      <c r="D220" s="14" t="str" cm="1">
        <f t="array" ref="D220">_xlfn.TEXTJOIN("", TRUE, IF(ISERROR(MID(C220, _xlfn.SEQUENCE(LEN(C220)), 1) *1), MID(C220, _xlfn.SEQUENCE(LEN(C220)), 1), ""))</f>
        <v xml:space="preserve">Di et al </v>
      </c>
      <c r="E220" t="str">
        <f t="shared" si="3"/>
        <v>2018</v>
      </c>
      <c r="F220" s="15" t="s">
        <v>116</v>
      </c>
      <c r="G220" s="14" t="s">
        <v>439</v>
      </c>
      <c r="H220" s="14" t="s">
        <v>440</v>
      </c>
      <c r="I220" s="14" t="s">
        <v>460</v>
      </c>
      <c r="J220" s="16">
        <v>5.931</v>
      </c>
      <c r="L220" s="17">
        <v>0.63</v>
      </c>
      <c r="M220" s="14" t="s">
        <v>454</v>
      </c>
      <c r="N220" s="14" t="s">
        <v>346</v>
      </c>
      <c r="O220" t="str">
        <f ca="1">Table1[[#This Row],[Lowest_size_reported_um]]</f>
        <v>500</v>
      </c>
      <c r="Q220">
        <f>_xlfn.XLOOKUP(F220,'detection limits'!$A$2:$A$234,'detection limits'!$C$2:$C$234)</f>
        <v>48</v>
      </c>
      <c r="R220" t="str">
        <f ca="1">_xlfn.XLOOKUP(F220,'detection limits'!$A$2:$A$234,'detection limits'!$F$2:$F$234)</f>
        <v>500</v>
      </c>
    </row>
    <row r="221" spans="1:18" x14ac:dyDescent="0.3">
      <c r="A221" t="s">
        <v>654</v>
      </c>
      <c r="B221" t="s">
        <v>656</v>
      </c>
      <c r="C221" s="14" t="s">
        <v>117</v>
      </c>
      <c r="D221" s="14" t="str" cm="1">
        <f t="array" ref="D221">_xlfn.TEXTJOIN("", TRUE, IF(ISERROR(MID(C221, _xlfn.SEQUENCE(LEN(C221)), 1) *1), MID(C221, _xlfn.SEQUENCE(LEN(C221)), 1), ""))</f>
        <v xml:space="preserve">Di et al </v>
      </c>
      <c r="E221" t="str">
        <f t="shared" si="3"/>
        <v>2018</v>
      </c>
      <c r="F221" s="14" t="s">
        <v>116</v>
      </c>
      <c r="G221" s="14" t="s">
        <v>439</v>
      </c>
      <c r="H221" s="14" t="s">
        <v>440</v>
      </c>
      <c r="I221" s="14" t="s">
        <v>460</v>
      </c>
      <c r="J221" s="16">
        <v>6.5</v>
      </c>
      <c r="L221" s="17">
        <v>0.46</v>
      </c>
      <c r="M221" s="14" t="s">
        <v>454</v>
      </c>
      <c r="N221" s="14" t="s">
        <v>346</v>
      </c>
      <c r="O221" t="str">
        <f ca="1">Table1[[#This Row],[Lowest_size_reported_um]]</f>
        <v>500</v>
      </c>
      <c r="Q221">
        <f>_xlfn.XLOOKUP(F221,'detection limits'!$A$2:$A$234,'detection limits'!$C$2:$C$234)</f>
        <v>48</v>
      </c>
      <c r="R221" t="str">
        <f ca="1">_xlfn.XLOOKUP(F221,'detection limits'!$A$2:$A$234,'detection limits'!$F$2:$F$234)</f>
        <v>500</v>
      </c>
    </row>
    <row r="222" spans="1:18" x14ac:dyDescent="0.3">
      <c r="A222" t="s">
        <v>654</v>
      </c>
      <c r="B222" t="s">
        <v>656</v>
      </c>
      <c r="C222" s="14" t="s">
        <v>117</v>
      </c>
      <c r="D222" s="14" t="str" cm="1">
        <f t="array" ref="D222">_xlfn.TEXTJOIN("", TRUE, IF(ISERROR(MID(C222, _xlfn.SEQUENCE(LEN(C222)), 1) *1), MID(C222, _xlfn.SEQUENCE(LEN(C222)), 1), ""))</f>
        <v xml:space="preserve">Di et al </v>
      </c>
      <c r="E222" t="str">
        <f t="shared" si="3"/>
        <v>2018</v>
      </c>
      <c r="F222" s="15" t="s">
        <v>116</v>
      </c>
      <c r="G222" s="14" t="s">
        <v>439</v>
      </c>
      <c r="H222" s="14" t="s">
        <v>440</v>
      </c>
      <c r="I222" s="14" t="s">
        <v>460</v>
      </c>
      <c r="J222" s="16">
        <v>7.3890000000000002</v>
      </c>
      <c r="L222" s="17">
        <v>0.42</v>
      </c>
      <c r="M222" s="14" t="s">
        <v>454</v>
      </c>
      <c r="N222" s="14" t="s">
        <v>346</v>
      </c>
      <c r="O222" t="str">
        <f ca="1">Table1[[#This Row],[Lowest_size_reported_um]]</f>
        <v>500</v>
      </c>
      <c r="Q222">
        <f>_xlfn.XLOOKUP(F222,'detection limits'!$A$2:$A$234,'detection limits'!$C$2:$C$234)</f>
        <v>48</v>
      </c>
      <c r="R222" t="str">
        <f ca="1">_xlfn.XLOOKUP(F222,'detection limits'!$A$2:$A$234,'detection limits'!$F$2:$F$234)</f>
        <v>500</v>
      </c>
    </row>
    <row r="223" spans="1:18" x14ac:dyDescent="0.3">
      <c r="A223" t="s">
        <v>654</v>
      </c>
      <c r="B223" t="s">
        <v>656</v>
      </c>
      <c r="C223" s="14" t="s">
        <v>117</v>
      </c>
      <c r="D223" s="14" t="str" cm="1">
        <f t="array" ref="D223">_xlfn.TEXTJOIN("", TRUE, IF(ISERROR(MID(C223, _xlfn.SEQUENCE(LEN(C223)), 1) *1), MID(C223, _xlfn.SEQUENCE(LEN(C223)), 1), ""))</f>
        <v xml:space="preserve">Di et al </v>
      </c>
      <c r="E223" t="str">
        <f t="shared" si="3"/>
        <v>2018</v>
      </c>
      <c r="F223" s="14" t="s">
        <v>116</v>
      </c>
      <c r="G223" s="14" t="s">
        <v>439</v>
      </c>
      <c r="H223" s="14" t="s">
        <v>440</v>
      </c>
      <c r="I223" s="14" t="s">
        <v>460</v>
      </c>
      <c r="J223" s="16">
        <v>7.7919999999999998</v>
      </c>
      <c r="L223" s="17">
        <v>0.43</v>
      </c>
      <c r="M223" s="14" t="s">
        <v>454</v>
      </c>
      <c r="N223" s="14" t="s">
        <v>346</v>
      </c>
      <c r="O223" t="str">
        <f ca="1">Table1[[#This Row],[Lowest_size_reported_um]]</f>
        <v>500</v>
      </c>
      <c r="Q223">
        <f>_xlfn.XLOOKUP(F223,'detection limits'!$A$2:$A$234,'detection limits'!$C$2:$C$234)</f>
        <v>48</v>
      </c>
      <c r="R223" t="str">
        <f ca="1">_xlfn.XLOOKUP(F223,'detection limits'!$A$2:$A$234,'detection limits'!$F$2:$F$234)</f>
        <v>500</v>
      </c>
    </row>
    <row r="224" spans="1:18" x14ac:dyDescent="0.3">
      <c r="A224" t="s">
        <v>654</v>
      </c>
      <c r="B224" t="s">
        <v>656</v>
      </c>
      <c r="C224" s="14" t="s">
        <v>117</v>
      </c>
      <c r="D224" s="14" t="str" cm="1">
        <f t="array" ref="D224">_xlfn.TEXTJOIN("", TRUE, IF(ISERROR(MID(C224, _xlfn.SEQUENCE(LEN(C224)), 1) *1), MID(C224, _xlfn.SEQUENCE(LEN(C224)), 1), ""))</f>
        <v xml:space="preserve">Di et al </v>
      </c>
      <c r="E224" t="str">
        <f t="shared" si="3"/>
        <v>2018</v>
      </c>
      <c r="F224" s="14" t="s">
        <v>116</v>
      </c>
      <c r="G224" s="14" t="s">
        <v>439</v>
      </c>
      <c r="H224" s="14" t="s">
        <v>440</v>
      </c>
      <c r="I224" s="14" t="s">
        <v>460</v>
      </c>
      <c r="J224" s="16">
        <v>7.875</v>
      </c>
      <c r="L224" s="17">
        <v>0.74</v>
      </c>
      <c r="M224" s="14" t="s">
        <v>454</v>
      </c>
      <c r="N224" s="14" t="s">
        <v>346</v>
      </c>
      <c r="O224" t="str">
        <f ca="1">Table1[[#This Row],[Lowest_size_reported_um]]</f>
        <v>500</v>
      </c>
      <c r="Q224">
        <f>_xlfn.XLOOKUP(F224,'detection limits'!$A$2:$A$234,'detection limits'!$C$2:$C$234)</f>
        <v>48</v>
      </c>
      <c r="R224" t="str">
        <f ca="1">_xlfn.XLOOKUP(F224,'detection limits'!$A$2:$A$234,'detection limits'!$F$2:$F$234)</f>
        <v>500</v>
      </c>
    </row>
    <row r="225" spans="1:18" x14ac:dyDescent="0.3">
      <c r="A225" t="s">
        <v>654</v>
      </c>
      <c r="B225" t="s">
        <v>656</v>
      </c>
      <c r="C225" s="14" t="s">
        <v>117</v>
      </c>
      <c r="D225" s="14" t="str" cm="1">
        <f t="array" ref="D225">_xlfn.TEXTJOIN("", TRUE, IF(ISERROR(MID(C225, _xlfn.SEQUENCE(LEN(C225)), 1) *1), MID(C225, _xlfn.SEQUENCE(LEN(C225)), 1), ""))</f>
        <v xml:space="preserve">Di et al </v>
      </c>
      <c r="E225" t="str">
        <f t="shared" si="3"/>
        <v>2018</v>
      </c>
      <c r="F225" s="14" t="s">
        <v>116</v>
      </c>
      <c r="G225" s="14" t="s">
        <v>439</v>
      </c>
      <c r="H225" s="14" t="s">
        <v>440</v>
      </c>
      <c r="I225" s="14" t="s">
        <v>460</v>
      </c>
      <c r="J225" s="16">
        <v>9.7780000000000005</v>
      </c>
      <c r="L225" s="17">
        <v>0.81</v>
      </c>
      <c r="M225" s="14" t="s">
        <v>454</v>
      </c>
      <c r="N225" s="14" t="s">
        <v>346</v>
      </c>
      <c r="O225" t="str">
        <f ca="1">Table1[[#This Row],[Lowest_size_reported_um]]</f>
        <v>500</v>
      </c>
      <c r="Q225">
        <f>_xlfn.XLOOKUP(F225,'detection limits'!$A$2:$A$234,'detection limits'!$C$2:$C$234)</f>
        <v>48</v>
      </c>
      <c r="R225" t="str">
        <f ca="1">_xlfn.XLOOKUP(F225,'detection limits'!$A$2:$A$234,'detection limits'!$F$2:$F$234)</f>
        <v>500</v>
      </c>
    </row>
    <row r="226" spans="1:18" x14ac:dyDescent="0.3">
      <c r="A226" t="s">
        <v>654</v>
      </c>
      <c r="B226" t="s">
        <v>656</v>
      </c>
      <c r="C226" s="14" t="s">
        <v>117</v>
      </c>
      <c r="D226" s="14" t="str" cm="1">
        <f t="array" ref="D226">_xlfn.TEXTJOIN("", TRUE, IF(ISERROR(MID(C226, _xlfn.SEQUENCE(LEN(C226)), 1) *1), MID(C226, _xlfn.SEQUENCE(LEN(C226)), 1), ""))</f>
        <v xml:space="preserve">Di et al </v>
      </c>
      <c r="E226" t="str">
        <f t="shared" si="3"/>
        <v>2018</v>
      </c>
      <c r="F226" s="14" t="s">
        <v>116</v>
      </c>
      <c r="G226" s="14" t="s">
        <v>439</v>
      </c>
      <c r="H226" s="14" t="s">
        <v>440</v>
      </c>
      <c r="I226" s="14" t="s">
        <v>460</v>
      </c>
      <c r="J226" s="16">
        <v>9.8059999999999992</v>
      </c>
      <c r="L226" s="17">
        <v>0.76</v>
      </c>
      <c r="M226" s="14" t="s">
        <v>454</v>
      </c>
      <c r="N226" s="14" t="s">
        <v>346</v>
      </c>
      <c r="O226" t="str">
        <f ca="1">Table1[[#This Row],[Lowest_size_reported_um]]</f>
        <v>500</v>
      </c>
      <c r="Q226">
        <f>_xlfn.XLOOKUP(F226,'detection limits'!$A$2:$A$234,'detection limits'!$C$2:$C$234)</f>
        <v>48</v>
      </c>
      <c r="R226" t="str">
        <f ca="1">_xlfn.XLOOKUP(F226,'detection limits'!$A$2:$A$234,'detection limits'!$F$2:$F$234)</f>
        <v>500</v>
      </c>
    </row>
    <row r="227" spans="1:18" x14ac:dyDescent="0.3">
      <c r="A227" t="s">
        <v>654</v>
      </c>
      <c r="B227" t="s">
        <v>656</v>
      </c>
      <c r="C227" s="14" t="s">
        <v>117</v>
      </c>
      <c r="D227" s="14" t="str" cm="1">
        <f t="array" ref="D227">_xlfn.TEXTJOIN("", TRUE, IF(ISERROR(MID(C227, _xlfn.SEQUENCE(LEN(C227)), 1) *1), MID(C227, _xlfn.SEQUENCE(LEN(C227)), 1), ""))</f>
        <v xml:space="preserve">Di et al </v>
      </c>
      <c r="E227" t="str">
        <f t="shared" si="3"/>
        <v>2018</v>
      </c>
      <c r="F227" s="14" t="s">
        <v>116</v>
      </c>
      <c r="G227" s="14" t="s">
        <v>439</v>
      </c>
      <c r="H227" s="14" t="s">
        <v>440</v>
      </c>
      <c r="I227" s="14" t="s">
        <v>460</v>
      </c>
      <c r="J227" s="16">
        <v>12.611000000000001</v>
      </c>
      <c r="L227" s="17">
        <v>0.87</v>
      </c>
      <c r="M227" s="14" t="s">
        <v>454</v>
      </c>
      <c r="N227" s="14" t="s">
        <v>346</v>
      </c>
      <c r="O227" t="str">
        <f ca="1">Table1[[#This Row],[Lowest_size_reported_um]]</f>
        <v>500</v>
      </c>
      <c r="Q227">
        <f>_xlfn.XLOOKUP(F227,'detection limits'!$A$2:$A$234,'detection limits'!$C$2:$C$234)</f>
        <v>48</v>
      </c>
      <c r="R227" t="str">
        <f ca="1">_xlfn.XLOOKUP(F227,'detection limits'!$A$2:$A$234,'detection limits'!$F$2:$F$234)</f>
        <v>500</v>
      </c>
    </row>
    <row r="228" spans="1:18" x14ac:dyDescent="0.3">
      <c r="A228" t="s">
        <v>654</v>
      </c>
      <c r="B228" t="s">
        <v>656</v>
      </c>
      <c r="C228" s="14" t="s">
        <v>119</v>
      </c>
      <c r="D228" s="14" t="str" cm="1">
        <f t="array" ref="D228">_xlfn.TEXTJOIN("", TRUE, IF(ISERROR(MID(C228, _xlfn.SEQUENCE(LEN(C228)), 1) *1), MID(C228, _xlfn.SEQUENCE(LEN(C228)), 1), ""))</f>
        <v xml:space="preserve">Díez-Minguito et al. </v>
      </c>
      <c r="E228" t="str">
        <f t="shared" si="3"/>
        <v>2020</v>
      </c>
      <c r="F228" s="15" t="s">
        <v>118</v>
      </c>
      <c r="G228" s="14" t="s">
        <v>457</v>
      </c>
      <c r="H228" s="14" t="s">
        <v>440</v>
      </c>
      <c r="I228" s="14" t="s">
        <v>469</v>
      </c>
      <c r="L228" s="17">
        <v>0.56000000000000005</v>
      </c>
      <c r="N228" s="14" t="s">
        <v>346</v>
      </c>
      <c r="O228" t="str">
        <f ca="1">Table1[[#This Row],[Lowest_size_reported_um]]</f>
        <v>300</v>
      </c>
      <c r="Q228">
        <f>_xlfn.XLOOKUP(F228,'detection limits'!$A$2:$A$234,'detection limits'!$C$2:$C$234)</f>
        <v>300</v>
      </c>
      <c r="R228" t="str">
        <f ca="1">_xlfn.XLOOKUP(F228,'detection limits'!$A$2:$A$234,'detection limits'!$F$2:$F$234)</f>
        <v>300</v>
      </c>
    </row>
    <row r="229" spans="1:18" x14ac:dyDescent="0.3">
      <c r="A229" t="s">
        <v>654</v>
      </c>
      <c r="B229" t="s">
        <v>656</v>
      </c>
      <c r="C229" s="14" t="s">
        <v>121</v>
      </c>
      <c r="D229" s="14" t="str" cm="1">
        <f t="array" ref="D229">_xlfn.TEXTJOIN("", TRUE, IF(ISERROR(MID(C229, _xlfn.SEQUENCE(LEN(C229)), 1) *1), MID(C229, _xlfn.SEQUENCE(LEN(C229)), 1), ""))</f>
        <v xml:space="preserve">Dikareva &amp; Simon, </v>
      </c>
      <c r="E229" t="str">
        <f t="shared" si="3"/>
        <v>2019</v>
      </c>
      <c r="F229" s="15" t="s">
        <v>120</v>
      </c>
      <c r="G229" s="14" t="s">
        <v>459</v>
      </c>
      <c r="H229" s="14" t="s">
        <v>444</v>
      </c>
      <c r="I229" s="14" t="s">
        <v>470</v>
      </c>
      <c r="J229" s="16">
        <v>1.7000000000000001E-2</v>
      </c>
      <c r="L229" s="17">
        <v>0.34</v>
      </c>
      <c r="M229" s="14" t="s">
        <v>471</v>
      </c>
      <c r="N229" s="14" t="s">
        <v>346</v>
      </c>
      <c r="O229" t="str">
        <f ca="1">Table1[[#This Row],[Lowest_size_reported_um]]</f>
        <v>63</v>
      </c>
      <c r="Q229">
        <f>_xlfn.XLOOKUP(F229,'detection limits'!$A$2:$A$234,'detection limits'!$C$2:$C$234)</f>
        <v>63</v>
      </c>
      <c r="R229" t="str">
        <f ca="1">_xlfn.XLOOKUP(F229,'detection limits'!$A$2:$A$234,'detection limits'!$F$2:$F$234)</f>
        <v>63</v>
      </c>
    </row>
    <row r="230" spans="1:18" x14ac:dyDescent="0.3">
      <c r="A230" t="s">
        <v>654</v>
      </c>
      <c r="B230" t="s">
        <v>656</v>
      </c>
      <c r="C230" s="14" t="s">
        <v>121</v>
      </c>
      <c r="D230" s="14" t="str" cm="1">
        <f t="array" ref="D230">_xlfn.TEXTJOIN("", TRUE, IF(ISERROR(MID(C230, _xlfn.SEQUENCE(LEN(C230)), 1) *1), MID(C230, _xlfn.SEQUENCE(LEN(C230)), 1), ""))</f>
        <v xml:space="preserve">Dikareva &amp; Simon, </v>
      </c>
      <c r="E230" t="str">
        <f t="shared" si="3"/>
        <v>2019</v>
      </c>
      <c r="F230" s="15" t="s">
        <v>120</v>
      </c>
      <c r="G230" s="14" t="s">
        <v>459</v>
      </c>
      <c r="H230" s="14" t="s">
        <v>444</v>
      </c>
      <c r="I230" s="14" t="s">
        <v>470</v>
      </c>
      <c r="J230" s="16">
        <v>0.30299999999999999</v>
      </c>
      <c r="L230" s="17">
        <v>0.34</v>
      </c>
      <c r="M230" s="14" t="s">
        <v>471</v>
      </c>
      <c r="N230" s="14" t="s">
        <v>346</v>
      </c>
      <c r="O230" t="str">
        <f ca="1">Table1[[#This Row],[Lowest_size_reported_um]]</f>
        <v>63</v>
      </c>
      <c r="Q230">
        <f>_xlfn.XLOOKUP(F230,'detection limits'!$A$2:$A$234,'detection limits'!$C$2:$C$234)</f>
        <v>63</v>
      </c>
      <c r="R230" t="str">
        <f ca="1">_xlfn.XLOOKUP(F230,'detection limits'!$A$2:$A$234,'detection limits'!$F$2:$F$234)</f>
        <v>63</v>
      </c>
    </row>
    <row r="231" spans="1:18" x14ac:dyDescent="0.3">
      <c r="A231" t="s">
        <v>654</v>
      </c>
      <c r="B231" t="s">
        <v>656</v>
      </c>
      <c r="C231" s="14" t="s">
        <v>123</v>
      </c>
      <c r="D231" s="14" t="str" cm="1">
        <f t="array" ref="D231">_xlfn.TEXTJOIN("", TRUE, IF(ISERROR(MID(C231, _xlfn.SEQUENCE(LEN(C231)), 1) *1), MID(C231, _xlfn.SEQUENCE(LEN(C231)), 1), ""))</f>
        <v xml:space="preserve">Ding et al. </v>
      </c>
      <c r="E231" t="str">
        <f t="shared" si="3"/>
        <v>2019</v>
      </c>
      <c r="F231" s="14" t="s">
        <v>122</v>
      </c>
      <c r="G231" s="14" t="s">
        <v>434</v>
      </c>
      <c r="H231" s="14" t="s">
        <v>435</v>
      </c>
      <c r="I231" s="14" t="s">
        <v>460</v>
      </c>
      <c r="J231" s="16">
        <v>3.6806083649999999</v>
      </c>
      <c r="L231" s="17">
        <v>0.56000000000000005</v>
      </c>
      <c r="M231" s="14" t="s">
        <v>437</v>
      </c>
      <c r="N231" s="14" t="s">
        <v>346</v>
      </c>
      <c r="O231" t="str">
        <f ca="1">Table1[[#This Row],[Lowest_size_reported_um]]</f>
        <v>500</v>
      </c>
      <c r="Q231">
        <f>_xlfn.XLOOKUP(F231,'detection limits'!$A$2:$A$234,'detection limits'!$C$2:$C$234)</f>
        <v>75</v>
      </c>
      <c r="R231" t="str">
        <f ca="1">_xlfn.XLOOKUP(F231,'detection limits'!$A$2:$A$234,'detection limits'!$F$2:$F$234)</f>
        <v>500</v>
      </c>
    </row>
    <row r="232" spans="1:18" x14ac:dyDescent="0.3">
      <c r="A232" t="s">
        <v>654</v>
      </c>
      <c r="B232" t="s">
        <v>656</v>
      </c>
      <c r="C232" s="14" t="s">
        <v>123</v>
      </c>
      <c r="D232" s="14" t="str" cm="1">
        <f t="array" ref="D232">_xlfn.TEXTJOIN("", TRUE, IF(ISERROR(MID(C232, _xlfn.SEQUENCE(LEN(C232)), 1) *1), MID(C232, _xlfn.SEQUENCE(LEN(C232)), 1), ""))</f>
        <v xml:space="preserve">Ding et al. </v>
      </c>
      <c r="E232" t="str">
        <f t="shared" si="3"/>
        <v>2019</v>
      </c>
      <c r="F232" s="14" t="s">
        <v>122</v>
      </c>
      <c r="G232" s="14" t="s">
        <v>434</v>
      </c>
      <c r="H232" s="14" t="s">
        <v>435</v>
      </c>
      <c r="I232" s="14" t="s">
        <v>460</v>
      </c>
      <c r="J232" s="16">
        <v>5.1102661600000001</v>
      </c>
      <c r="L232" s="17">
        <v>0.54</v>
      </c>
      <c r="M232" s="14" t="s">
        <v>437</v>
      </c>
      <c r="N232" s="14" t="s">
        <v>346</v>
      </c>
      <c r="O232" t="str">
        <f ca="1">Table1[[#This Row],[Lowest_size_reported_um]]</f>
        <v>500</v>
      </c>
      <c r="Q232">
        <f>_xlfn.XLOOKUP(F232,'detection limits'!$A$2:$A$234,'detection limits'!$C$2:$C$234)</f>
        <v>75</v>
      </c>
      <c r="R232" t="str">
        <f ca="1">_xlfn.XLOOKUP(F232,'detection limits'!$A$2:$A$234,'detection limits'!$F$2:$F$234)</f>
        <v>500</v>
      </c>
    </row>
    <row r="233" spans="1:18" x14ac:dyDescent="0.3">
      <c r="A233" t="s">
        <v>654</v>
      </c>
      <c r="B233" t="s">
        <v>656</v>
      </c>
      <c r="C233" s="14" t="s">
        <v>123</v>
      </c>
      <c r="D233" s="14" t="str" cm="1">
        <f t="array" ref="D233">_xlfn.TEXTJOIN("", TRUE, IF(ISERROR(MID(C233, _xlfn.SEQUENCE(LEN(C233)), 1) *1), MID(C233, _xlfn.SEQUENCE(LEN(C233)), 1), ""))</f>
        <v xml:space="preserve">Ding et al. </v>
      </c>
      <c r="E233" t="str">
        <f t="shared" si="3"/>
        <v>2019</v>
      </c>
      <c r="F233" s="14" t="s">
        <v>122</v>
      </c>
      <c r="G233" s="14" t="s">
        <v>434</v>
      </c>
      <c r="H233" s="14" t="s">
        <v>435</v>
      </c>
      <c r="I233" s="14" t="s">
        <v>460</v>
      </c>
      <c r="J233" s="16">
        <v>5.9619771860000004</v>
      </c>
      <c r="L233" s="17">
        <v>0.53</v>
      </c>
      <c r="M233" s="14" t="s">
        <v>437</v>
      </c>
      <c r="N233" s="14" t="s">
        <v>346</v>
      </c>
      <c r="O233" t="str">
        <f ca="1">Table1[[#This Row],[Lowest_size_reported_um]]</f>
        <v>500</v>
      </c>
      <c r="Q233">
        <f>_xlfn.XLOOKUP(F233,'detection limits'!$A$2:$A$234,'detection limits'!$C$2:$C$234)</f>
        <v>75</v>
      </c>
      <c r="R233" t="str">
        <f ca="1">_xlfn.XLOOKUP(F233,'detection limits'!$A$2:$A$234,'detection limits'!$F$2:$F$234)</f>
        <v>500</v>
      </c>
    </row>
    <row r="234" spans="1:18" x14ac:dyDescent="0.3">
      <c r="A234" t="s">
        <v>654</v>
      </c>
      <c r="B234" t="s">
        <v>656</v>
      </c>
      <c r="C234" s="14" t="s">
        <v>123</v>
      </c>
      <c r="D234" s="14" t="str" cm="1">
        <f t="array" ref="D234">_xlfn.TEXTJOIN("", TRUE, IF(ISERROR(MID(C234, _xlfn.SEQUENCE(LEN(C234)), 1) *1), MID(C234, _xlfn.SEQUENCE(LEN(C234)), 1), ""))</f>
        <v xml:space="preserve">Ding et al. </v>
      </c>
      <c r="E234" t="str">
        <f t="shared" si="3"/>
        <v>2019</v>
      </c>
      <c r="F234" s="15" t="s">
        <v>122</v>
      </c>
      <c r="G234" s="14" t="s">
        <v>434</v>
      </c>
      <c r="H234" s="14" t="s">
        <v>435</v>
      </c>
      <c r="I234" s="14" t="s">
        <v>460</v>
      </c>
      <c r="J234" s="16">
        <v>5.9923954369999999</v>
      </c>
      <c r="L234" s="17">
        <v>0.52</v>
      </c>
      <c r="M234" s="14" t="s">
        <v>437</v>
      </c>
      <c r="N234" s="14" t="s">
        <v>346</v>
      </c>
      <c r="O234" t="str">
        <f ca="1">Table1[[#This Row],[Lowest_size_reported_um]]</f>
        <v>500</v>
      </c>
      <c r="Q234">
        <f>_xlfn.XLOOKUP(F234,'detection limits'!$A$2:$A$234,'detection limits'!$C$2:$C$234)</f>
        <v>75</v>
      </c>
      <c r="R234" t="str">
        <f ca="1">_xlfn.XLOOKUP(F234,'detection limits'!$A$2:$A$234,'detection limits'!$F$2:$F$234)</f>
        <v>500</v>
      </c>
    </row>
    <row r="235" spans="1:18" x14ac:dyDescent="0.3">
      <c r="A235" t="s">
        <v>654</v>
      </c>
      <c r="B235" t="s">
        <v>656</v>
      </c>
      <c r="C235" s="14" t="s">
        <v>123</v>
      </c>
      <c r="D235" s="14" t="str" cm="1">
        <f t="array" ref="D235">_xlfn.TEXTJOIN("", TRUE, IF(ISERROR(MID(C235, _xlfn.SEQUENCE(LEN(C235)), 1) *1), MID(C235, _xlfn.SEQUENCE(LEN(C235)), 1), ""))</f>
        <v xml:space="preserve">Ding et al. </v>
      </c>
      <c r="E235" t="str">
        <f t="shared" si="3"/>
        <v>2019</v>
      </c>
      <c r="F235" s="14" t="s">
        <v>122</v>
      </c>
      <c r="G235" s="14" t="s">
        <v>434</v>
      </c>
      <c r="H235" s="14" t="s">
        <v>435</v>
      </c>
      <c r="I235" s="14" t="s">
        <v>460</v>
      </c>
      <c r="J235" s="16">
        <v>6.205323194</v>
      </c>
      <c r="L235" s="17">
        <v>0.55000000000000004</v>
      </c>
      <c r="M235" s="14" t="s">
        <v>437</v>
      </c>
      <c r="N235" s="14" t="s">
        <v>346</v>
      </c>
      <c r="O235" t="str">
        <f ca="1">Table1[[#This Row],[Lowest_size_reported_um]]</f>
        <v>500</v>
      </c>
      <c r="Q235">
        <f>_xlfn.XLOOKUP(F235,'detection limits'!$A$2:$A$234,'detection limits'!$C$2:$C$234)</f>
        <v>75</v>
      </c>
      <c r="R235" t="str">
        <f ca="1">_xlfn.XLOOKUP(F235,'detection limits'!$A$2:$A$234,'detection limits'!$F$2:$F$234)</f>
        <v>500</v>
      </c>
    </row>
    <row r="236" spans="1:18" x14ac:dyDescent="0.3">
      <c r="A236" t="s">
        <v>654</v>
      </c>
      <c r="B236" t="s">
        <v>656</v>
      </c>
      <c r="C236" s="14" t="s">
        <v>123</v>
      </c>
      <c r="D236" s="14" t="str" cm="1">
        <f t="array" ref="D236">_xlfn.TEXTJOIN("", TRUE, IF(ISERROR(MID(C236, _xlfn.SEQUENCE(LEN(C236)), 1) *1), MID(C236, _xlfn.SEQUENCE(LEN(C236)), 1), ""))</f>
        <v xml:space="preserve">Ding et al. </v>
      </c>
      <c r="E236" t="str">
        <f t="shared" si="3"/>
        <v>2019</v>
      </c>
      <c r="F236" s="14" t="s">
        <v>122</v>
      </c>
      <c r="G236" s="14" t="s">
        <v>434</v>
      </c>
      <c r="H236" s="14" t="s">
        <v>435</v>
      </c>
      <c r="I236" s="14" t="s">
        <v>460</v>
      </c>
      <c r="J236" s="16">
        <v>6.7528517109999999</v>
      </c>
      <c r="L236" s="17">
        <v>0.44</v>
      </c>
      <c r="M236" s="14" t="s">
        <v>437</v>
      </c>
      <c r="N236" s="14" t="s">
        <v>346</v>
      </c>
      <c r="O236" t="str">
        <f ca="1">Table1[[#This Row],[Lowest_size_reported_um]]</f>
        <v>500</v>
      </c>
      <c r="Q236">
        <f>_xlfn.XLOOKUP(F236,'detection limits'!$A$2:$A$234,'detection limits'!$C$2:$C$234)</f>
        <v>75</v>
      </c>
      <c r="R236" t="str">
        <f ca="1">_xlfn.XLOOKUP(F236,'detection limits'!$A$2:$A$234,'detection limits'!$F$2:$F$234)</f>
        <v>500</v>
      </c>
    </row>
    <row r="237" spans="1:18" x14ac:dyDescent="0.3">
      <c r="A237" t="s">
        <v>654</v>
      </c>
      <c r="B237" t="s">
        <v>656</v>
      </c>
      <c r="C237" s="14" t="s">
        <v>123</v>
      </c>
      <c r="D237" s="14" t="str" cm="1">
        <f t="array" ref="D237">_xlfn.TEXTJOIN("", TRUE, IF(ISERROR(MID(C237, _xlfn.SEQUENCE(LEN(C237)), 1) *1), MID(C237, _xlfn.SEQUENCE(LEN(C237)), 1), ""))</f>
        <v xml:space="preserve">Ding et al. </v>
      </c>
      <c r="E237" t="str">
        <f t="shared" si="3"/>
        <v>2019</v>
      </c>
      <c r="F237" s="14" t="s">
        <v>122</v>
      </c>
      <c r="G237" s="14" t="s">
        <v>434</v>
      </c>
      <c r="H237" s="14" t="s">
        <v>435</v>
      </c>
      <c r="I237" s="14" t="s">
        <v>460</v>
      </c>
      <c r="J237" s="16">
        <v>7.0570342210000003</v>
      </c>
      <c r="L237" s="17">
        <v>0.55000000000000004</v>
      </c>
      <c r="M237" s="14" t="s">
        <v>437</v>
      </c>
      <c r="N237" s="14" t="s">
        <v>346</v>
      </c>
      <c r="O237" t="str">
        <f ca="1">Table1[[#This Row],[Lowest_size_reported_um]]</f>
        <v>500</v>
      </c>
      <c r="Q237">
        <f>_xlfn.XLOOKUP(F237,'detection limits'!$A$2:$A$234,'detection limits'!$C$2:$C$234)</f>
        <v>75</v>
      </c>
      <c r="R237" t="str">
        <f ca="1">_xlfn.XLOOKUP(F237,'detection limits'!$A$2:$A$234,'detection limits'!$F$2:$F$234)</f>
        <v>500</v>
      </c>
    </row>
    <row r="238" spans="1:18" x14ac:dyDescent="0.3">
      <c r="A238" t="s">
        <v>654</v>
      </c>
      <c r="B238" t="s">
        <v>656</v>
      </c>
      <c r="C238" s="14" t="s">
        <v>123</v>
      </c>
      <c r="D238" s="14" t="str" cm="1">
        <f t="array" ref="D238">_xlfn.TEXTJOIN("", TRUE, IF(ISERROR(MID(C238, _xlfn.SEQUENCE(LEN(C238)), 1) *1), MID(C238, _xlfn.SEQUENCE(LEN(C238)), 1), ""))</f>
        <v xml:space="preserve">Ding et al. </v>
      </c>
      <c r="E238" t="str">
        <f t="shared" si="3"/>
        <v>2019</v>
      </c>
      <c r="F238" s="14" t="s">
        <v>122</v>
      </c>
      <c r="G238" s="14" t="s">
        <v>434</v>
      </c>
      <c r="H238" s="14" t="s">
        <v>435</v>
      </c>
      <c r="I238" s="14" t="s">
        <v>460</v>
      </c>
      <c r="J238" s="16">
        <v>7.239543726</v>
      </c>
      <c r="L238" s="17">
        <v>0.5</v>
      </c>
      <c r="M238" s="14" t="s">
        <v>437</v>
      </c>
      <c r="N238" s="14" t="s">
        <v>346</v>
      </c>
      <c r="O238" t="str">
        <f ca="1">Table1[[#This Row],[Lowest_size_reported_um]]</f>
        <v>500</v>
      </c>
      <c r="Q238">
        <f>_xlfn.XLOOKUP(F238,'detection limits'!$A$2:$A$234,'detection limits'!$C$2:$C$234)</f>
        <v>75</v>
      </c>
      <c r="R238" t="str">
        <f ca="1">_xlfn.XLOOKUP(F238,'detection limits'!$A$2:$A$234,'detection limits'!$F$2:$F$234)</f>
        <v>500</v>
      </c>
    </row>
    <row r="239" spans="1:18" x14ac:dyDescent="0.3">
      <c r="A239" t="s">
        <v>654</v>
      </c>
      <c r="B239" t="s">
        <v>656</v>
      </c>
      <c r="C239" s="14" t="s">
        <v>123</v>
      </c>
      <c r="D239" s="14" t="str" cm="1">
        <f t="array" ref="D239">_xlfn.TEXTJOIN("", TRUE, IF(ISERROR(MID(C239, _xlfn.SEQUENCE(LEN(C239)), 1) *1), MID(C239, _xlfn.SEQUENCE(LEN(C239)), 1), ""))</f>
        <v xml:space="preserve">Ding et al. </v>
      </c>
      <c r="E239" t="str">
        <f t="shared" si="3"/>
        <v>2019</v>
      </c>
      <c r="F239" s="15" t="s">
        <v>122</v>
      </c>
      <c r="G239" s="14" t="s">
        <v>434</v>
      </c>
      <c r="H239" s="14" t="s">
        <v>435</v>
      </c>
      <c r="I239" s="14" t="s">
        <v>460</v>
      </c>
      <c r="J239" s="16">
        <v>7.2699619770000004</v>
      </c>
      <c r="L239" s="17">
        <v>0.46</v>
      </c>
      <c r="M239" s="14" t="s">
        <v>437</v>
      </c>
      <c r="N239" s="14" t="s">
        <v>346</v>
      </c>
      <c r="O239" t="str">
        <f ca="1">Table1[[#This Row],[Lowest_size_reported_um]]</f>
        <v>500</v>
      </c>
      <c r="Q239">
        <f>_xlfn.XLOOKUP(F239,'detection limits'!$A$2:$A$234,'detection limits'!$C$2:$C$234)</f>
        <v>75</v>
      </c>
      <c r="R239" t="str">
        <f ca="1">_xlfn.XLOOKUP(F239,'detection limits'!$A$2:$A$234,'detection limits'!$F$2:$F$234)</f>
        <v>500</v>
      </c>
    </row>
    <row r="240" spans="1:18" x14ac:dyDescent="0.3">
      <c r="A240" t="s">
        <v>654</v>
      </c>
      <c r="B240" t="s">
        <v>656</v>
      </c>
      <c r="C240" s="14" t="s">
        <v>123</v>
      </c>
      <c r="D240" s="14" t="str" cm="1">
        <f t="array" ref="D240">_xlfn.TEXTJOIN("", TRUE, IF(ISERROR(MID(C240, _xlfn.SEQUENCE(LEN(C240)), 1) *1), MID(C240, _xlfn.SEQUENCE(LEN(C240)), 1), ""))</f>
        <v xml:space="preserve">Ding et al. </v>
      </c>
      <c r="E240" t="str">
        <f t="shared" si="3"/>
        <v>2019</v>
      </c>
      <c r="F240" s="14" t="s">
        <v>122</v>
      </c>
      <c r="G240" s="14" t="s">
        <v>434</v>
      </c>
      <c r="H240" s="14" t="s">
        <v>435</v>
      </c>
      <c r="I240" s="14" t="s">
        <v>460</v>
      </c>
      <c r="J240" s="16">
        <v>7.6958174899999996</v>
      </c>
      <c r="L240" s="17">
        <v>0.62</v>
      </c>
      <c r="M240" s="14" t="s">
        <v>437</v>
      </c>
      <c r="N240" s="14" t="s">
        <v>346</v>
      </c>
      <c r="O240" t="str">
        <f ca="1">Table1[[#This Row],[Lowest_size_reported_um]]</f>
        <v>500</v>
      </c>
      <c r="Q240">
        <f>_xlfn.XLOOKUP(F240,'detection limits'!$A$2:$A$234,'detection limits'!$C$2:$C$234)</f>
        <v>75</v>
      </c>
      <c r="R240" t="str">
        <f ca="1">_xlfn.XLOOKUP(F240,'detection limits'!$A$2:$A$234,'detection limits'!$F$2:$F$234)</f>
        <v>500</v>
      </c>
    </row>
    <row r="241" spans="1:18" x14ac:dyDescent="0.3">
      <c r="A241" t="s">
        <v>654</v>
      </c>
      <c r="B241" t="s">
        <v>656</v>
      </c>
      <c r="C241" s="14" t="s">
        <v>123</v>
      </c>
      <c r="D241" s="14" t="str" cm="1">
        <f t="array" ref="D241">_xlfn.TEXTJOIN("", TRUE, IF(ISERROR(MID(C241, _xlfn.SEQUENCE(LEN(C241)), 1) *1), MID(C241, _xlfn.SEQUENCE(LEN(C241)), 1), ""))</f>
        <v xml:space="preserve">Ding et al. </v>
      </c>
      <c r="E241" t="str">
        <f t="shared" si="3"/>
        <v>2019</v>
      </c>
      <c r="F241" s="14" t="s">
        <v>122</v>
      </c>
      <c r="G241" s="14" t="s">
        <v>434</v>
      </c>
      <c r="H241" s="14" t="s">
        <v>435</v>
      </c>
      <c r="I241" s="14" t="s">
        <v>460</v>
      </c>
      <c r="J241" s="16">
        <v>7.9695817489999996</v>
      </c>
      <c r="L241" s="17">
        <v>0.38</v>
      </c>
      <c r="M241" s="14" t="s">
        <v>437</v>
      </c>
      <c r="N241" s="14" t="s">
        <v>346</v>
      </c>
      <c r="O241" t="str">
        <f ca="1">Table1[[#This Row],[Lowest_size_reported_um]]</f>
        <v>500</v>
      </c>
      <c r="Q241">
        <f>_xlfn.XLOOKUP(F241,'detection limits'!$A$2:$A$234,'detection limits'!$C$2:$C$234)</f>
        <v>75</v>
      </c>
      <c r="R241" t="str">
        <f ca="1">_xlfn.XLOOKUP(F241,'detection limits'!$A$2:$A$234,'detection limits'!$F$2:$F$234)</f>
        <v>500</v>
      </c>
    </row>
    <row r="242" spans="1:18" x14ac:dyDescent="0.3">
      <c r="A242" t="s">
        <v>654</v>
      </c>
      <c r="B242" t="s">
        <v>656</v>
      </c>
      <c r="C242" s="14" t="s">
        <v>123</v>
      </c>
      <c r="D242" s="14" t="str" cm="1">
        <f t="array" ref="D242">_xlfn.TEXTJOIN("", TRUE, IF(ISERROR(MID(C242, _xlfn.SEQUENCE(LEN(C242)), 1) *1), MID(C242, _xlfn.SEQUENCE(LEN(C242)), 1), ""))</f>
        <v xml:space="preserve">Ding et al. </v>
      </c>
      <c r="E242" t="str">
        <f t="shared" si="3"/>
        <v>2019</v>
      </c>
      <c r="F242" s="14" t="s">
        <v>122</v>
      </c>
      <c r="G242" s="14" t="s">
        <v>434</v>
      </c>
      <c r="H242" s="14" t="s">
        <v>435</v>
      </c>
      <c r="I242" s="14" t="s">
        <v>460</v>
      </c>
      <c r="J242" s="16">
        <v>8.1825095060000006</v>
      </c>
      <c r="L242" s="17">
        <v>0.61</v>
      </c>
      <c r="M242" s="14" t="s">
        <v>437</v>
      </c>
      <c r="N242" s="14" t="s">
        <v>346</v>
      </c>
      <c r="O242" t="str">
        <f ca="1">Table1[[#This Row],[Lowest_size_reported_um]]</f>
        <v>500</v>
      </c>
      <c r="Q242">
        <f>_xlfn.XLOOKUP(F242,'detection limits'!$A$2:$A$234,'detection limits'!$C$2:$C$234)</f>
        <v>75</v>
      </c>
      <c r="R242" t="str">
        <f ca="1">_xlfn.XLOOKUP(F242,'detection limits'!$A$2:$A$234,'detection limits'!$F$2:$F$234)</f>
        <v>500</v>
      </c>
    </row>
    <row r="243" spans="1:18" x14ac:dyDescent="0.3">
      <c r="A243" t="s">
        <v>654</v>
      </c>
      <c r="B243" t="s">
        <v>656</v>
      </c>
      <c r="C243" s="14" t="s">
        <v>123</v>
      </c>
      <c r="D243" s="14" t="str" cm="1">
        <f t="array" ref="D243">_xlfn.TEXTJOIN("", TRUE, IF(ISERROR(MID(C243, _xlfn.SEQUENCE(LEN(C243)), 1) *1), MID(C243, _xlfn.SEQUENCE(LEN(C243)), 1), ""))</f>
        <v xml:space="preserve">Ding et al. </v>
      </c>
      <c r="E243" t="str">
        <f t="shared" si="3"/>
        <v>2019</v>
      </c>
      <c r="F243" s="14" t="s">
        <v>122</v>
      </c>
      <c r="G243" s="14" t="s">
        <v>434</v>
      </c>
      <c r="H243" s="14" t="s">
        <v>435</v>
      </c>
      <c r="I243" s="14" t="s">
        <v>460</v>
      </c>
      <c r="J243" s="16">
        <v>8.273764259</v>
      </c>
      <c r="L243" s="17">
        <v>0.43</v>
      </c>
      <c r="M243" s="14" t="s">
        <v>437</v>
      </c>
      <c r="N243" s="14" t="s">
        <v>346</v>
      </c>
      <c r="O243" t="str">
        <f ca="1">Table1[[#This Row],[Lowest_size_reported_um]]</f>
        <v>500</v>
      </c>
      <c r="Q243">
        <f>_xlfn.XLOOKUP(F243,'detection limits'!$A$2:$A$234,'detection limits'!$C$2:$C$234)</f>
        <v>75</v>
      </c>
      <c r="R243" t="str">
        <f ca="1">_xlfn.XLOOKUP(F243,'detection limits'!$A$2:$A$234,'detection limits'!$F$2:$F$234)</f>
        <v>500</v>
      </c>
    </row>
    <row r="244" spans="1:18" x14ac:dyDescent="0.3">
      <c r="A244" t="s">
        <v>654</v>
      </c>
      <c r="B244" t="s">
        <v>656</v>
      </c>
      <c r="C244" s="14" t="s">
        <v>123</v>
      </c>
      <c r="D244" s="14" t="str" cm="1">
        <f t="array" ref="D244">_xlfn.TEXTJOIN("", TRUE, IF(ISERROR(MID(C244, _xlfn.SEQUENCE(LEN(C244)), 1) *1), MID(C244, _xlfn.SEQUENCE(LEN(C244)), 1), ""))</f>
        <v xml:space="preserve">Ding et al. </v>
      </c>
      <c r="E244" t="str">
        <f t="shared" si="3"/>
        <v>2019</v>
      </c>
      <c r="F244" s="14" t="s">
        <v>122</v>
      </c>
      <c r="G244" s="14" t="s">
        <v>434</v>
      </c>
      <c r="H244" s="14" t="s">
        <v>435</v>
      </c>
      <c r="I244" s="14" t="s">
        <v>460</v>
      </c>
      <c r="J244" s="16">
        <v>8.4866920149999991</v>
      </c>
      <c r="L244" s="17">
        <v>0.53</v>
      </c>
      <c r="M244" s="14" t="s">
        <v>437</v>
      </c>
      <c r="N244" s="14" t="s">
        <v>346</v>
      </c>
      <c r="O244" t="str">
        <f ca="1">Table1[[#This Row],[Lowest_size_reported_um]]</f>
        <v>500</v>
      </c>
      <c r="Q244">
        <f>_xlfn.XLOOKUP(F244,'detection limits'!$A$2:$A$234,'detection limits'!$C$2:$C$234)</f>
        <v>75</v>
      </c>
      <c r="R244" t="str">
        <f ca="1">_xlfn.XLOOKUP(F244,'detection limits'!$A$2:$A$234,'detection limits'!$F$2:$F$234)</f>
        <v>500</v>
      </c>
    </row>
    <row r="245" spans="1:18" x14ac:dyDescent="0.3">
      <c r="A245" t="s">
        <v>654</v>
      </c>
      <c r="B245" t="s">
        <v>656</v>
      </c>
      <c r="C245" s="14" t="s">
        <v>123</v>
      </c>
      <c r="D245" s="14" t="str" cm="1">
        <f t="array" ref="D245">_xlfn.TEXTJOIN("", TRUE, IF(ISERROR(MID(C245, _xlfn.SEQUENCE(LEN(C245)), 1) *1), MID(C245, _xlfn.SEQUENCE(LEN(C245)), 1), ""))</f>
        <v xml:space="preserve">Ding et al. </v>
      </c>
      <c r="E245" t="str">
        <f t="shared" si="3"/>
        <v>2019</v>
      </c>
      <c r="F245" s="14" t="s">
        <v>122</v>
      </c>
      <c r="G245" s="14" t="s">
        <v>434</v>
      </c>
      <c r="H245" s="14" t="s">
        <v>435</v>
      </c>
      <c r="I245" s="14" t="s">
        <v>460</v>
      </c>
      <c r="J245" s="16">
        <v>10.73764259</v>
      </c>
      <c r="L245" s="17">
        <v>0.55000000000000004</v>
      </c>
      <c r="M245" s="14" t="s">
        <v>437</v>
      </c>
      <c r="N245" s="14" t="s">
        <v>346</v>
      </c>
      <c r="O245" t="str">
        <f ca="1">Table1[[#This Row],[Lowest_size_reported_um]]</f>
        <v>500</v>
      </c>
      <c r="Q245">
        <f>_xlfn.XLOOKUP(F245,'detection limits'!$A$2:$A$234,'detection limits'!$C$2:$C$234)</f>
        <v>75</v>
      </c>
      <c r="R245" t="str">
        <f ca="1">_xlfn.XLOOKUP(F245,'detection limits'!$A$2:$A$234,'detection limits'!$F$2:$F$234)</f>
        <v>500</v>
      </c>
    </row>
    <row r="246" spans="1:18" x14ac:dyDescent="0.3">
      <c r="A246" t="s">
        <v>654</v>
      </c>
      <c r="B246" t="s">
        <v>656</v>
      </c>
      <c r="C246" s="14" t="s">
        <v>130</v>
      </c>
      <c r="D246" s="14" t="str" cm="1">
        <f t="array" ref="D246">_xlfn.TEXTJOIN("", TRUE, IF(ISERROR(MID(C246, _xlfn.SEQUENCE(LEN(C246)), 1) *1), MID(C246, _xlfn.SEQUENCE(LEN(C246)), 1), ""))</f>
        <v xml:space="preserve">Donoso et al. </v>
      </c>
      <c r="E246" t="str">
        <f t="shared" si="3"/>
        <v>2020</v>
      </c>
      <c r="F246" s="15" t="s">
        <v>129</v>
      </c>
      <c r="G246" s="14" t="s">
        <v>434</v>
      </c>
      <c r="H246" s="14" t="s">
        <v>435</v>
      </c>
      <c r="I246" s="14" t="s">
        <v>472</v>
      </c>
      <c r="J246" s="16">
        <v>7.2000000000000005E-4</v>
      </c>
      <c r="L246" s="17">
        <v>0.14000000000000001</v>
      </c>
      <c r="N246" s="14" t="s">
        <v>346</v>
      </c>
      <c r="O246" t="str">
        <f ca="1">Table1[[#This Row],[Lowest_size_reported_um]]</f>
        <v/>
      </c>
      <c r="Q246">
        <f>_xlfn.XLOOKUP(F246,'detection limits'!$A$2:$A$234,'detection limits'!$C$2:$C$234)</f>
        <v>250</v>
      </c>
      <c r="R246" t="str">
        <f ca="1">_xlfn.XLOOKUP(F246,'detection limits'!$A$2:$A$234,'detection limits'!$F$2:$F$234)</f>
        <v/>
      </c>
    </row>
    <row r="247" spans="1:18" x14ac:dyDescent="0.3">
      <c r="A247" t="s">
        <v>654</v>
      </c>
      <c r="B247" t="s">
        <v>656</v>
      </c>
      <c r="C247" s="14" t="s">
        <v>130</v>
      </c>
      <c r="D247" s="14" t="str" cm="1">
        <f t="array" ref="D247">_xlfn.TEXTJOIN("", TRUE, IF(ISERROR(MID(C247, _xlfn.SEQUENCE(LEN(C247)), 1) *1), MID(C247, _xlfn.SEQUENCE(LEN(C247)), 1), ""))</f>
        <v xml:space="preserve">Donoso et al. </v>
      </c>
      <c r="E247" t="str">
        <f t="shared" si="3"/>
        <v>2020</v>
      </c>
      <c r="F247" s="15" t="s">
        <v>129</v>
      </c>
      <c r="G247" s="14" t="s">
        <v>434</v>
      </c>
      <c r="H247" s="14" t="s">
        <v>435</v>
      </c>
      <c r="I247" s="14" t="s">
        <v>472</v>
      </c>
      <c r="J247" s="16">
        <v>1.42E-3</v>
      </c>
      <c r="L247" s="17">
        <v>0.12</v>
      </c>
      <c r="N247" s="14" t="s">
        <v>346</v>
      </c>
      <c r="O247" t="str">
        <f ca="1">Table1[[#This Row],[Lowest_size_reported_um]]</f>
        <v/>
      </c>
      <c r="Q247">
        <f>_xlfn.XLOOKUP(F247,'detection limits'!$A$2:$A$234,'detection limits'!$C$2:$C$234)</f>
        <v>250</v>
      </c>
      <c r="R247" t="str">
        <f ca="1">_xlfn.XLOOKUP(F247,'detection limits'!$A$2:$A$234,'detection limits'!$F$2:$F$234)</f>
        <v/>
      </c>
    </row>
    <row r="248" spans="1:18" x14ac:dyDescent="0.3">
      <c r="A248" t="s">
        <v>654</v>
      </c>
      <c r="B248" t="s">
        <v>656</v>
      </c>
      <c r="C248" s="14" t="s">
        <v>130</v>
      </c>
      <c r="D248" s="14" t="str" cm="1">
        <f t="array" ref="D248">_xlfn.TEXTJOIN("", TRUE, IF(ISERROR(MID(C248, _xlfn.SEQUENCE(LEN(C248)), 1) *1), MID(C248, _xlfn.SEQUENCE(LEN(C248)), 1), ""))</f>
        <v xml:space="preserve">Donoso et al. </v>
      </c>
      <c r="E248" t="str">
        <f t="shared" si="3"/>
        <v>2020</v>
      </c>
      <c r="F248" s="14" t="s">
        <v>129</v>
      </c>
      <c r="G248" s="14" t="s">
        <v>434</v>
      </c>
      <c r="H248" s="14" t="s">
        <v>435</v>
      </c>
      <c r="I248" s="14" t="s">
        <v>472</v>
      </c>
      <c r="J248" s="16">
        <v>2.6960000000000001E-2</v>
      </c>
      <c r="L248" s="17">
        <v>0.13</v>
      </c>
      <c r="N248" s="14" t="s">
        <v>346</v>
      </c>
      <c r="O248" t="str">
        <f ca="1">Table1[[#This Row],[Lowest_size_reported_um]]</f>
        <v/>
      </c>
      <c r="Q248">
        <f>_xlfn.XLOOKUP(F248,'detection limits'!$A$2:$A$234,'detection limits'!$C$2:$C$234)</f>
        <v>250</v>
      </c>
      <c r="R248" t="str">
        <f ca="1">_xlfn.XLOOKUP(F248,'detection limits'!$A$2:$A$234,'detection limits'!$F$2:$F$234)</f>
        <v/>
      </c>
    </row>
    <row r="249" spans="1:18" x14ac:dyDescent="0.3">
      <c r="A249" t="s">
        <v>654</v>
      </c>
      <c r="B249" t="s">
        <v>656</v>
      </c>
      <c r="C249" s="14" t="s">
        <v>130</v>
      </c>
      <c r="D249" s="14" t="str" cm="1">
        <f t="array" ref="D249">_xlfn.TEXTJOIN("", TRUE, IF(ISERROR(MID(C249, _xlfn.SEQUENCE(LEN(C249)), 1) *1), MID(C249, _xlfn.SEQUENCE(LEN(C249)), 1), ""))</f>
        <v xml:space="preserve">Donoso et al. </v>
      </c>
      <c r="E249" t="str">
        <f t="shared" si="3"/>
        <v>2020</v>
      </c>
      <c r="F249" s="14" t="s">
        <v>129</v>
      </c>
      <c r="G249" s="14" t="s">
        <v>434</v>
      </c>
      <c r="H249" s="14" t="s">
        <v>435</v>
      </c>
      <c r="I249" s="14" t="s">
        <v>472</v>
      </c>
      <c r="J249" s="16">
        <v>1.18634</v>
      </c>
      <c r="L249" s="17">
        <v>0</v>
      </c>
      <c r="N249" s="14" t="s">
        <v>346</v>
      </c>
      <c r="O249" t="str">
        <f ca="1">Table1[[#This Row],[Lowest_size_reported_um]]</f>
        <v/>
      </c>
      <c r="Q249">
        <f>_xlfn.XLOOKUP(F249,'detection limits'!$A$2:$A$234,'detection limits'!$C$2:$C$234)</f>
        <v>250</v>
      </c>
      <c r="R249" t="str">
        <f ca="1">_xlfn.XLOOKUP(F249,'detection limits'!$A$2:$A$234,'detection limits'!$F$2:$F$234)</f>
        <v/>
      </c>
    </row>
    <row r="250" spans="1:18" x14ac:dyDescent="0.3">
      <c r="A250" t="s">
        <v>654</v>
      </c>
      <c r="B250" t="s">
        <v>656</v>
      </c>
      <c r="C250" s="14" t="s">
        <v>130</v>
      </c>
      <c r="D250" s="14" t="str" cm="1">
        <f t="array" ref="D250">_xlfn.TEXTJOIN("", TRUE, IF(ISERROR(MID(C250, _xlfn.SEQUENCE(LEN(C250)), 1) *1), MID(C250, _xlfn.SEQUENCE(LEN(C250)), 1), ""))</f>
        <v xml:space="preserve">Donoso et al. </v>
      </c>
      <c r="E250" t="str">
        <f t="shared" si="3"/>
        <v>2020</v>
      </c>
      <c r="F250" s="14" t="s">
        <v>129</v>
      </c>
      <c r="G250" s="14" t="s">
        <v>434</v>
      </c>
      <c r="H250" s="14" t="s">
        <v>435</v>
      </c>
      <c r="I250" s="14" t="s">
        <v>472</v>
      </c>
      <c r="J250" s="16">
        <v>3.7046399999999999</v>
      </c>
      <c r="L250" s="17">
        <v>0</v>
      </c>
      <c r="N250" s="14" t="s">
        <v>346</v>
      </c>
      <c r="O250" t="str">
        <f ca="1">Table1[[#This Row],[Lowest_size_reported_um]]</f>
        <v/>
      </c>
      <c r="Q250">
        <f>_xlfn.XLOOKUP(F250,'detection limits'!$A$2:$A$234,'detection limits'!$C$2:$C$234)</f>
        <v>250</v>
      </c>
      <c r="R250" t="str">
        <f ca="1">_xlfn.XLOOKUP(F250,'detection limits'!$A$2:$A$234,'detection limits'!$F$2:$F$234)</f>
        <v/>
      </c>
    </row>
    <row r="251" spans="1:18" x14ac:dyDescent="0.3">
      <c r="A251" t="s">
        <v>654</v>
      </c>
      <c r="B251" t="s">
        <v>656</v>
      </c>
      <c r="C251" s="14" t="s">
        <v>132</v>
      </c>
      <c r="D251" s="14" t="str" cm="1">
        <f t="array" ref="D251">_xlfn.TEXTJOIN("", TRUE, IF(ISERROR(MID(C251, _xlfn.SEQUENCE(LEN(C251)), 1) *1), MID(C251, _xlfn.SEQUENCE(LEN(C251)), 1), ""))</f>
        <v xml:space="preserve">Dris et al. </v>
      </c>
      <c r="E251" t="str">
        <f t="shared" si="3"/>
        <v>2015</v>
      </c>
      <c r="F251" s="15" t="s">
        <v>131</v>
      </c>
      <c r="G251" s="14" t="s">
        <v>434</v>
      </c>
      <c r="H251" s="14" t="s">
        <v>435</v>
      </c>
      <c r="I251" s="14" t="s">
        <v>462</v>
      </c>
      <c r="J251" s="16">
        <v>4.5499999999999999E-2</v>
      </c>
      <c r="L251" s="17">
        <v>0.99</v>
      </c>
      <c r="N251" s="14" t="s">
        <v>346</v>
      </c>
      <c r="O251" t="str">
        <f ca="1">Table1[[#This Row],[Lowest_size_reported_um]]</f>
        <v/>
      </c>
      <c r="Q251">
        <f>_xlfn.XLOOKUP(F251,'detection limits'!$A$2:$A$234,'detection limits'!$C$2:$C$234)</f>
        <v>80</v>
      </c>
      <c r="R251" t="str">
        <f ca="1">_xlfn.XLOOKUP(F251,'detection limits'!$A$2:$A$234,'detection limits'!$F$2:$F$234)</f>
        <v/>
      </c>
    </row>
    <row r="252" spans="1:18" x14ac:dyDescent="0.3">
      <c r="A252" t="s">
        <v>654</v>
      </c>
      <c r="B252" t="s">
        <v>656</v>
      </c>
      <c r="C252" s="14" t="s">
        <v>141</v>
      </c>
      <c r="D252" s="14" t="str" cm="1">
        <f t="array" ref="D252">_xlfn.TEXTJOIN("", TRUE, IF(ISERROR(MID(C252, _xlfn.SEQUENCE(LEN(C252)), 1) *1), MID(C252, _xlfn.SEQUENCE(LEN(C252)), 1), ""))</f>
        <v xml:space="preserve">Egessa et al. </v>
      </c>
      <c r="E252" t="str">
        <f t="shared" si="3"/>
        <v>2020</v>
      </c>
      <c r="F252" s="14" t="s">
        <v>140</v>
      </c>
      <c r="G252" s="14" t="s">
        <v>439</v>
      </c>
      <c r="H252" s="14" t="s">
        <v>440</v>
      </c>
      <c r="I252" s="14" t="s">
        <v>473</v>
      </c>
      <c r="J252" s="16">
        <v>2.0000000000000002E-5</v>
      </c>
      <c r="L252" s="17">
        <v>0.28999999999999998</v>
      </c>
      <c r="M252" s="14" t="s">
        <v>437</v>
      </c>
      <c r="N252" s="14" t="s">
        <v>346</v>
      </c>
      <c r="O252" t="str">
        <f ca="1">Table1[[#This Row],[Lowest_size_reported_um]]</f>
        <v>300</v>
      </c>
      <c r="Q252">
        <f>_xlfn.XLOOKUP(F252,'detection limits'!$A$2:$A$234,'detection limits'!$C$2:$C$234)</f>
        <v>300</v>
      </c>
      <c r="R252" t="str">
        <f ca="1">_xlfn.XLOOKUP(F252,'detection limits'!$A$2:$A$234,'detection limits'!$F$2:$F$234)</f>
        <v>300</v>
      </c>
    </row>
    <row r="253" spans="1:18" x14ac:dyDescent="0.3">
      <c r="A253" t="s">
        <v>654</v>
      </c>
      <c r="B253" t="s">
        <v>656</v>
      </c>
      <c r="C253" s="14" t="s">
        <v>141</v>
      </c>
      <c r="D253" s="14" t="str" cm="1">
        <f t="array" ref="D253">_xlfn.TEXTJOIN("", TRUE, IF(ISERROR(MID(C253, _xlfn.SEQUENCE(LEN(C253)), 1) *1), MID(C253, _xlfn.SEQUENCE(LEN(C253)), 1), ""))</f>
        <v xml:space="preserve">Egessa et al. </v>
      </c>
      <c r="E253" t="str">
        <f t="shared" si="3"/>
        <v>2020</v>
      </c>
      <c r="F253" s="14" t="s">
        <v>140</v>
      </c>
      <c r="G253" s="14" t="s">
        <v>439</v>
      </c>
      <c r="H253" s="14" t="s">
        <v>440</v>
      </c>
      <c r="I253" s="14" t="s">
        <v>473</v>
      </c>
      <c r="J253" s="16">
        <v>4.0000000000000003E-5</v>
      </c>
      <c r="L253" s="17">
        <v>0.36</v>
      </c>
      <c r="M253" s="14" t="s">
        <v>437</v>
      </c>
      <c r="N253" s="14" t="s">
        <v>346</v>
      </c>
      <c r="O253" t="str">
        <f ca="1">Table1[[#This Row],[Lowest_size_reported_um]]</f>
        <v>300</v>
      </c>
      <c r="Q253">
        <f>_xlfn.XLOOKUP(F253,'detection limits'!$A$2:$A$234,'detection limits'!$C$2:$C$234)</f>
        <v>300</v>
      </c>
      <c r="R253" t="str">
        <f ca="1">_xlfn.XLOOKUP(F253,'detection limits'!$A$2:$A$234,'detection limits'!$F$2:$F$234)</f>
        <v>300</v>
      </c>
    </row>
    <row r="254" spans="1:18" x14ac:dyDescent="0.3">
      <c r="A254" t="s">
        <v>654</v>
      </c>
      <c r="B254" t="s">
        <v>656</v>
      </c>
      <c r="C254" s="14" t="s">
        <v>141</v>
      </c>
      <c r="D254" s="14" t="str" cm="1">
        <f t="array" ref="D254">_xlfn.TEXTJOIN("", TRUE, IF(ISERROR(MID(C254, _xlfn.SEQUENCE(LEN(C254)), 1) *1), MID(C254, _xlfn.SEQUENCE(LEN(C254)), 1), ""))</f>
        <v xml:space="preserve">Egessa et al. </v>
      </c>
      <c r="E254" t="str">
        <f t="shared" si="3"/>
        <v>2020</v>
      </c>
      <c r="F254" s="14" t="s">
        <v>140</v>
      </c>
      <c r="G254" s="14" t="s">
        <v>439</v>
      </c>
      <c r="H254" s="14" t="s">
        <v>440</v>
      </c>
      <c r="I254" s="14" t="s">
        <v>473</v>
      </c>
      <c r="J254" s="16">
        <v>9.0000000000000006E-5</v>
      </c>
      <c r="L254" s="17">
        <v>0.28999999999999998</v>
      </c>
      <c r="M254" s="14" t="s">
        <v>437</v>
      </c>
      <c r="N254" s="14" t="s">
        <v>346</v>
      </c>
      <c r="O254" t="str">
        <f ca="1">Table1[[#This Row],[Lowest_size_reported_um]]</f>
        <v>300</v>
      </c>
      <c r="Q254">
        <f>_xlfn.XLOOKUP(F254,'detection limits'!$A$2:$A$234,'detection limits'!$C$2:$C$234)</f>
        <v>300</v>
      </c>
      <c r="R254" t="str">
        <f ca="1">_xlfn.XLOOKUP(F254,'detection limits'!$A$2:$A$234,'detection limits'!$F$2:$F$234)</f>
        <v>300</v>
      </c>
    </row>
    <row r="255" spans="1:18" x14ac:dyDescent="0.3">
      <c r="A255" t="s">
        <v>654</v>
      </c>
      <c r="B255" t="s">
        <v>656</v>
      </c>
      <c r="C255" s="14" t="s">
        <v>141</v>
      </c>
      <c r="D255" s="14" t="str" cm="1">
        <f t="array" ref="D255">_xlfn.TEXTJOIN("", TRUE, IF(ISERROR(MID(C255, _xlfn.SEQUENCE(LEN(C255)), 1) *1), MID(C255, _xlfn.SEQUENCE(LEN(C255)), 1), ""))</f>
        <v xml:space="preserve">Egessa et al. </v>
      </c>
      <c r="E255" t="str">
        <f t="shared" si="3"/>
        <v>2020</v>
      </c>
      <c r="F255" s="14" t="s">
        <v>140</v>
      </c>
      <c r="G255" s="14" t="s">
        <v>439</v>
      </c>
      <c r="H255" s="14" t="s">
        <v>440</v>
      </c>
      <c r="I255" s="14" t="s">
        <v>473</v>
      </c>
      <c r="J255" s="16">
        <v>1.3999999999999999E-4</v>
      </c>
      <c r="L255" s="17">
        <v>0.36</v>
      </c>
      <c r="M255" s="14" t="s">
        <v>437</v>
      </c>
      <c r="N255" s="14" t="s">
        <v>346</v>
      </c>
      <c r="O255" t="str">
        <f ca="1">Table1[[#This Row],[Lowest_size_reported_um]]</f>
        <v>300</v>
      </c>
      <c r="Q255">
        <f>_xlfn.XLOOKUP(F255,'detection limits'!$A$2:$A$234,'detection limits'!$C$2:$C$234)</f>
        <v>300</v>
      </c>
      <c r="R255" t="str">
        <f ca="1">_xlfn.XLOOKUP(F255,'detection limits'!$A$2:$A$234,'detection limits'!$F$2:$F$234)</f>
        <v>300</v>
      </c>
    </row>
    <row r="256" spans="1:18" x14ac:dyDescent="0.3">
      <c r="A256" t="s">
        <v>654</v>
      </c>
      <c r="B256" t="s">
        <v>656</v>
      </c>
      <c r="C256" s="14" t="s">
        <v>141</v>
      </c>
      <c r="D256" s="14" t="str" cm="1">
        <f t="array" ref="D256">_xlfn.TEXTJOIN("", TRUE, IF(ISERROR(MID(C256, _xlfn.SEQUENCE(LEN(C256)), 1) *1), MID(C256, _xlfn.SEQUENCE(LEN(C256)), 1), ""))</f>
        <v xml:space="preserve">Egessa et al. </v>
      </c>
      <c r="E256" t="str">
        <f t="shared" si="3"/>
        <v>2020</v>
      </c>
      <c r="F256" s="14" t="s">
        <v>140</v>
      </c>
      <c r="G256" s="14" t="s">
        <v>439</v>
      </c>
      <c r="H256" s="14" t="s">
        <v>440</v>
      </c>
      <c r="I256" s="14" t="s">
        <v>473</v>
      </c>
      <c r="J256" s="16">
        <v>1.9900000000000001E-4</v>
      </c>
      <c r="L256" s="17">
        <v>0.23</v>
      </c>
      <c r="M256" s="14" t="s">
        <v>437</v>
      </c>
      <c r="N256" s="14" t="s">
        <v>346</v>
      </c>
      <c r="O256" t="str">
        <f ca="1">Table1[[#This Row],[Lowest_size_reported_um]]</f>
        <v>300</v>
      </c>
      <c r="Q256">
        <f>_xlfn.XLOOKUP(F256,'detection limits'!$A$2:$A$234,'detection limits'!$C$2:$C$234)</f>
        <v>300</v>
      </c>
      <c r="R256" t="str">
        <f ca="1">_xlfn.XLOOKUP(F256,'detection limits'!$A$2:$A$234,'detection limits'!$F$2:$F$234)</f>
        <v>300</v>
      </c>
    </row>
    <row r="257" spans="1:18" x14ac:dyDescent="0.3">
      <c r="A257" t="s">
        <v>654</v>
      </c>
      <c r="B257" t="s">
        <v>656</v>
      </c>
      <c r="C257" s="14" t="s">
        <v>141</v>
      </c>
      <c r="D257" s="14" t="str" cm="1">
        <f t="array" ref="D257">_xlfn.TEXTJOIN("", TRUE, IF(ISERROR(MID(C257, _xlfn.SEQUENCE(LEN(C257)), 1) *1), MID(C257, _xlfn.SEQUENCE(LEN(C257)), 1), ""))</f>
        <v xml:space="preserve">Egessa et al. </v>
      </c>
      <c r="E257" t="str">
        <f t="shared" si="3"/>
        <v>2020</v>
      </c>
      <c r="F257" s="15" t="s">
        <v>140</v>
      </c>
      <c r="G257" s="14" t="s">
        <v>439</v>
      </c>
      <c r="H257" s="14" t="s">
        <v>440</v>
      </c>
      <c r="I257" s="14" t="s">
        <v>473</v>
      </c>
      <c r="J257" s="16">
        <v>6.2E-4</v>
      </c>
      <c r="L257" s="17">
        <v>0.23</v>
      </c>
      <c r="M257" s="14" t="s">
        <v>437</v>
      </c>
      <c r="N257" s="14" t="s">
        <v>346</v>
      </c>
      <c r="O257" t="str">
        <f ca="1">Table1[[#This Row],[Lowest_size_reported_um]]</f>
        <v>300</v>
      </c>
      <c r="Q257">
        <f>_xlfn.XLOOKUP(F257,'detection limits'!$A$2:$A$234,'detection limits'!$C$2:$C$234)</f>
        <v>300</v>
      </c>
      <c r="R257" t="str">
        <f ca="1">_xlfn.XLOOKUP(F257,'detection limits'!$A$2:$A$234,'detection limits'!$F$2:$F$234)</f>
        <v>300</v>
      </c>
    </row>
    <row r="258" spans="1:18" x14ac:dyDescent="0.3">
      <c r="A258" t="s">
        <v>654</v>
      </c>
      <c r="B258" t="s">
        <v>656</v>
      </c>
      <c r="C258" s="14" t="s">
        <v>141</v>
      </c>
      <c r="D258" s="14" t="str" cm="1">
        <f t="array" ref="D258">_xlfn.TEXTJOIN("", TRUE, IF(ISERROR(MID(C258, _xlfn.SEQUENCE(LEN(C258)), 1) *1), MID(C258, _xlfn.SEQUENCE(LEN(C258)), 1), ""))</f>
        <v xml:space="preserve">Egessa et al. </v>
      </c>
      <c r="E258" t="str">
        <f t="shared" ref="E258:E321" si="4">RIGHT(C258,4)</f>
        <v>2020</v>
      </c>
      <c r="F258" s="14" t="s">
        <v>140</v>
      </c>
      <c r="G258" s="14" t="s">
        <v>439</v>
      </c>
      <c r="H258" s="14" t="s">
        <v>440</v>
      </c>
      <c r="I258" s="14" t="s">
        <v>473</v>
      </c>
      <c r="J258" s="16">
        <v>1E-3</v>
      </c>
      <c r="L258" s="17">
        <v>0.23</v>
      </c>
      <c r="M258" s="14" t="s">
        <v>437</v>
      </c>
      <c r="N258" s="14" t="s">
        <v>346</v>
      </c>
      <c r="O258" t="str">
        <f ca="1">Table1[[#This Row],[Lowest_size_reported_um]]</f>
        <v>300</v>
      </c>
      <c r="Q258">
        <f>_xlfn.XLOOKUP(F258,'detection limits'!$A$2:$A$234,'detection limits'!$C$2:$C$234)</f>
        <v>300</v>
      </c>
      <c r="R258" t="str">
        <f ca="1">_xlfn.XLOOKUP(F258,'detection limits'!$A$2:$A$234,'detection limits'!$F$2:$F$234)</f>
        <v>300</v>
      </c>
    </row>
    <row r="259" spans="1:18" x14ac:dyDescent="0.3">
      <c r="A259" t="s">
        <v>654</v>
      </c>
      <c r="B259" t="s">
        <v>656</v>
      </c>
      <c r="C259" s="14" t="s">
        <v>141</v>
      </c>
      <c r="D259" s="14" t="str" cm="1">
        <f t="array" ref="D259">_xlfn.TEXTJOIN("", TRUE, IF(ISERROR(MID(C259, _xlfn.SEQUENCE(LEN(C259)), 1) *1), MID(C259, _xlfn.SEQUENCE(LEN(C259)), 1), ""))</f>
        <v xml:space="preserve">Egessa et al. </v>
      </c>
      <c r="E259" t="str">
        <f t="shared" si="4"/>
        <v>2020</v>
      </c>
      <c r="F259" s="15" t="s">
        <v>140</v>
      </c>
      <c r="G259" s="14" t="s">
        <v>439</v>
      </c>
      <c r="H259" s="14" t="s">
        <v>440</v>
      </c>
      <c r="I259" s="14" t="s">
        <v>473</v>
      </c>
      <c r="J259" s="16">
        <v>2.1900000000000001E-3</v>
      </c>
      <c r="L259" s="17">
        <v>0.23</v>
      </c>
      <c r="M259" s="14" t="s">
        <v>437</v>
      </c>
      <c r="N259" s="14" t="s">
        <v>346</v>
      </c>
      <c r="O259" t="str">
        <f ca="1">Table1[[#This Row],[Lowest_size_reported_um]]</f>
        <v>300</v>
      </c>
      <c r="Q259">
        <f>_xlfn.XLOOKUP(F259,'detection limits'!$A$2:$A$234,'detection limits'!$C$2:$C$234)</f>
        <v>300</v>
      </c>
      <c r="R259" t="str">
        <f ca="1">_xlfn.XLOOKUP(F259,'detection limits'!$A$2:$A$234,'detection limits'!$F$2:$F$234)</f>
        <v>300</v>
      </c>
    </row>
    <row r="260" spans="1:18" x14ac:dyDescent="0.3">
      <c r="A260" t="s">
        <v>654</v>
      </c>
      <c r="B260" t="s">
        <v>656</v>
      </c>
      <c r="C260" s="14" t="s">
        <v>143</v>
      </c>
      <c r="D260" s="14" t="str" cm="1">
        <f t="array" ref="D260">_xlfn.TEXTJOIN("", TRUE, IF(ISERROR(MID(C260, _xlfn.SEQUENCE(LEN(C260)), 1) *1), MID(C260, _xlfn.SEQUENCE(LEN(C260)), 1), ""))</f>
        <v xml:space="preserve">Eo et al. </v>
      </c>
      <c r="E260" t="str">
        <f t="shared" si="4"/>
        <v>2019</v>
      </c>
      <c r="F260" s="15" t="s">
        <v>142</v>
      </c>
      <c r="G260" s="14" t="s">
        <v>434</v>
      </c>
      <c r="H260" s="14" t="s">
        <v>435</v>
      </c>
      <c r="I260" s="14" t="s">
        <v>474</v>
      </c>
      <c r="J260" s="16">
        <v>0.29299999999999998</v>
      </c>
      <c r="L260" s="17">
        <v>0.32</v>
      </c>
      <c r="M260" s="14" t="s">
        <v>456</v>
      </c>
      <c r="N260" s="14" t="s">
        <v>346</v>
      </c>
      <c r="O260" t="str">
        <f ca="1">Table1[[#This Row],[Lowest_size_reported_um]]</f>
        <v>20</v>
      </c>
      <c r="Q260">
        <f>_xlfn.XLOOKUP(F260,'detection limits'!$A$2:$A$234,'detection limits'!$C$2:$C$234)</f>
        <v>20</v>
      </c>
      <c r="R260" t="str">
        <f ca="1">_xlfn.XLOOKUP(F260,'detection limits'!$A$2:$A$234,'detection limits'!$F$2:$F$234)</f>
        <v>20</v>
      </c>
    </row>
    <row r="261" spans="1:18" x14ac:dyDescent="0.3">
      <c r="A261" t="s">
        <v>654</v>
      </c>
      <c r="B261" t="s">
        <v>656</v>
      </c>
      <c r="C261" s="14" t="s">
        <v>143</v>
      </c>
      <c r="D261" s="14" t="str" cm="1">
        <f t="array" ref="D261">_xlfn.TEXTJOIN("", TRUE, IF(ISERROR(MID(C261, _xlfn.SEQUENCE(LEN(C261)), 1) *1), MID(C261, _xlfn.SEQUENCE(LEN(C261)), 1), ""))</f>
        <v xml:space="preserve">Eo et al. </v>
      </c>
      <c r="E261" t="str">
        <f t="shared" si="4"/>
        <v>2019</v>
      </c>
      <c r="F261" s="14" t="s">
        <v>142</v>
      </c>
      <c r="G261" s="14" t="s">
        <v>434</v>
      </c>
      <c r="H261" s="14" t="s">
        <v>435</v>
      </c>
      <c r="I261" s="14" t="s">
        <v>474</v>
      </c>
      <c r="J261" s="16">
        <v>0.36</v>
      </c>
      <c r="L261" s="17">
        <v>0.19</v>
      </c>
      <c r="M261" s="14" t="s">
        <v>456</v>
      </c>
      <c r="N261" s="14" t="s">
        <v>346</v>
      </c>
      <c r="O261" t="str">
        <f ca="1">Table1[[#This Row],[Lowest_size_reported_um]]</f>
        <v>20</v>
      </c>
      <c r="Q261">
        <f>_xlfn.XLOOKUP(F261,'detection limits'!$A$2:$A$234,'detection limits'!$C$2:$C$234)</f>
        <v>20</v>
      </c>
      <c r="R261" t="str">
        <f ca="1">_xlfn.XLOOKUP(F261,'detection limits'!$A$2:$A$234,'detection limits'!$F$2:$F$234)</f>
        <v>20</v>
      </c>
    </row>
    <row r="262" spans="1:18" x14ac:dyDescent="0.3">
      <c r="A262" t="s">
        <v>654</v>
      </c>
      <c r="B262" t="s">
        <v>656</v>
      </c>
      <c r="C262" s="14" t="s">
        <v>143</v>
      </c>
      <c r="D262" s="14" t="str" cm="1">
        <f t="array" ref="D262">_xlfn.TEXTJOIN("", TRUE, IF(ISERROR(MID(C262, _xlfn.SEQUENCE(LEN(C262)), 1) *1), MID(C262, _xlfn.SEQUENCE(LEN(C262)), 1), ""))</f>
        <v xml:space="preserve">Eo et al. </v>
      </c>
      <c r="E262" t="str">
        <f t="shared" si="4"/>
        <v>2019</v>
      </c>
      <c r="F262" s="15" t="s">
        <v>142</v>
      </c>
      <c r="G262" s="14" t="s">
        <v>434</v>
      </c>
      <c r="H262" s="14" t="s">
        <v>435</v>
      </c>
      <c r="I262" s="14" t="s">
        <v>474</v>
      </c>
      <c r="J262" s="16">
        <v>0.38</v>
      </c>
      <c r="L262" s="17">
        <v>0.19</v>
      </c>
      <c r="M262" s="14" t="s">
        <v>456</v>
      </c>
      <c r="N262" s="14" t="s">
        <v>346</v>
      </c>
      <c r="O262" t="str">
        <f ca="1">Table1[[#This Row],[Lowest_size_reported_um]]</f>
        <v>20</v>
      </c>
      <c r="Q262">
        <f>_xlfn.XLOOKUP(F262,'detection limits'!$A$2:$A$234,'detection limits'!$C$2:$C$234)</f>
        <v>20</v>
      </c>
      <c r="R262" t="str">
        <f ca="1">_xlfn.XLOOKUP(F262,'detection limits'!$A$2:$A$234,'detection limits'!$F$2:$F$234)</f>
        <v>20</v>
      </c>
    </row>
    <row r="263" spans="1:18" x14ac:dyDescent="0.3">
      <c r="A263" t="s">
        <v>654</v>
      </c>
      <c r="B263" t="s">
        <v>656</v>
      </c>
      <c r="C263" s="14" t="s">
        <v>143</v>
      </c>
      <c r="D263" s="14" t="str" cm="1">
        <f t="array" ref="D263">_xlfn.TEXTJOIN("", TRUE, IF(ISERROR(MID(C263, _xlfn.SEQUENCE(LEN(C263)), 1) *1), MID(C263, _xlfn.SEQUENCE(LEN(C263)), 1), ""))</f>
        <v xml:space="preserve">Eo et al. </v>
      </c>
      <c r="E263" t="str">
        <f t="shared" si="4"/>
        <v>2019</v>
      </c>
      <c r="F263" s="14" t="s">
        <v>142</v>
      </c>
      <c r="G263" s="14" t="s">
        <v>434</v>
      </c>
      <c r="H263" s="14" t="s">
        <v>435</v>
      </c>
      <c r="I263" s="14" t="s">
        <v>474</v>
      </c>
      <c r="J263" s="16">
        <v>0.66</v>
      </c>
      <c r="L263" s="17">
        <v>0.1</v>
      </c>
      <c r="M263" s="14" t="s">
        <v>456</v>
      </c>
      <c r="N263" s="14" t="s">
        <v>346</v>
      </c>
      <c r="O263" t="str">
        <f ca="1">Table1[[#This Row],[Lowest_size_reported_um]]</f>
        <v>20</v>
      </c>
      <c r="Q263">
        <f>_xlfn.XLOOKUP(F263,'detection limits'!$A$2:$A$234,'detection limits'!$C$2:$C$234)</f>
        <v>20</v>
      </c>
      <c r="R263" t="str">
        <f ca="1">_xlfn.XLOOKUP(F263,'detection limits'!$A$2:$A$234,'detection limits'!$F$2:$F$234)</f>
        <v>20</v>
      </c>
    </row>
    <row r="264" spans="1:18" x14ac:dyDescent="0.3">
      <c r="A264" t="s">
        <v>654</v>
      </c>
      <c r="B264" t="s">
        <v>656</v>
      </c>
      <c r="C264" s="14" t="s">
        <v>143</v>
      </c>
      <c r="D264" s="14" t="str" cm="1">
        <f t="array" ref="D264">_xlfn.TEXTJOIN("", TRUE, IF(ISERROR(MID(C264, _xlfn.SEQUENCE(LEN(C264)), 1) *1), MID(C264, _xlfn.SEQUENCE(LEN(C264)), 1), ""))</f>
        <v xml:space="preserve">Eo et al. </v>
      </c>
      <c r="E264" t="str">
        <f t="shared" si="4"/>
        <v>2019</v>
      </c>
      <c r="F264" s="14" t="s">
        <v>142</v>
      </c>
      <c r="G264" s="14" t="s">
        <v>434</v>
      </c>
      <c r="H264" s="14" t="s">
        <v>435</v>
      </c>
      <c r="I264" s="14" t="s">
        <v>474</v>
      </c>
      <c r="J264" s="16">
        <v>0.66</v>
      </c>
      <c r="L264" s="17">
        <v>0.19</v>
      </c>
      <c r="M264" s="14" t="s">
        <v>456</v>
      </c>
      <c r="N264" s="14" t="s">
        <v>346</v>
      </c>
      <c r="O264" t="str">
        <f ca="1">Table1[[#This Row],[Lowest_size_reported_um]]</f>
        <v>20</v>
      </c>
      <c r="Q264">
        <f>_xlfn.XLOOKUP(F264,'detection limits'!$A$2:$A$234,'detection limits'!$C$2:$C$234)</f>
        <v>20</v>
      </c>
      <c r="R264" t="str">
        <f ca="1">_xlfn.XLOOKUP(F264,'detection limits'!$A$2:$A$234,'detection limits'!$F$2:$F$234)</f>
        <v>20</v>
      </c>
    </row>
    <row r="265" spans="1:18" x14ac:dyDescent="0.3">
      <c r="A265" t="s">
        <v>654</v>
      </c>
      <c r="B265" t="s">
        <v>656</v>
      </c>
      <c r="C265" s="14" t="s">
        <v>143</v>
      </c>
      <c r="D265" s="14" t="str" cm="1">
        <f t="array" ref="D265">_xlfn.TEXTJOIN("", TRUE, IF(ISERROR(MID(C265, _xlfn.SEQUENCE(LEN(C265)), 1) *1), MID(C265, _xlfn.SEQUENCE(LEN(C265)), 1), ""))</f>
        <v xml:space="preserve">Eo et al. </v>
      </c>
      <c r="E265" t="str">
        <f t="shared" si="4"/>
        <v>2019</v>
      </c>
      <c r="F265" s="14" t="s">
        <v>142</v>
      </c>
      <c r="G265" s="14" t="s">
        <v>434</v>
      </c>
      <c r="H265" s="14" t="s">
        <v>435</v>
      </c>
      <c r="I265" s="14" t="s">
        <v>474</v>
      </c>
      <c r="J265" s="16">
        <v>0.76700000000000002</v>
      </c>
      <c r="L265" s="17">
        <v>0.1</v>
      </c>
      <c r="M265" s="14" t="s">
        <v>456</v>
      </c>
      <c r="N265" s="14" t="s">
        <v>346</v>
      </c>
      <c r="O265" t="str">
        <f ca="1">Table1[[#This Row],[Lowest_size_reported_um]]</f>
        <v>20</v>
      </c>
      <c r="Q265">
        <f>_xlfn.XLOOKUP(F265,'detection limits'!$A$2:$A$234,'detection limits'!$C$2:$C$234)</f>
        <v>20</v>
      </c>
      <c r="R265" t="str">
        <f ca="1">_xlfn.XLOOKUP(F265,'detection limits'!$A$2:$A$234,'detection limits'!$F$2:$F$234)</f>
        <v>20</v>
      </c>
    </row>
    <row r="266" spans="1:18" x14ac:dyDescent="0.3">
      <c r="A266" t="s">
        <v>654</v>
      </c>
      <c r="B266" t="s">
        <v>656</v>
      </c>
      <c r="C266" s="14" t="s">
        <v>143</v>
      </c>
      <c r="D266" s="14" t="str" cm="1">
        <f t="array" ref="D266">_xlfn.TEXTJOIN("", TRUE, IF(ISERROR(MID(C266, _xlfn.SEQUENCE(LEN(C266)), 1) *1), MID(C266, _xlfn.SEQUENCE(LEN(C266)), 1), ""))</f>
        <v xml:space="preserve">Eo et al. </v>
      </c>
      <c r="E266" t="str">
        <f t="shared" si="4"/>
        <v>2019</v>
      </c>
      <c r="F266" s="14" t="s">
        <v>142</v>
      </c>
      <c r="G266" s="14" t="s">
        <v>434</v>
      </c>
      <c r="H266" s="14" t="s">
        <v>435</v>
      </c>
      <c r="I266" s="14" t="s">
        <v>474</v>
      </c>
      <c r="J266" s="16">
        <v>1.093</v>
      </c>
      <c r="L266" s="17">
        <v>0.32</v>
      </c>
      <c r="M266" s="14" t="s">
        <v>456</v>
      </c>
      <c r="N266" s="14" t="s">
        <v>346</v>
      </c>
      <c r="O266" t="str">
        <f ca="1">Table1[[#This Row],[Lowest_size_reported_um]]</f>
        <v>20</v>
      </c>
      <c r="Q266">
        <f>_xlfn.XLOOKUP(F266,'detection limits'!$A$2:$A$234,'detection limits'!$C$2:$C$234)</f>
        <v>20</v>
      </c>
      <c r="R266" t="str">
        <f ca="1">_xlfn.XLOOKUP(F266,'detection limits'!$A$2:$A$234,'detection limits'!$F$2:$F$234)</f>
        <v>20</v>
      </c>
    </row>
    <row r="267" spans="1:18" x14ac:dyDescent="0.3">
      <c r="A267" t="s">
        <v>654</v>
      </c>
      <c r="B267" t="s">
        <v>656</v>
      </c>
      <c r="C267" s="14" t="s">
        <v>143</v>
      </c>
      <c r="D267" s="14" t="str" cm="1">
        <f t="array" ref="D267">_xlfn.TEXTJOIN("", TRUE, IF(ISERROR(MID(C267, _xlfn.SEQUENCE(LEN(C267)), 1) *1), MID(C267, _xlfn.SEQUENCE(LEN(C267)), 1), ""))</f>
        <v xml:space="preserve">Eo et al. </v>
      </c>
      <c r="E267" t="str">
        <f t="shared" si="4"/>
        <v>2019</v>
      </c>
      <c r="F267" s="14" t="s">
        <v>142</v>
      </c>
      <c r="G267" s="14" t="s">
        <v>434</v>
      </c>
      <c r="H267" s="14" t="s">
        <v>435</v>
      </c>
      <c r="I267" s="14" t="s">
        <v>474</v>
      </c>
      <c r="J267" s="16">
        <v>1.2729999999999999</v>
      </c>
      <c r="L267" s="17">
        <v>0.39</v>
      </c>
      <c r="M267" s="14" t="s">
        <v>456</v>
      </c>
      <c r="N267" s="14" t="s">
        <v>346</v>
      </c>
      <c r="O267" t="str">
        <f ca="1">Table1[[#This Row],[Lowest_size_reported_um]]</f>
        <v>20</v>
      </c>
      <c r="Q267">
        <f>_xlfn.XLOOKUP(F267,'detection limits'!$A$2:$A$234,'detection limits'!$C$2:$C$234)</f>
        <v>20</v>
      </c>
      <c r="R267" t="str">
        <f ca="1">_xlfn.XLOOKUP(F267,'detection limits'!$A$2:$A$234,'detection limits'!$F$2:$F$234)</f>
        <v>20</v>
      </c>
    </row>
    <row r="268" spans="1:18" x14ac:dyDescent="0.3">
      <c r="A268" t="s">
        <v>654</v>
      </c>
      <c r="B268" t="s">
        <v>656</v>
      </c>
      <c r="C268" s="14" t="s">
        <v>143</v>
      </c>
      <c r="D268" s="14" t="str" cm="1">
        <f t="array" ref="D268">_xlfn.TEXTJOIN("", TRUE, IF(ISERROR(MID(C268, _xlfn.SEQUENCE(LEN(C268)), 1) *1), MID(C268, _xlfn.SEQUENCE(LEN(C268)), 1), ""))</f>
        <v xml:space="preserve">Eo et al. </v>
      </c>
      <c r="E268" t="str">
        <f t="shared" si="4"/>
        <v>2019</v>
      </c>
      <c r="F268" s="14" t="s">
        <v>142</v>
      </c>
      <c r="G268" s="14" t="s">
        <v>434</v>
      </c>
      <c r="H268" s="14" t="s">
        <v>435</v>
      </c>
      <c r="I268" s="14" t="s">
        <v>474</v>
      </c>
      <c r="J268" s="16">
        <v>1.4</v>
      </c>
      <c r="L268" s="17">
        <v>0.19</v>
      </c>
      <c r="M268" s="14" t="s">
        <v>456</v>
      </c>
      <c r="N268" s="14" t="s">
        <v>346</v>
      </c>
      <c r="O268" t="str">
        <f ca="1">Table1[[#This Row],[Lowest_size_reported_um]]</f>
        <v>20</v>
      </c>
      <c r="Q268">
        <f>_xlfn.XLOOKUP(F268,'detection limits'!$A$2:$A$234,'detection limits'!$C$2:$C$234)</f>
        <v>20</v>
      </c>
      <c r="R268" t="str">
        <f ca="1">_xlfn.XLOOKUP(F268,'detection limits'!$A$2:$A$234,'detection limits'!$F$2:$F$234)</f>
        <v>20</v>
      </c>
    </row>
    <row r="269" spans="1:18" x14ac:dyDescent="0.3">
      <c r="A269" t="s">
        <v>654</v>
      </c>
      <c r="B269" t="s">
        <v>656</v>
      </c>
      <c r="C269" s="14" t="s">
        <v>143</v>
      </c>
      <c r="D269" s="14" t="str" cm="1">
        <f t="array" ref="D269">_xlfn.TEXTJOIN("", TRUE, IF(ISERROR(MID(C269, _xlfn.SEQUENCE(LEN(C269)), 1) *1), MID(C269, _xlfn.SEQUENCE(LEN(C269)), 1), ""))</f>
        <v xml:space="preserve">Eo et al. </v>
      </c>
      <c r="E269" t="str">
        <f t="shared" si="4"/>
        <v>2019</v>
      </c>
      <c r="F269" s="14" t="s">
        <v>142</v>
      </c>
      <c r="G269" s="14" t="s">
        <v>434</v>
      </c>
      <c r="H269" s="14" t="s">
        <v>435</v>
      </c>
      <c r="I269" s="14" t="s">
        <v>474</v>
      </c>
      <c r="J269" s="16">
        <v>1.653</v>
      </c>
      <c r="L269" s="17">
        <v>0.32</v>
      </c>
      <c r="M269" s="14" t="s">
        <v>456</v>
      </c>
      <c r="N269" s="14" t="s">
        <v>346</v>
      </c>
      <c r="O269" t="str">
        <f ca="1">Table1[[#This Row],[Lowest_size_reported_um]]</f>
        <v>20</v>
      </c>
      <c r="Q269">
        <f>_xlfn.XLOOKUP(F269,'detection limits'!$A$2:$A$234,'detection limits'!$C$2:$C$234)</f>
        <v>20</v>
      </c>
      <c r="R269" t="str">
        <f ca="1">_xlfn.XLOOKUP(F269,'detection limits'!$A$2:$A$234,'detection limits'!$F$2:$F$234)</f>
        <v>20</v>
      </c>
    </row>
    <row r="270" spans="1:18" x14ac:dyDescent="0.3">
      <c r="A270" t="s">
        <v>654</v>
      </c>
      <c r="B270" t="s">
        <v>656</v>
      </c>
      <c r="C270" s="14" t="s">
        <v>143</v>
      </c>
      <c r="D270" s="14" t="str" cm="1">
        <f t="array" ref="D270">_xlfn.TEXTJOIN("", TRUE, IF(ISERROR(MID(C270, _xlfn.SEQUENCE(LEN(C270)), 1) *1), MID(C270, _xlfn.SEQUENCE(LEN(C270)), 1), ""))</f>
        <v xml:space="preserve">Eo et al. </v>
      </c>
      <c r="E270" t="str">
        <f t="shared" si="4"/>
        <v>2019</v>
      </c>
      <c r="F270" s="14" t="s">
        <v>142</v>
      </c>
      <c r="G270" s="14" t="s">
        <v>434</v>
      </c>
      <c r="H270" s="14" t="s">
        <v>435</v>
      </c>
      <c r="I270" s="14" t="s">
        <v>474</v>
      </c>
      <c r="J270" s="16">
        <v>2.1669999999999998</v>
      </c>
      <c r="L270" s="17">
        <v>0.39</v>
      </c>
      <c r="M270" s="14" t="s">
        <v>456</v>
      </c>
      <c r="N270" s="14" t="s">
        <v>346</v>
      </c>
      <c r="O270" t="str">
        <f ca="1">Table1[[#This Row],[Lowest_size_reported_um]]</f>
        <v>20</v>
      </c>
      <c r="Q270">
        <f>_xlfn.XLOOKUP(F270,'detection limits'!$A$2:$A$234,'detection limits'!$C$2:$C$234)</f>
        <v>20</v>
      </c>
      <c r="R270" t="str">
        <f ca="1">_xlfn.XLOOKUP(F270,'detection limits'!$A$2:$A$234,'detection limits'!$F$2:$F$234)</f>
        <v>20</v>
      </c>
    </row>
    <row r="271" spans="1:18" x14ac:dyDescent="0.3">
      <c r="A271" t="s">
        <v>654</v>
      </c>
      <c r="B271" t="s">
        <v>656</v>
      </c>
      <c r="C271" s="14" t="s">
        <v>143</v>
      </c>
      <c r="D271" s="14" t="str" cm="1">
        <f t="array" ref="D271">_xlfn.TEXTJOIN("", TRUE, IF(ISERROR(MID(C271, _xlfn.SEQUENCE(LEN(C271)), 1) *1), MID(C271, _xlfn.SEQUENCE(LEN(C271)), 1), ""))</f>
        <v xml:space="preserve">Eo et al. </v>
      </c>
      <c r="E271" t="str">
        <f t="shared" si="4"/>
        <v>2019</v>
      </c>
      <c r="F271" s="14" t="s">
        <v>142</v>
      </c>
      <c r="G271" s="14" t="s">
        <v>434</v>
      </c>
      <c r="H271" s="14" t="s">
        <v>435</v>
      </c>
      <c r="I271" s="14" t="s">
        <v>474</v>
      </c>
      <c r="J271" s="16">
        <v>2.2330000000000001</v>
      </c>
      <c r="L271" s="17">
        <v>0.39</v>
      </c>
      <c r="M271" s="14" t="s">
        <v>456</v>
      </c>
      <c r="N271" s="14" t="s">
        <v>346</v>
      </c>
      <c r="O271" t="str">
        <f ca="1">Table1[[#This Row],[Lowest_size_reported_um]]</f>
        <v>20</v>
      </c>
      <c r="Q271">
        <f>_xlfn.XLOOKUP(F271,'detection limits'!$A$2:$A$234,'detection limits'!$C$2:$C$234)</f>
        <v>20</v>
      </c>
      <c r="R271" t="str">
        <f ca="1">_xlfn.XLOOKUP(F271,'detection limits'!$A$2:$A$234,'detection limits'!$F$2:$F$234)</f>
        <v>20</v>
      </c>
    </row>
    <row r="272" spans="1:18" x14ac:dyDescent="0.3">
      <c r="A272" t="s">
        <v>654</v>
      </c>
      <c r="B272" t="s">
        <v>656</v>
      </c>
      <c r="C272" s="14" t="s">
        <v>143</v>
      </c>
      <c r="D272" s="14" t="str" cm="1">
        <f t="array" ref="D272">_xlfn.TEXTJOIN("", TRUE, IF(ISERROR(MID(C272, _xlfn.SEQUENCE(LEN(C272)), 1) *1), MID(C272, _xlfn.SEQUENCE(LEN(C272)), 1), ""))</f>
        <v xml:space="preserve">Eo et al. </v>
      </c>
      <c r="E272" t="str">
        <f t="shared" si="4"/>
        <v>2019</v>
      </c>
      <c r="F272" s="14" t="s">
        <v>142</v>
      </c>
      <c r="G272" s="14" t="s">
        <v>434</v>
      </c>
      <c r="H272" s="14" t="s">
        <v>435</v>
      </c>
      <c r="I272" s="14" t="s">
        <v>474</v>
      </c>
      <c r="J272" s="16">
        <v>2.613</v>
      </c>
      <c r="L272" s="17">
        <v>0.1</v>
      </c>
      <c r="M272" s="14" t="s">
        <v>456</v>
      </c>
      <c r="N272" s="14" t="s">
        <v>346</v>
      </c>
      <c r="O272" t="str">
        <f ca="1">Table1[[#This Row],[Lowest_size_reported_um]]</f>
        <v>20</v>
      </c>
      <c r="Q272">
        <f>_xlfn.XLOOKUP(F272,'detection limits'!$A$2:$A$234,'detection limits'!$C$2:$C$234)</f>
        <v>20</v>
      </c>
      <c r="R272" t="str">
        <f ca="1">_xlfn.XLOOKUP(F272,'detection limits'!$A$2:$A$234,'detection limits'!$F$2:$F$234)</f>
        <v>20</v>
      </c>
    </row>
    <row r="273" spans="1:18" x14ac:dyDescent="0.3">
      <c r="A273" t="s">
        <v>654</v>
      </c>
      <c r="B273" t="s">
        <v>656</v>
      </c>
      <c r="C273" s="14" t="s">
        <v>143</v>
      </c>
      <c r="D273" s="14" t="str" cm="1">
        <f t="array" ref="D273">_xlfn.TEXTJOIN("", TRUE, IF(ISERROR(MID(C273, _xlfn.SEQUENCE(LEN(C273)), 1) *1), MID(C273, _xlfn.SEQUENCE(LEN(C273)), 1), ""))</f>
        <v xml:space="preserve">Eo et al. </v>
      </c>
      <c r="E273" t="str">
        <f t="shared" si="4"/>
        <v>2019</v>
      </c>
      <c r="F273" s="14" t="s">
        <v>142</v>
      </c>
      <c r="G273" s="14" t="s">
        <v>434</v>
      </c>
      <c r="H273" s="14" t="s">
        <v>435</v>
      </c>
      <c r="I273" s="14" t="s">
        <v>474</v>
      </c>
      <c r="J273" s="16">
        <v>4.133</v>
      </c>
      <c r="L273" s="17">
        <v>0.32</v>
      </c>
      <c r="M273" s="14" t="s">
        <v>456</v>
      </c>
      <c r="N273" s="14" t="s">
        <v>346</v>
      </c>
      <c r="O273" t="str">
        <f ca="1">Table1[[#This Row],[Lowest_size_reported_um]]</f>
        <v>20</v>
      </c>
      <c r="Q273">
        <f>_xlfn.XLOOKUP(F273,'detection limits'!$A$2:$A$234,'detection limits'!$C$2:$C$234)</f>
        <v>20</v>
      </c>
      <c r="R273" t="str">
        <f ca="1">_xlfn.XLOOKUP(F273,'detection limits'!$A$2:$A$234,'detection limits'!$F$2:$F$234)</f>
        <v>20</v>
      </c>
    </row>
    <row r="274" spans="1:18" x14ac:dyDescent="0.3">
      <c r="A274" t="s">
        <v>654</v>
      </c>
      <c r="B274" t="s">
        <v>656</v>
      </c>
      <c r="C274" s="14" t="s">
        <v>143</v>
      </c>
      <c r="D274" s="14" t="str" cm="1">
        <f t="array" ref="D274">_xlfn.TEXTJOIN("", TRUE, IF(ISERROR(MID(C274, _xlfn.SEQUENCE(LEN(C274)), 1) *1), MID(C274, _xlfn.SEQUENCE(LEN(C274)), 1), ""))</f>
        <v xml:space="preserve">Eo et al. </v>
      </c>
      <c r="E274" t="str">
        <f t="shared" si="4"/>
        <v>2019</v>
      </c>
      <c r="F274" s="14" t="s">
        <v>142</v>
      </c>
      <c r="G274" s="14" t="s">
        <v>434</v>
      </c>
      <c r="H274" s="14" t="s">
        <v>435</v>
      </c>
      <c r="I274" s="14" t="s">
        <v>474</v>
      </c>
      <c r="J274" s="16">
        <v>4.76</v>
      </c>
      <c r="L274" s="17">
        <v>0.39</v>
      </c>
      <c r="M274" s="14" t="s">
        <v>456</v>
      </c>
      <c r="N274" s="14" t="s">
        <v>346</v>
      </c>
      <c r="O274" t="str">
        <f ca="1">Table1[[#This Row],[Lowest_size_reported_um]]</f>
        <v>20</v>
      </c>
      <c r="Q274">
        <f>_xlfn.XLOOKUP(F274,'detection limits'!$A$2:$A$234,'detection limits'!$C$2:$C$234)</f>
        <v>20</v>
      </c>
      <c r="R274" t="str">
        <f ca="1">_xlfn.XLOOKUP(F274,'detection limits'!$A$2:$A$234,'detection limits'!$F$2:$F$234)</f>
        <v>20</v>
      </c>
    </row>
    <row r="275" spans="1:18" x14ac:dyDescent="0.3">
      <c r="A275" t="s">
        <v>654</v>
      </c>
      <c r="B275" t="s">
        <v>656</v>
      </c>
      <c r="C275" s="14" t="s">
        <v>143</v>
      </c>
      <c r="D275" s="14" t="str" cm="1">
        <f t="array" ref="D275">_xlfn.TEXTJOIN("", TRUE, IF(ISERROR(MID(C275, _xlfn.SEQUENCE(LEN(C275)), 1) *1), MID(C275, _xlfn.SEQUENCE(LEN(C275)), 1), ""))</f>
        <v xml:space="preserve">Eo et al. </v>
      </c>
      <c r="E275" t="str">
        <f t="shared" si="4"/>
        <v>2019</v>
      </c>
      <c r="F275" s="14" t="s">
        <v>142</v>
      </c>
      <c r="G275" s="14" t="s">
        <v>434</v>
      </c>
      <c r="H275" s="14" t="s">
        <v>435</v>
      </c>
      <c r="I275" s="14" t="s">
        <v>474</v>
      </c>
      <c r="J275" s="16">
        <v>440</v>
      </c>
      <c r="L275" s="17">
        <v>0.1</v>
      </c>
      <c r="M275" s="14" t="s">
        <v>456</v>
      </c>
      <c r="N275" s="14" t="s">
        <v>346</v>
      </c>
      <c r="O275" t="str">
        <f ca="1">Table1[[#This Row],[Lowest_size_reported_um]]</f>
        <v>20</v>
      </c>
      <c r="Q275">
        <f>_xlfn.XLOOKUP(F275,'detection limits'!$A$2:$A$234,'detection limits'!$C$2:$C$234)</f>
        <v>20</v>
      </c>
      <c r="R275" t="str">
        <f ca="1">_xlfn.XLOOKUP(F275,'detection limits'!$A$2:$A$234,'detection limits'!$F$2:$F$234)</f>
        <v>20</v>
      </c>
    </row>
    <row r="276" spans="1:18" x14ac:dyDescent="0.3">
      <c r="A276" t="s">
        <v>654</v>
      </c>
      <c r="B276" t="s">
        <v>656</v>
      </c>
      <c r="C276" s="14" t="s">
        <v>147</v>
      </c>
      <c r="D276" s="14" t="str" cm="1">
        <f t="array" ref="D276">_xlfn.TEXTJOIN("", TRUE, IF(ISERROR(MID(C276, _xlfn.SEQUENCE(LEN(C276)), 1) *1), MID(C276, _xlfn.SEQUENCE(LEN(C276)), 1), ""))</f>
        <v xml:space="preserve">Estahbanti and Fahrenfeld </v>
      </c>
      <c r="E276" t="str">
        <f t="shared" si="4"/>
        <v>2016</v>
      </c>
      <c r="F276" s="15" t="s">
        <v>146</v>
      </c>
      <c r="G276" s="14" t="s">
        <v>434</v>
      </c>
      <c r="H276" s="14" t="s">
        <v>435</v>
      </c>
      <c r="I276" s="14" t="s">
        <v>447</v>
      </c>
      <c r="J276" s="16">
        <v>2.6672270000000001E-2</v>
      </c>
      <c r="N276" s="14" t="s">
        <v>346</v>
      </c>
      <c r="O276" t="str">
        <f ca="1">Table1[[#This Row],[Lowest_size_reported_um]]</f>
        <v>63</v>
      </c>
      <c r="Q276">
        <f>_xlfn.XLOOKUP(F276,'detection limits'!$A$2:$A$234,'detection limits'!$C$2:$C$234)</f>
        <v>153</v>
      </c>
      <c r="R276" t="str">
        <f ca="1">_xlfn.XLOOKUP(F276,'detection limits'!$A$2:$A$234,'detection limits'!$F$2:$F$234)</f>
        <v>63</v>
      </c>
    </row>
    <row r="277" spans="1:18" x14ac:dyDescent="0.3">
      <c r="A277" t="s">
        <v>654</v>
      </c>
      <c r="B277" t="s">
        <v>656</v>
      </c>
      <c r="C277" s="14" t="s">
        <v>147</v>
      </c>
      <c r="D277" s="14" t="str" cm="1">
        <f t="array" ref="D277">_xlfn.TEXTJOIN("", TRUE, IF(ISERROR(MID(C277, _xlfn.SEQUENCE(LEN(C277)), 1) *1), MID(C277, _xlfn.SEQUENCE(LEN(C277)), 1), ""))</f>
        <v xml:space="preserve">Estahbanti and Fahrenfeld </v>
      </c>
      <c r="E277" t="str">
        <f t="shared" si="4"/>
        <v>2016</v>
      </c>
      <c r="F277" s="14" t="s">
        <v>146</v>
      </c>
      <c r="G277" s="14" t="s">
        <v>434</v>
      </c>
      <c r="H277" s="14" t="s">
        <v>435</v>
      </c>
      <c r="I277" s="14" t="s">
        <v>447</v>
      </c>
      <c r="J277" s="16">
        <v>3.4146820000000001E-2</v>
      </c>
      <c r="N277" s="14" t="s">
        <v>346</v>
      </c>
      <c r="O277" t="str">
        <f ca="1">Table1[[#This Row],[Lowest_size_reported_um]]</f>
        <v>63</v>
      </c>
      <c r="Q277">
        <f>_xlfn.XLOOKUP(F277,'detection limits'!$A$2:$A$234,'detection limits'!$C$2:$C$234)</f>
        <v>153</v>
      </c>
      <c r="R277" t="str">
        <f ca="1">_xlfn.XLOOKUP(F277,'detection limits'!$A$2:$A$234,'detection limits'!$F$2:$F$234)</f>
        <v>63</v>
      </c>
    </row>
    <row r="278" spans="1:18" x14ac:dyDescent="0.3">
      <c r="A278" t="s">
        <v>654</v>
      </c>
      <c r="B278" t="s">
        <v>656</v>
      </c>
      <c r="C278" s="14" t="s">
        <v>147</v>
      </c>
      <c r="D278" s="14" t="str" cm="1">
        <f t="array" ref="D278">_xlfn.TEXTJOIN("", TRUE, IF(ISERROR(MID(C278, _xlfn.SEQUENCE(LEN(C278)), 1) *1), MID(C278, _xlfn.SEQUENCE(LEN(C278)), 1), ""))</f>
        <v xml:space="preserve">Estahbanti and Fahrenfeld </v>
      </c>
      <c r="E278" t="str">
        <f t="shared" si="4"/>
        <v>2016</v>
      </c>
      <c r="F278" s="14" t="s">
        <v>146</v>
      </c>
      <c r="G278" s="14" t="s">
        <v>434</v>
      </c>
      <c r="H278" s="14" t="s">
        <v>435</v>
      </c>
      <c r="I278" s="14" t="s">
        <v>447</v>
      </c>
      <c r="J278" s="16">
        <v>4.6196849999999998E-2</v>
      </c>
      <c r="N278" s="14" t="s">
        <v>346</v>
      </c>
      <c r="O278" t="str">
        <f ca="1">Table1[[#This Row],[Lowest_size_reported_um]]</f>
        <v>63</v>
      </c>
      <c r="Q278">
        <f>_xlfn.XLOOKUP(F278,'detection limits'!$A$2:$A$234,'detection limits'!$C$2:$C$234)</f>
        <v>153</v>
      </c>
      <c r="R278" t="str">
        <f ca="1">_xlfn.XLOOKUP(F278,'detection limits'!$A$2:$A$234,'detection limits'!$F$2:$F$234)</f>
        <v>63</v>
      </c>
    </row>
    <row r="279" spans="1:18" x14ac:dyDescent="0.3">
      <c r="A279" t="s">
        <v>654</v>
      </c>
      <c r="B279" t="s">
        <v>656</v>
      </c>
      <c r="C279" s="14" t="s">
        <v>147</v>
      </c>
      <c r="D279" s="14" t="str" cm="1">
        <f t="array" ref="D279">_xlfn.TEXTJOIN("", TRUE, IF(ISERROR(MID(C279, _xlfn.SEQUENCE(LEN(C279)), 1) *1), MID(C279, _xlfn.SEQUENCE(LEN(C279)), 1), ""))</f>
        <v xml:space="preserve">Estahbanti and Fahrenfeld </v>
      </c>
      <c r="E279" t="str">
        <f t="shared" si="4"/>
        <v>2016</v>
      </c>
      <c r="F279" s="14" t="s">
        <v>146</v>
      </c>
      <c r="G279" s="14" t="s">
        <v>434</v>
      </c>
      <c r="H279" s="14" t="s">
        <v>435</v>
      </c>
      <c r="I279" s="14" t="s">
        <v>447</v>
      </c>
      <c r="J279" s="16">
        <v>5.4258470000000003E-2</v>
      </c>
      <c r="N279" s="14" t="s">
        <v>346</v>
      </c>
      <c r="O279" t="str">
        <f ca="1">Table1[[#This Row],[Lowest_size_reported_um]]</f>
        <v>63</v>
      </c>
      <c r="Q279">
        <f>_xlfn.XLOOKUP(F279,'detection limits'!$A$2:$A$234,'detection limits'!$C$2:$C$234)</f>
        <v>153</v>
      </c>
      <c r="R279" t="str">
        <f ca="1">_xlfn.XLOOKUP(F279,'detection limits'!$A$2:$A$234,'detection limits'!$F$2:$F$234)</f>
        <v>63</v>
      </c>
    </row>
    <row r="280" spans="1:18" x14ac:dyDescent="0.3">
      <c r="A280" t="s">
        <v>654</v>
      </c>
      <c r="B280" t="s">
        <v>656</v>
      </c>
      <c r="C280" s="14" t="s">
        <v>147</v>
      </c>
      <c r="D280" s="14" t="str" cm="1">
        <f t="array" ref="D280">_xlfn.TEXTJOIN("", TRUE, IF(ISERROR(MID(C280, _xlfn.SEQUENCE(LEN(C280)), 1) *1), MID(C280, _xlfn.SEQUENCE(LEN(C280)), 1), ""))</f>
        <v xml:space="preserve">Estahbanti and Fahrenfeld </v>
      </c>
      <c r="E280" t="str">
        <f t="shared" si="4"/>
        <v>2016</v>
      </c>
      <c r="F280" s="15" t="s">
        <v>146</v>
      </c>
      <c r="G280" s="14" t="s">
        <v>434</v>
      </c>
      <c r="H280" s="14" t="s">
        <v>435</v>
      </c>
      <c r="I280" s="14" t="s">
        <v>447</v>
      </c>
      <c r="J280" s="16">
        <v>7.5540129999999997E-2</v>
      </c>
      <c r="N280" s="14" t="s">
        <v>346</v>
      </c>
      <c r="O280" t="str">
        <f ca="1">Table1[[#This Row],[Lowest_size_reported_um]]</f>
        <v>63</v>
      </c>
      <c r="Q280">
        <f>_xlfn.XLOOKUP(F280,'detection limits'!$A$2:$A$234,'detection limits'!$C$2:$C$234)</f>
        <v>153</v>
      </c>
      <c r="R280" t="str">
        <f ca="1">_xlfn.XLOOKUP(F280,'detection limits'!$A$2:$A$234,'detection limits'!$F$2:$F$234)</f>
        <v>63</v>
      </c>
    </row>
    <row r="281" spans="1:18" x14ac:dyDescent="0.3">
      <c r="A281" t="s">
        <v>654</v>
      </c>
      <c r="B281" t="s">
        <v>656</v>
      </c>
      <c r="C281" s="14" t="s">
        <v>147</v>
      </c>
      <c r="D281" s="14" t="str" cm="1">
        <f t="array" ref="D281">_xlfn.TEXTJOIN("", TRUE, IF(ISERROR(MID(C281, _xlfn.SEQUENCE(LEN(C281)), 1) *1), MID(C281, _xlfn.SEQUENCE(LEN(C281)), 1), ""))</f>
        <v xml:space="preserve">Estahbanti and Fahrenfeld </v>
      </c>
      <c r="E281" t="str">
        <f t="shared" si="4"/>
        <v>2016</v>
      </c>
      <c r="F281" s="14" t="s">
        <v>146</v>
      </c>
      <c r="G281" s="14" t="s">
        <v>434</v>
      </c>
      <c r="H281" s="14" t="s">
        <v>435</v>
      </c>
      <c r="I281" s="14" t="s">
        <v>447</v>
      </c>
      <c r="J281" s="16">
        <v>9.6139219999999997E-2</v>
      </c>
      <c r="N281" s="14" t="s">
        <v>346</v>
      </c>
      <c r="O281" t="str">
        <f ca="1">Table1[[#This Row],[Lowest_size_reported_um]]</f>
        <v>63</v>
      </c>
      <c r="Q281">
        <f>_xlfn.XLOOKUP(F281,'detection limits'!$A$2:$A$234,'detection limits'!$C$2:$C$234)</f>
        <v>153</v>
      </c>
      <c r="R281" t="str">
        <f ca="1">_xlfn.XLOOKUP(F281,'detection limits'!$A$2:$A$234,'detection limits'!$F$2:$F$234)</f>
        <v>63</v>
      </c>
    </row>
    <row r="282" spans="1:18" x14ac:dyDescent="0.3">
      <c r="A282" t="s">
        <v>654</v>
      </c>
      <c r="B282" t="s">
        <v>656</v>
      </c>
      <c r="C282" s="14" t="s">
        <v>147</v>
      </c>
      <c r="D282" s="14" t="str" cm="1">
        <f t="array" ref="D282">_xlfn.TEXTJOIN("", TRUE, IF(ISERROR(MID(C282, _xlfn.SEQUENCE(LEN(C282)), 1) *1), MID(C282, _xlfn.SEQUENCE(LEN(C282)), 1), ""))</f>
        <v xml:space="preserve">Estahbanti and Fahrenfeld </v>
      </c>
      <c r="E282" t="str">
        <f t="shared" si="4"/>
        <v>2016</v>
      </c>
      <c r="F282" s="14" t="s">
        <v>146</v>
      </c>
      <c r="G282" s="14" t="s">
        <v>434</v>
      </c>
      <c r="H282" s="14" t="s">
        <v>435</v>
      </c>
      <c r="I282" s="14" t="s">
        <v>447</v>
      </c>
      <c r="J282" s="16">
        <v>0.11084379</v>
      </c>
      <c r="N282" s="14" t="s">
        <v>346</v>
      </c>
      <c r="O282" t="str">
        <f ca="1">Table1[[#This Row],[Lowest_size_reported_um]]</f>
        <v>63</v>
      </c>
      <c r="Q282">
        <f>_xlfn.XLOOKUP(F282,'detection limits'!$A$2:$A$234,'detection limits'!$C$2:$C$234)</f>
        <v>153</v>
      </c>
      <c r="R282" t="str">
        <f ca="1">_xlfn.XLOOKUP(F282,'detection limits'!$A$2:$A$234,'detection limits'!$F$2:$F$234)</f>
        <v>63</v>
      </c>
    </row>
    <row r="283" spans="1:18" x14ac:dyDescent="0.3">
      <c r="A283" t="s">
        <v>654</v>
      </c>
      <c r="B283" t="s">
        <v>656</v>
      </c>
      <c r="C283" s="14" t="s">
        <v>147</v>
      </c>
      <c r="D283" s="14" t="str" cm="1">
        <f t="array" ref="D283">_xlfn.TEXTJOIN("", TRUE, IF(ISERROR(MID(C283, _xlfn.SEQUENCE(LEN(C283)), 1) *1), MID(C283, _xlfn.SEQUENCE(LEN(C283)), 1), ""))</f>
        <v xml:space="preserve">Estahbanti and Fahrenfeld </v>
      </c>
      <c r="E283" t="str">
        <f t="shared" si="4"/>
        <v>2016</v>
      </c>
      <c r="F283" s="14" t="s">
        <v>146</v>
      </c>
      <c r="G283" s="14" t="s">
        <v>434</v>
      </c>
      <c r="H283" s="14" t="s">
        <v>435</v>
      </c>
      <c r="I283" s="14" t="s">
        <v>447</v>
      </c>
      <c r="J283" s="16">
        <v>0.12175263</v>
      </c>
      <c r="N283" s="14" t="s">
        <v>346</v>
      </c>
      <c r="O283" t="str">
        <f ca="1">Table1[[#This Row],[Lowest_size_reported_um]]</f>
        <v>63</v>
      </c>
      <c r="Q283">
        <f>_xlfn.XLOOKUP(F283,'detection limits'!$A$2:$A$234,'detection limits'!$C$2:$C$234)</f>
        <v>153</v>
      </c>
      <c r="R283" t="str">
        <f ca="1">_xlfn.XLOOKUP(F283,'detection limits'!$A$2:$A$234,'detection limits'!$F$2:$F$234)</f>
        <v>63</v>
      </c>
    </row>
    <row r="284" spans="1:18" x14ac:dyDescent="0.3">
      <c r="A284" t="s">
        <v>654</v>
      </c>
      <c r="B284" t="s">
        <v>656</v>
      </c>
      <c r="C284" s="14" t="s">
        <v>147</v>
      </c>
      <c r="D284" s="14" t="str" cm="1">
        <f t="array" ref="D284">_xlfn.TEXTJOIN("", TRUE, IF(ISERROR(MID(C284, _xlfn.SEQUENCE(LEN(C284)), 1) *1), MID(C284, _xlfn.SEQUENCE(LEN(C284)), 1), ""))</f>
        <v xml:space="preserve">Estahbanti and Fahrenfeld </v>
      </c>
      <c r="E284" t="str">
        <f t="shared" si="4"/>
        <v>2016</v>
      </c>
      <c r="F284" s="14" t="s">
        <v>146</v>
      </c>
      <c r="G284" s="14" t="s">
        <v>434</v>
      </c>
      <c r="H284" s="14" t="s">
        <v>435</v>
      </c>
      <c r="I284" s="14" t="s">
        <v>447</v>
      </c>
      <c r="J284" s="16">
        <v>0.30628972999999998</v>
      </c>
      <c r="N284" s="14" t="s">
        <v>346</v>
      </c>
      <c r="O284" t="str">
        <f ca="1">Table1[[#This Row],[Lowest_size_reported_um]]</f>
        <v>63</v>
      </c>
      <c r="Q284">
        <f>_xlfn.XLOOKUP(F284,'detection limits'!$A$2:$A$234,'detection limits'!$C$2:$C$234)</f>
        <v>153</v>
      </c>
      <c r="R284" t="str">
        <f ca="1">_xlfn.XLOOKUP(F284,'detection limits'!$A$2:$A$234,'detection limits'!$F$2:$F$234)</f>
        <v>63</v>
      </c>
    </row>
    <row r="285" spans="1:18" x14ac:dyDescent="0.3">
      <c r="A285" t="s">
        <v>654</v>
      </c>
      <c r="B285" t="s">
        <v>656</v>
      </c>
      <c r="C285" s="14" t="s">
        <v>149</v>
      </c>
      <c r="D285" s="14" t="str" cm="1">
        <f t="array" ref="D285">_xlfn.TEXTJOIN("", TRUE, IF(ISERROR(MID(C285, _xlfn.SEQUENCE(LEN(C285)), 1) *1), MID(C285, _xlfn.SEQUENCE(LEN(C285)), 1), ""))</f>
        <v xml:space="preserve">Feng et al. </v>
      </c>
      <c r="E285" t="str">
        <f t="shared" si="4"/>
        <v>2020</v>
      </c>
      <c r="F285" s="15" t="s">
        <v>148</v>
      </c>
      <c r="G285" s="14" t="s">
        <v>434</v>
      </c>
      <c r="H285" s="14" t="s">
        <v>435</v>
      </c>
      <c r="I285" s="14" t="s">
        <v>460</v>
      </c>
      <c r="J285" s="16">
        <v>6.7000000000000004E-2</v>
      </c>
      <c r="L285" s="17">
        <v>0.43</v>
      </c>
      <c r="M285" s="14" t="s">
        <v>456</v>
      </c>
      <c r="N285" s="14" t="s">
        <v>346</v>
      </c>
      <c r="O285" t="str">
        <f ca="1">Table1[[#This Row],[Lowest_size_reported_um]]</f>
        <v>20</v>
      </c>
      <c r="Q285">
        <f>_xlfn.XLOOKUP(F285,'detection limits'!$A$2:$A$234,'detection limits'!$C$2:$C$234)</f>
        <v>0.45</v>
      </c>
      <c r="R285" t="str">
        <f ca="1">_xlfn.XLOOKUP(F285,'detection limits'!$A$2:$A$234,'detection limits'!$F$2:$F$234)</f>
        <v>20</v>
      </c>
    </row>
    <row r="286" spans="1:18" x14ac:dyDescent="0.3">
      <c r="A286" t="s">
        <v>654</v>
      </c>
      <c r="B286" t="s">
        <v>656</v>
      </c>
      <c r="C286" s="14" t="s">
        <v>149</v>
      </c>
      <c r="D286" s="14" t="str" cm="1">
        <f t="array" ref="D286">_xlfn.TEXTJOIN("", TRUE, IF(ISERROR(MID(C286, _xlfn.SEQUENCE(LEN(C286)), 1) *1), MID(C286, _xlfn.SEQUENCE(LEN(C286)), 1), ""))</f>
        <v xml:space="preserve">Feng et al. </v>
      </c>
      <c r="E286" t="str">
        <f t="shared" si="4"/>
        <v>2020</v>
      </c>
      <c r="F286" s="15" t="s">
        <v>148</v>
      </c>
      <c r="G286" s="14" t="s">
        <v>439</v>
      </c>
      <c r="H286" s="14" t="s">
        <v>440</v>
      </c>
      <c r="I286" s="14" t="s">
        <v>460</v>
      </c>
      <c r="J286" s="16">
        <v>0.73299999999999998</v>
      </c>
      <c r="L286" s="17">
        <v>0.43</v>
      </c>
      <c r="M286" s="14" t="s">
        <v>456</v>
      </c>
      <c r="N286" s="14" t="s">
        <v>346</v>
      </c>
      <c r="O286" t="str">
        <f ca="1">Table1[[#This Row],[Lowest_size_reported_um]]</f>
        <v>20</v>
      </c>
      <c r="Q286">
        <f>_xlfn.XLOOKUP(F286,'detection limits'!$A$2:$A$234,'detection limits'!$C$2:$C$234)</f>
        <v>0.45</v>
      </c>
      <c r="R286" t="str">
        <f ca="1">_xlfn.XLOOKUP(F286,'detection limits'!$A$2:$A$234,'detection limits'!$F$2:$F$234)</f>
        <v>20</v>
      </c>
    </row>
    <row r="287" spans="1:18" x14ac:dyDescent="0.3">
      <c r="A287" t="s">
        <v>654</v>
      </c>
      <c r="B287" t="s">
        <v>656</v>
      </c>
      <c r="C287" s="14" t="s">
        <v>155</v>
      </c>
      <c r="D287" s="14" t="str" cm="1">
        <f t="array" ref="D287">_xlfn.TEXTJOIN("", TRUE, IF(ISERROR(MID(C287, _xlfn.SEQUENCE(LEN(C287)), 1) *1), MID(C287, _xlfn.SEQUENCE(LEN(C287)), 1), ""))</f>
        <v xml:space="preserve">Fischer et al. </v>
      </c>
      <c r="E287" t="str">
        <f t="shared" si="4"/>
        <v>2016</v>
      </c>
      <c r="F287" s="15" t="s">
        <v>152</v>
      </c>
      <c r="G287" s="14" t="s">
        <v>439</v>
      </c>
      <c r="H287" s="14" t="s">
        <v>440</v>
      </c>
      <c r="I287" s="14" t="s">
        <v>445</v>
      </c>
      <c r="J287" s="16">
        <v>8.1999999999999998E-4</v>
      </c>
      <c r="L287" s="17">
        <v>0.41</v>
      </c>
      <c r="N287" s="14" t="s">
        <v>346</v>
      </c>
      <c r="O287" t="str">
        <f ca="1">Table1[[#This Row],[Lowest_size_reported_um]]</f>
        <v>300</v>
      </c>
      <c r="Q287">
        <f>_xlfn.XLOOKUP(F287,'detection limits'!$A$2:$A$234,'detection limits'!$C$2:$C$234)</f>
        <v>13</v>
      </c>
      <c r="R287" t="str">
        <f ca="1">_xlfn.XLOOKUP(F287,'detection limits'!$A$2:$A$234,'detection limits'!$F$2:$F$234)</f>
        <v>300</v>
      </c>
    </row>
    <row r="288" spans="1:18" x14ac:dyDescent="0.3">
      <c r="A288" t="s">
        <v>654</v>
      </c>
      <c r="B288" t="s">
        <v>656</v>
      </c>
      <c r="C288" s="14" t="s">
        <v>155</v>
      </c>
      <c r="D288" s="14" t="str" cm="1">
        <f t="array" ref="D288">_xlfn.TEXTJOIN("", TRUE, IF(ISERROR(MID(C288, _xlfn.SEQUENCE(LEN(C288)), 1) *1), MID(C288, _xlfn.SEQUENCE(LEN(C288)), 1), ""))</f>
        <v xml:space="preserve">Fischer et al. </v>
      </c>
      <c r="E288" t="str">
        <f t="shared" si="4"/>
        <v>2016</v>
      </c>
      <c r="F288" s="15" t="s">
        <v>152</v>
      </c>
      <c r="G288" s="14" t="s">
        <v>439</v>
      </c>
      <c r="H288" s="14" t="s">
        <v>440</v>
      </c>
      <c r="I288" s="14" t="s">
        <v>445</v>
      </c>
      <c r="J288" s="16">
        <v>1.24E-3</v>
      </c>
      <c r="L288" s="17">
        <v>0.28000000000000003</v>
      </c>
      <c r="N288" s="14" t="s">
        <v>346</v>
      </c>
      <c r="O288" t="str">
        <f ca="1">Table1[[#This Row],[Lowest_size_reported_um]]</f>
        <v>300</v>
      </c>
      <c r="Q288">
        <f>_xlfn.XLOOKUP(F288,'detection limits'!$A$2:$A$234,'detection limits'!$C$2:$C$234)</f>
        <v>13</v>
      </c>
      <c r="R288" t="str">
        <f ca="1">_xlfn.XLOOKUP(F288,'detection limits'!$A$2:$A$234,'detection limits'!$F$2:$F$234)</f>
        <v>300</v>
      </c>
    </row>
    <row r="289" spans="1:18" x14ac:dyDescent="0.3">
      <c r="A289" t="s">
        <v>654</v>
      </c>
      <c r="B289" t="s">
        <v>656</v>
      </c>
      <c r="C289" s="14" t="s">
        <v>155</v>
      </c>
      <c r="D289" s="14" t="str" cm="1">
        <f t="array" ref="D289">_xlfn.TEXTJOIN("", TRUE, IF(ISERROR(MID(C289, _xlfn.SEQUENCE(LEN(C289)), 1) *1), MID(C289, _xlfn.SEQUENCE(LEN(C289)), 1), ""))</f>
        <v xml:space="preserve">Fischer et al. </v>
      </c>
      <c r="E289" t="str">
        <f t="shared" si="4"/>
        <v>2016</v>
      </c>
      <c r="F289" s="15" t="s">
        <v>152</v>
      </c>
      <c r="G289" s="14" t="s">
        <v>439</v>
      </c>
      <c r="H289" s="14" t="s">
        <v>440</v>
      </c>
      <c r="I289" s="14" t="s">
        <v>445</v>
      </c>
      <c r="J289" s="16">
        <v>2.4199999999999998E-3</v>
      </c>
      <c r="L289" s="17">
        <v>0.09</v>
      </c>
      <c r="N289" s="14" t="s">
        <v>346</v>
      </c>
      <c r="O289" t="str">
        <f ca="1">Table1[[#This Row],[Lowest_size_reported_um]]</f>
        <v>300</v>
      </c>
      <c r="Q289">
        <f>_xlfn.XLOOKUP(F289,'detection limits'!$A$2:$A$234,'detection limits'!$C$2:$C$234)</f>
        <v>13</v>
      </c>
      <c r="R289" t="str">
        <f ca="1">_xlfn.XLOOKUP(F289,'detection limits'!$A$2:$A$234,'detection limits'!$F$2:$F$234)</f>
        <v>300</v>
      </c>
    </row>
    <row r="290" spans="1:18" x14ac:dyDescent="0.3">
      <c r="A290" t="s">
        <v>654</v>
      </c>
      <c r="B290" t="s">
        <v>656</v>
      </c>
      <c r="C290" s="14" t="s">
        <v>155</v>
      </c>
      <c r="D290" s="14" t="str" cm="1">
        <f t="array" ref="D290">_xlfn.TEXTJOIN("", TRUE, IF(ISERROR(MID(C290, _xlfn.SEQUENCE(LEN(C290)), 1) *1), MID(C290, _xlfn.SEQUENCE(LEN(C290)), 1), ""))</f>
        <v xml:space="preserve">Fischer et al. </v>
      </c>
      <c r="E290" t="str">
        <f t="shared" si="4"/>
        <v>2016</v>
      </c>
      <c r="F290" s="15" t="s">
        <v>152</v>
      </c>
      <c r="G290" s="14" t="s">
        <v>439</v>
      </c>
      <c r="H290" s="14" t="s">
        <v>440</v>
      </c>
      <c r="I290" s="14" t="s">
        <v>445</v>
      </c>
      <c r="J290" s="16">
        <v>2.6800000000000001E-3</v>
      </c>
      <c r="L290" s="17">
        <v>0.82</v>
      </c>
      <c r="N290" s="14" t="s">
        <v>346</v>
      </c>
      <c r="O290" t="str">
        <f ca="1">Table1[[#This Row],[Lowest_size_reported_um]]</f>
        <v>300</v>
      </c>
      <c r="Q290">
        <f>_xlfn.XLOOKUP(F290,'detection limits'!$A$2:$A$234,'detection limits'!$C$2:$C$234)</f>
        <v>13</v>
      </c>
      <c r="R290" t="str">
        <f ca="1">_xlfn.XLOOKUP(F290,'detection limits'!$A$2:$A$234,'detection limits'!$F$2:$F$234)</f>
        <v>300</v>
      </c>
    </row>
    <row r="291" spans="1:18" x14ac:dyDescent="0.3">
      <c r="A291" t="s">
        <v>654</v>
      </c>
      <c r="B291" t="s">
        <v>656</v>
      </c>
      <c r="C291" s="14" t="s">
        <v>155</v>
      </c>
      <c r="D291" s="14" t="str" cm="1">
        <f t="array" ref="D291">_xlfn.TEXTJOIN("", TRUE, IF(ISERROR(MID(C291, _xlfn.SEQUENCE(LEN(C291)), 1) *1), MID(C291, _xlfn.SEQUENCE(LEN(C291)), 1), ""))</f>
        <v xml:space="preserve">Fischer et al. </v>
      </c>
      <c r="E291" t="str">
        <f t="shared" si="4"/>
        <v>2016</v>
      </c>
      <c r="F291" s="15" t="s">
        <v>152</v>
      </c>
      <c r="G291" s="14" t="s">
        <v>439</v>
      </c>
      <c r="H291" s="14" t="s">
        <v>440</v>
      </c>
      <c r="I291" s="14" t="s">
        <v>445</v>
      </c>
      <c r="J291" s="16">
        <v>3.3600000000000001E-3</v>
      </c>
      <c r="L291" s="17">
        <v>0.84</v>
      </c>
      <c r="N291" s="14" t="s">
        <v>346</v>
      </c>
      <c r="O291" t="str">
        <f ca="1">Table1[[#This Row],[Lowest_size_reported_um]]</f>
        <v>300</v>
      </c>
      <c r="Q291">
        <f>_xlfn.XLOOKUP(F291,'detection limits'!$A$2:$A$234,'detection limits'!$C$2:$C$234)</f>
        <v>13</v>
      </c>
      <c r="R291" t="str">
        <f ca="1">_xlfn.XLOOKUP(F291,'detection limits'!$A$2:$A$234,'detection limits'!$F$2:$F$234)</f>
        <v>300</v>
      </c>
    </row>
    <row r="292" spans="1:18" x14ac:dyDescent="0.3">
      <c r="A292" t="s">
        <v>654</v>
      </c>
      <c r="B292" t="s">
        <v>656</v>
      </c>
      <c r="C292" s="14" t="s">
        <v>155</v>
      </c>
      <c r="D292" s="14" t="str" cm="1">
        <f t="array" ref="D292">_xlfn.TEXTJOIN("", TRUE, IF(ISERROR(MID(C292, _xlfn.SEQUENCE(LEN(C292)), 1) *1), MID(C292, _xlfn.SEQUENCE(LEN(C292)), 1), ""))</f>
        <v xml:space="preserve">Fischer et al. </v>
      </c>
      <c r="E292" t="str">
        <f t="shared" si="4"/>
        <v>2016</v>
      </c>
      <c r="F292" s="15" t="s">
        <v>152</v>
      </c>
      <c r="G292" s="14" t="s">
        <v>439</v>
      </c>
      <c r="H292" s="14" t="s">
        <v>440</v>
      </c>
      <c r="I292" s="14" t="s">
        <v>445</v>
      </c>
      <c r="J292" s="16">
        <v>4.4200000000000003E-3</v>
      </c>
      <c r="L292" s="17">
        <v>7.0000000000000007E-2</v>
      </c>
      <c r="N292" s="14" t="s">
        <v>346</v>
      </c>
      <c r="O292" t="str">
        <f ca="1">Table1[[#This Row],[Lowest_size_reported_um]]</f>
        <v>300</v>
      </c>
      <c r="Q292">
        <f>_xlfn.XLOOKUP(F292,'detection limits'!$A$2:$A$234,'detection limits'!$C$2:$C$234)</f>
        <v>13</v>
      </c>
      <c r="R292" t="str">
        <f ca="1">_xlfn.XLOOKUP(F292,'detection limits'!$A$2:$A$234,'detection limits'!$F$2:$F$234)</f>
        <v>300</v>
      </c>
    </row>
    <row r="293" spans="1:18" x14ac:dyDescent="0.3">
      <c r="A293" t="s">
        <v>654</v>
      </c>
      <c r="B293" t="s">
        <v>656</v>
      </c>
      <c r="C293" s="14" t="s">
        <v>165</v>
      </c>
      <c r="D293" s="14" t="str" cm="1">
        <f t="array" ref="D293">_xlfn.TEXTJOIN("", TRUE, IF(ISERROR(MID(C293, _xlfn.SEQUENCE(LEN(C293)), 1) *1), MID(C293, _xlfn.SEQUENCE(LEN(C293)), 1), ""))</f>
        <v xml:space="preserve">Gopinath et al. </v>
      </c>
      <c r="E293" t="str">
        <f t="shared" si="4"/>
        <v>2020</v>
      </c>
      <c r="F293" s="14" t="s">
        <v>164</v>
      </c>
      <c r="G293" s="14" t="s">
        <v>439</v>
      </c>
      <c r="H293" s="14" t="s">
        <v>440</v>
      </c>
      <c r="I293" s="14" t="s">
        <v>446</v>
      </c>
      <c r="J293" s="16">
        <v>5.9</v>
      </c>
      <c r="L293" s="17">
        <v>0.38</v>
      </c>
      <c r="M293" s="14" t="s">
        <v>437</v>
      </c>
      <c r="N293" s="14" t="s">
        <v>346</v>
      </c>
      <c r="O293" t="str">
        <f ca="1">Table1[[#This Row],[Lowest_size_reported_um]]</f>
        <v>300</v>
      </c>
      <c r="Q293">
        <f>_xlfn.XLOOKUP(F293,'detection limits'!$A$2:$A$234,'detection limits'!$C$2:$C$234)</f>
        <v>120</v>
      </c>
      <c r="R293" t="str">
        <f ca="1">_xlfn.XLOOKUP(F293,'detection limits'!$A$2:$A$234,'detection limits'!$F$2:$F$234)</f>
        <v>300</v>
      </c>
    </row>
    <row r="294" spans="1:18" x14ac:dyDescent="0.3">
      <c r="A294" t="s">
        <v>654</v>
      </c>
      <c r="B294" t="s">
        <v>656</v>
      </c>
      <c r="C294" s="14" t="s">
        <v>167</v>
      </c>
      <c r="D294" s="14" t="str" cm="1">
        <f t="array" ref="D294">_xlfn.TEXTJOIN("", TRUE, IF(ISERROR(MID(C294, _xlfn.SEQUENCE(LEN(C294)), 1) *1), MID(C294, _xlfn.SEQUENCE(LEN(C294)), 1), ""))</f>
        <v xml:space="preserve">Gray et al </v>
      </c>
      <c r="E294" t="str">
        <f t="shared" si="4"/>
        <v>2018</v>
      </c>
      <c r="F294" s="14" t="s">
        <v>166</v>
      </c>
      <c r="G294" s="14" t="s">
        <v>457</v>
      </c>
      <c r="H294" s="14" t="s">
        <v>440</v>
      </c>
      <c r="I294" s="14" t="s">
        <v>447</v>
      </c>
      <c r="J294" s="16">
        <v>3</v>
      </c>
      <c r="L294" s="17">
        <v>0.56000000000000005</v>
      </c>
      <c r="N294" s="14" t="s">
        <v>346</v>
      </c>
      <c r="O294" t="str">
        <f ca="1">Table1[[#This Row],[Lowest_size_reported_um]]</f>
        <v>63</v>
      </c>
      <c r="Q294">
        <f>_xlfn.XLOOKUP(F294,'detection limits'!$A$2:$A$234,'detection limits'!$C$2:$C$234)</f>
        <v>63</v>
      </c>
      <c r="R294" t="str">
        <f ca="1">_xlfn.XLOOKUP(F294,'detection limits'!$A$2:$A$234,'detection limits'!$F$2:$F$234)</f>
        <v>63</v>
      </c>
    </row>
    <row r="295" spans="1:18" x14ac:dyDescent="0.3">
      <c r="A295" t="s">
        <v>654</v>
      </c>
      <c r="B295" t="s">
        <v>656</v>
      </c>
      <c r="C295" s="14" t="s">
        <v>167</v>
      </c>
      <c r="D295" s="14" t="str" cm="1">
        <f t="array" ref="D295">_xlfn.TEXTJOIN("", TRUE, IF(ISERROR(MID(C295, _xlfn.SEQUENCE(LEN(C295)), 1) *1), MID(C295, _xlfn.SEQUENCE(LEN(C295)), 1), ""))</f>
        <v xml:space="preserve">Gray et al </v>
      </c>
      <c r="E295" t="str">
        <f t="shared" si="4"/>
        <v>2018</v>
      </c>
      <c r="F295" s="14" t="s">
        <v>166</v>
      </c>
      <c r="G295" s="14" t="s">
        <v>457</v>
      </c>
      <c r="H295" s="14" t="s">
        <v>440</v>
      </c>
      <c r="I295" s="14" t="s">
        <v>447</v>
      </c>
      <c r="J295" s="16">
        <v>4</v>
      </c>
      <c r="L295" s="17">
        <v>0.56000000000000005</v>
      </c>
      <c r="N295" s="14" t="s">
        <v>346</v>
      </c>
      <c r="O295" t="str">
        <f ca="1">Table1[[#This Row],[Lowest_size_reported_um]]</f>
        <v>63</v>
      </c>
      <c r="Q295">
        <f>_xlfn.XLOOKUP(F295,'detection limits'!$A$2:$A$234,'detection limits'!$C$2:$C$234)</f>
        <v>63</v>
      </c>
      <c r="R295" t="str">
        <f ca="1">_xlfn.XLOOKUP(F295,'detection limits'!$A$2:$A$234,'detection limits'!$F$2:$F$234)</f>
        <v>63</v>
      </c>
    </row>
    <row r="296" spans="1:18" x14ac:dyDescent="0.3">
      <c r="A296" t="s">
        <v>654</v>
      </c>
      <c r="B296" t="s">
        <v>656</v>
      </c>
      <c r="C296" s="14" t="s">
        <v>167</v>
      </c>
      <c r="D296" s="14" t="str" cm="1">
        <f t="array" ref="D296">_xlfn.TEXTJOIN("", TRUE, IF(ISERROR(MID(C296, _xlfn.SEQUENCE(LEN(C296)), 1) *1), MID(C296, _xlfn.SEQUENCE(LEN(C296)), 1), ""))</f>
        <v xml:space="preserve">Gray et al </v>
      </c>
      <c r="E296" t="str">
        <f t="shared" si="4"/>
        <v>2018</v>
      </c>
      <c r="F296" s="14" t="s">
        <v>166</v>
      </c>
      <c r="G296" s="14" t="s">
        <v>457</v>
      </c>
      <c r="H296" s="14" t="s">
        <v>440</v>
      </c>
      <c r="I296" s="14" t="s">
        <v>447</v>
      </c>
      <c r="J296" s="16">
        <v>4</v>
      </c>
      <c r="L296" s="17">
        <v>0.56000000000000005</v>
      </c>
      <c r="N296" s="14" t="s">
        <v>346</v>
      </c>
      <c r="O296" t="str">
        <f ca="1">Table1[[#This Row],[Lowest_size_reported_um]]</f>
        <v>63</v>
      </c>
      <c r="Q296">
        <f>_xlfn.XLOOKUP(F296,'detection limits'!$A$2:$A$234,'detection limits'!$C$2:$C$234)</f>
        <v>63</v>
      </c>
      <c r="R296" t="str">
        <f ca="1">_xlfn.XLOOKUP(F296,'detection limits'!$A$2:$A$234,'detection limits'!$F$2:$F$234)</f>
        <v>63</v>
      </c>
    </row>
    <row r="297" spans="1:18" x14ac:dyDescent="0.3">
      <c r="A297" t="s">
        <v>654</v>
      </c>
      <c r="B297" t="s">
        <v>656</v>
      </c>
      <c r="C297" s="14" t="s">
        <v>167</v>
      </c>
      <c r="D297" s="14" t="str" cm="1">
        <f t="array" ref="D297">_xlfn.TEXTJOIN("", TRUE, IF(ISERROR(MID(C297, _xlfn.SEQUENCE(LEN(C297)), 1) *1), MID(C297, _xlfn.SEQUENCE(LEN(C297)), 1), ""))</f>
        <v xml:space="preserve">Gray et al </v>
      </c>
      <c r="E297" t="str">
        <f t="shared" si="4"/>
        <v>2018</v>
      </c>
      <c r="F297" s="14" t="s">
        <v>475</v>
      </c>
      <c r="G297" s="14" t="s">
        <v>457</v>
      </c>
      <c r="H297" s="14" t="s">
        <v>440</v>
      </c>
      <c r="I297" s="14" t="s">
        <v>447</v>
      </c>
      <c r="J297" s="16">
        <v>6.6</v>
      </c>
      <c r="L297" s="17">
        <v>0.03</v>
      </c>
      <c r="N297" s="14" t="s">
        <v>346</v>
      </c>
      <c r="O297" t="e">
        <f>Table1[[#This Row],[Lowest_size_reported_um]]</f>
        <v>#N/A</v>
      </c>
      <c r="Q297" t="e">
        <f>_xlfn.XLOOKUP(F297,'detection limits'!$A$2:$A$234,'detection limits'!$C$2:$C$234)</f>
        <v>#N/A</v>
      </c>
      <c r="R297" t="e">
        <f>_xlfn.XLOOKUP(F297,'detection limits'!$A$2:$A$234,'detection limits'!$F$2:$F$234)</f>
        <v>#N/A</v>
      </c>
    </row>
    <row r="298" spans="1:18" x14ac:dyDescent="0.3">
      <c r="A298" t="s">
        <v>654</v>
      </c>
      <c r="B298" t="s">
        <v>656</v>
      </c>
      <c r="C298" s="14" t="s">
        <v>167</v>
      </c>
      <c r="D298" s="14" t="str" cm="1">
        <f t="array" ref="D298">_xlfn.TEXTJOIN("", TRUE, IF(ISERROR(MID(C298, _xlfn.SEQUENCE(LEN(C298)), 1) *1), MID(C298, _xlfn.SEQUENCE(LEN(C298)), 1), ""))</f>
        <v xml:space="preserve">Gray et al </v>
      </c>
      <c r="E298" t="str">
        <f t="shared" si="4"/>
        <v>2018</v>
      </c>
      <c r="F298" s="14" t="s">
        <v>166</v>
      </c>
      <c r="G298" s="14" t="s">
        <v>457</v>
      </c>
      <c r="H298" s="14" t="s">
        <v>440</v>
      </c>
      <c r="I298" s="14" t="s">
        <v>447</v>
      </c>
      <c r="J298" s="16">
        <v>9</v>
      </c>
      <c r="L298" s="17">
        <v>0.56000000000000005</v>
      </c>
      <c r="N298" s="14" t="s">
        <v>346</v>
      </c>
      <c r="O298" t="str">
        <f ca="1">Table1[[#This Row],[Lowest_size_reported_um]]</f>
        <v>63</v>
      </c>
      <c r="Q298">
        <f>_xlfn.XLOOKUP(F298,'detection limits'!$A$2:$A$234,'detection limits'!$C$2:$C$234)</f>
        <v>63</v>
      </c>
      <c r="R298" t="str">
        <f ca="1">_xlfn.XLOOKUP(F298,'detection limits'!$A$2:$A$234,'detection limits'!$F$2:$F$234)</f>
        <v>63</v>
      </c>
    </row>
    <row r="299" spans="1:18" x14ac:dyDescent="0.3">
      <c r="A299" t="s">
        <v>654</v>
      </c>
      <c r="B299" t="s">
        <v>656</v>
      </c>
      <c r="C299" s="14" t="s">
        <v>167</v>
      </c>
      <c r="D299" s="14" t="str" cm="1">
        <f t="array" ref="D299">_xlfn.TEXTJOIN("", TRUE, IF(ISERROR(MID(C299, _xlfn.SEQUENCE(LEN(C299)), 1) *1), MID(C299, _xlfn.SEQUENCE(LEN(C299)), 1), ""))</f>
        <v xml:space="preserve">Gray et al </v>
      </c>
      <c r="E299" t="str">
        <f t="shared" si="4"/>
        <v>2018</v>
      </c>
      <c r="F299" s="14" t="s">
        <v>166</v>
      </c>
      <c r="G299" s="14" t="s">
        <v>457</v>
      </c>
      <c r="H299" s="14" t="s">
        <v>440</v>
      </c>
      <c r="I299" s="14" t="s">
        <v>447</v>
      </c>
      <c r="J299" s="16">
        <v>9</v>
      </c>
      <c r="L299" s="17">
        <v>0.56000000000000005</v>
      </c>
      <c r="N299" s="14" t="s">
        <v>346</v>
      </c>
      <c r="O299" t="str">
        <f ca="1">Table1[[#This Row],[Lowest_size_reported_um]]</f>
        <v>63</v>
      </c>
      <c r="Q299">
        <f>_xlfn.XLOOKUP(F299,'detection limits'!$A$2:$A$234,'detection limits'!$C$2:$C$234)</f>
        <v>63</v>
      </c>
      <c r="R299" t="str">
        <f ca="1">_xlfn.XLOOKUP(F299,'detection limits'!$A$2:$A$234,'detection limits'!$F$2:$F$234)</f>
        <v>63</v>
      </c>
    </row>
    <row r="300" spans="1:18" x14ac:dyDescent="0.3">
      <c r="A300" t="s">
        <v>654</v>
      </c>
      <c r="B300" t="s">
        <v>656</v>
      </c>
      <c r="C300" s="14" t="s">
        <v>167</v>
      </c>
      <c r="D300" s="14" t="str" cm="1">
        <f t="array" ref="D300">_xlfn.TEXTJOIN("", TRUE, IF(ISERROR(MID(C300, _xlfn.SEQUENCE(LEN(C300)), 1) *1), MID(C300, _xlfn.SEQUENCE(LEN(C300)), 1), ""))</f>
        <v xml:space="preserve">Gray et al </v>
      </c>
      <c r="E300" t="str">
        <f t="shared" si="4"/>
        <v>2018</v>
      </c>
      <c r="F300" s="14" t="s">
        <v>166</v>
      </c>
      <c r="G300" s="14" t="s">
        <v>457</v>
      </c>
      <c r="H300" s="14" t="s">
        <v>440</v>
      </c>
      <c r="I300" s="14" t="s">
        <v>447</v>
      </c>
      <c r="J300" s="16">
        <v>11</v>
      </c>
      <c r="L300" s="17">
        <v>0.56000000000000005</v>
      </c>
      <c r="N300" s="14" t="s">
        <v>346</v>
      </c>
      <c r="O300" t="str">
        <f ca="1">Table1[[#This Row],[Lowest_size_reported_um]]</f>
        <v>63</v>
      </c>
      <c r="Q300">
        <f>_xlfn.XLOOKUP(F300,'detection limits'!$A$2:$A$234,'detection limits'!$C$2:$C$234)</f>
        <v>63</v>
      </c>
      <c r="R300" t="str">
        <f ca="1">_xlfn.XLOOKUP(F300,'detection limits'!$A$2:$A$234,'detection limits'!$F$2:$F$234)</f>
        <v>63</v>
      </c>
    </row>
    <row r="301" spans="1:18" x14ac:dyDescent="0.3">
      <c r="A301" t="s">
        <v>654</v>
      </c>
      <c r="B301" t="s">
        <v>656</v>
      </c>
      <c r="C301" s="14" t="s">
        <v>167</v>
      </c>
      <c r="D301" s="14" t="str" cm="1">
        <f t="array" ref="D301">_xlfn.TEXTJOIN("", TRUE, IF(ISERROR(MID(C301, _xlfn.SEQUENCE(LEN(C301)), 1) *1), MID(C301, _xlfn.SEQUENCE(LEN(C301)), 1), ""))</f>
        <v xml:space="preserve">Gray et al </v>
      </c>
      <c r="E301" t="str">
        <f t="shared" si="4"/>
        <v>2018</v>
      </c>
      <c r="F301" s="14" t="s">
        <v>166</v>
      </c>
      <c r="G301" s="14" t="s">
        <v>457</v>
      </c>
      <c r="H301" s="14" t="s">
        <v>440</v>
      </c>
      <c r="I301" s="14" t="s">
        <v>447</v>
      </c>
      <c r="J301" s="16">
        <v>14</v>
      </c>
      <c r="L301" s="17">
        <v>0.03</v>
      </c>
      <c r="N301" s="14" t="s">
        <v>346</v>
      </c>
      <c r="O301" t="str">
        <f ca="1">Table1[[#This Row],[Lowest_size_reported_um]]</f>
        <v>63</v>
      </c>
      <c r="Q301">
        <f>_xlfn.XLOOKUP(F301,'detection limits'!$A$2:$A$234,'detection limits'!$C$2:$C$234)</f>
        <v>63</v>
      </c>
      <c r="R301" t="str">
        <f ca="1">_xlfn.XLOOKUP(F301,'detection limits'!$A$2:$A$234,'detection limits'!$F$2:$F$234)</f>
        <v>63</v>
      </c>
    </row>
    <row r="302" spans="1:18" x14ac:dyDescent="0.3">
      <c r="A302" t="s">
        <v>654</v>
      </c>
      <c r="B302" t="s">
        <v>656</v>
      </c>
      <c r="C302" s="14" t="s">
        <v>167</v>
      </c>
      <c r="D302" s="14" t="str" cm="1">
        <f t="array" ref="D302">_xlfn.TEXTJOIN("", TRUE, IF(ISERROR(MID(C302, _xlfn.SEQUENCE(LEN(C302)), 1) *1), MID(C302, _xlfn.SEQUENCE(LEN(C302)), 1), ""))</f>
        <v xml:space="preserve">Gray et al </v>
      </c>
      <c r="E302" t="str">
        <f t="shared" si="4"/>
        <v>2018</v>
      </c>
      <c r="F302" s="14" t="s">
        <v>166</v>
      </c>
      <c r="G302" s="14" t="s">
        <v>457</v>
      </c>
      <c r="H302" s="14" t="s">
        <v>440</v>
      </c>
      <c r="I302" s="14" t="s">
        <v>447</v>
      </c>
      <c r="J302" s="16">
        <v>16</v>
      </c>
      <c r="L302" s="17">
        <v>0.03</v>
      </c>
      <c r="N302" s="14" t="s">
        <v>346</v>
      </c>
      <c r="O302" t="str">
        <f ca="1">Table1[[#This Row],[Lowest_size_reported_um]]</f>
        <v>63</v>
      </c>
      <c r="Q302">
        <f>_xlfn.XLOOKUP(F302,'detection limits'!$A$2:$A$234,'detection limits'!$C$2:$C$234)</f>
        <v>63</v>
      </c>
      <c r="R302" t="str">
        <f ca="1">_xlfn.XLOOKUP(F302,'detection limits'!$A$2:$A$234,'detection limits'!$F$2:$F$234)</f>
        <v>63</v>
      </c>
    </row>
    <row r="303" spans="1:18" x14ac:dyDescent="0.3">
      <c r="A303" t="s">
        <v>654</v>
      </c>
      <c r="B303" t="s">
        <v>656</v>
      </c>
      <c r="C303" s="14" t="s">
        <v>167</v>
      </c>
      <c r="D303" s="14" t="str" cm="1">
        <f t="array" ref="D303">_xlfn.TEXTJOIN("", TRUE, IF(ISERROR(MID(C303, _xlfn.SEQUENCE(LEN(C303)), 1) *1), MID(C303, _xlfn.SEQUENCE(LEN(C303)), 1), ""))</f>
        <v xml:space="preserve">Gray et al </v>
      </c>
      <c r="E303" t="str">
        <f t="shared" si="4"/>
        <v>2018</v>
      </c>
      <c r="F303" s="14" t="s">
        <v>166</v>
      </c>
      <c r="G303" s="14" t="s">
        <v>457</v>
      </c>
      <c r="H303" s="14" t="s">
        <v>440</v>
      </c>
      <c r="I303" s="14" t="s">
        <v>447</v>
      </c>
      <c r="J303" s="16">
        <v>25.5</v>
      </c>
      <c r="L303" s="17">
        <v>0.03</v>
      </c>
      <c r="N303" s="14" t="s">
        <v>346</v>
      </c>
      <c r="O303" t="str">
        <f ca="1">Table1[[#This Row],[Lowest_size_reported_um]]</f>
        <v>63</v>
      </c>
      <c r="Q303">
        <f>_xlfn.XLOOKUP(F303,'detection limits'!$A$2:$A$234,'detection limits'!$C$2:$C$234)</f>
        <v>63</v>
      </c>
      <c r="R303" t="str">
        <f ca="1">_xlfn.XLOOKUP(F303,'detection limits'!$A$2:$A$234,'detection limits'!$F$2:$F$234)</f>
        <v>63</v>
      </c>
    </row>
    <row r="304" spans="1:18" x14ac:dyDescent="0.3">
      <c r="A304" t="s">
        <v>654</v>
      </c>
      <c r="B304" t="s">
        <v>656</v>
      </c>
      <c r="C304" s="14" t="s">
        <v>167</v>
      </c>
      <c r="D304" s="14" t="str" cm="1">
        <f t="array" ref="D304">_xlfn.TEXTJOIN("", TRUE, IF(ISERROR(MID(C304, _xlfn.SEQUENCE(LEN(C304)), 1) *1), MID(C304, _xlfn.SEQUENCE(LEN(C304)), 1), ""))</f>
        <v xml:space="preserve">Gray et al </v>
      </c>
      <c r="E304" t="str">
        <f t="shared" si="4"/>
        <v>2018</v>
      </c>
      <c r="F304" s="14" t="s">
        <v>166</v>
      </c>
      <c r="G304" s="14" t="s">
        <v>457</v>
      </c>
      <c r="H304" s="14" t="s">
        <v>440</v>
      </c>
      <c r="I304" s="14" t="s">
        <v>447</v>
      </c>
      <c r="J304" s="16">
        <v>35</v>
      </c>
      <c r="L304" s="17">
        <v>0.03</v>
      </c>
      <c r="N304" s="14" t="s">
        <v>346</v>
      </c>
      <c r="O304" t="str">
        <f ca="1">Table1[[#This Row],[Lowest_size_reported_um]]</f>
        <v>63</v>
      </c>
      <c r="Q304">
        <f>_xlfn.XLOOKUP(F304,'detection limits'!$A$2:$A$234,'detection limits'!$C$2:$C$234)</f>
        <v>63</v>
      </c>
      <c r="R304" t="str">
        <f ca="1">_xlfn.XLOOKUP(F304,'detection limits'!$A$2:$A$234,'detection limits'!$F$2:$F$234)</f>
        <v>63</v>
      </c>
    </row>
    <row r="305" spans="1:18" x14ac:dyDescent="0.3">
      <c r="A305" t="s">
        <v>654</v>
      </c>
      <c r="B305" t="s">
        <v>656</v>
      </c>
      <c r="C305" s="14" t="s">
        <v>167</v>
      </c>
      <c r="D305" s="14" t="str" cm="1">
        <f t="array" ref="D305">_xlfn.TEXTJOIN("", TRUE, IF(ISERROR(MID(C305, _xlfn.SEQUENCE(LEN(C305)), 1) *1), MID(C305, _xlfn.SEQUENCE(LEN(C305)), 1), ""))</f>
        <v xml:space="preserve">Gray et al </v>
      </c>
      <c r="E305" t="str">
        <f t="shared" si="4"/>
        <v>2018</v>
      </c>
      <c r="F305" s="14" t="s">
        <v>475</v>
      </c>
      <c r="G305" s="14" t="s">
        <v>457</v>
      </c>
      <c r="H305" s="14" t="s">
        <v>440</v>
      </c>
      <c r="I305" s="14" t="s">
        <v>447</v>
      </c>
      <c r="J305" s="16">
        <v>88</v>
      </c>
      <c r="L305" s="17">
        <v>0.03</v>
      </c>
      <c r="N305" s="14" t="s">
        <v>346</v>
      </c>
      <c r="O305" t="e">
        <f>Table1[[#This Row],[Lowest_size_reported_um]]</f>
        <v>#N/A</v>
      </c>
      <c r="Q305" t="e">
        <f>_xlfn.XLOOKUP(F305,'detection limits'!$A$2:$A$234,'detection limits'!$C$2:$C$234)</f>
        <v>#N/A</v>
      </c>
      <c r="R305" t="e">
        <f>_xlfn.XLOOKUP(F305,'detection limits'!$A$2:$A$234,'detection limits'!$F$2:$F$234)</f>
        <v>#N/A</v>
      </c>
    </row>
    <row r="306" spans="1:18" x14ac:dyDescent="0.3">
      <c r="A306" t="s">
        <v>654</v>
      </c>
      <c r="B306" t="s">
        <v>656</v>
      </c>
      <c r="C306" s="14" t="s">
        <v>169</v>
      </c>
      <c r="D306" s="14" t="str" cm="1">
        <f t="array" ref="D306">_xlfn.TEXTJOIN("", TRUE, IF(ISERROR(MID(C306, _xlfn.SEQUENCE(LEN(C306)), 1) *1), MID(C306, _xlfn.SEQUENCE(LEN(C306)), 1), ""))</f>
        <v xml:space="preserve">Grbic et al. </v>
      </c>
      <c r="E306" t="str">
        <f t="shared" si="4"/>
        <v>2020</v>
      </c>
      <c r="F306" s="15" t="s">
        <v>168</v>
      </c>
      <c r="G306" s="14" t="s">
        <v>439</v>
      </c>
      <c r="H306" s="14" t="s">
        <v>440</v>
      </c>
      <c r="I306" s="14" t="s">
        <v>465</v>
      </c>
      <c r="J306" s="16">
        <v>0.8</v>
      </c>
      <c r="L306" s="17">
        <v>0.28000000000000003</v>
      </c>
      <c r="N306" s="14" t="s">
        <v>346</v>
      </c>
      <c r="O306" t="str">
        <f ca="1">Table1[[#This Row],[Lowest_size_reported_um]]</f>
        <v>125</v>
      </c>
      <c r="Q306">
        <f>_xlfn.XLOOKUP(F306,'detection limits'!$A$2:$A$234,'detection limits'!$C$2:$C$234)</f>
        <v>10</v>
      </c>
      <c r="R306" t="str">
        <f ca="1">_xlfn.XLOOKUP(F306,'detection limits'!$A$2:$A$234,'detection limits'!$F$2:$F$234)</f>
        <v>125</v>
      </c>
    </row>
    <row r="307" spans="1:18" x14ac:dyDescent="0.3">
      <c r="A307" t="s">
        <v>654</v>
      </c>
      <c r="B307" t="s">
        <v>656</v>
      </c>
      <c r="C307" s="14" t="s">
        <v>173</v>
      </c>
      <c r="D307" s="14" t="str" cm="1">
        <f t="array" ref="D307">_xlfn.TEXTJOIN("", TRUE, IF(ISERROR(MID(C307, _xlfn.SEQUENCE(LEN(C307)), 1) *1), MID(C307, _xlfn.SEQUENCE(LEN(C307)), 1), ""))</f>
        <v xml:space="preserve">Han et al. </v>
      </c>
      <c r="E307" t="str">
        <f t="shared" si="4"/>
        <v>2020</v>
      </c>
      <c r="F307" s="14" t="s">
        <v>172</v>
      </c>
      <c r="G307" s="14" t="s">
        <v>434</v>
      </c>
      <c r="H307" s="14" t="s">
        <v>435</v>
      </c>
      <c r="I307" s="14" t="s">
        <v>460</v>
      </c>
      <c r="J307" s="16">
        <v>380.43</v>
      </c>
      <c r="L307" s="17">
        <v>0.97</v>
      </c>
      <c r="N307" s="14" t="s">
        <v>346</v>
      </c>
      <c r="O307" t="str">
        <f ca="1">Table1[[#This Row],[Lowest_size_reported_um]]</f>
        <v>50</v>
      </c>
      <c r="Q307">
        <f>_xlfn.XLOOKUP(F307,'detection limits'!$A$2:$A$234,'detection limits'!$C$2:$C$234)</f>
        <v>50</v>
      </c>
      <c r="R307" t="str">
        <f ca="1">_xlfn.XLOOKUP(F307,'detection limits'!$A$2:$A$234,'detection limits'!$F$2:$F$234)</f>
        <v>50</v>
      </c>
    </row>
    <row r="308" spans="1:18" x14ac:dyDescent="0.3">
      <c r="A308" t="s">
        <v>654</v>
      </c>
      <c r="B308" t="s">
        <v>656</v>
      </c>
      <c r="C308" s="14" t="s">
        <v>173</v>
      </c>
      <c r="D308" s="14" t="str" cm="1">
        <f t="array" ref="D308">_xlfn.TEXTJOIN("", TRUE, IF(ISERROR(MID(C308, _xlfn.SEQUENCE(LEN(C308)), 1) *1), MID(C308, _xlfn.SEQUENCE(LEN(C308)), 1), ""))</f>
        <v xml:space="preserve">Han et al. </v>
      </c>
      <c r="E308" t="str">
        <f t="shared" si="4"/>
        <v>2020</v>
      </c>
      <c r="F308" s="14" t="s">
        <v>172</v>
      </c>
      <c r="G308" s="14" t="s">
        <v>434</v>
      </c>
      <c r="H308" s="14" t="s">
        <v>435</v>
      </c>
      <c r="I308" s="14" t="s">
        <v>460</v>
      </c>
      <c r="J308" s="16">
        <v>390.99</v>
      </c>
      <c r="L308" s="17">
        <v>0.96</v>
      </c>
      <c r="N308" s="14" t="s">
        <v>346</v>
      </c>
      <c r="O308" t="str">
        <f ca="1">Table1[[#This Row],[Lowest_size_reported_um]]</f>
        <v>50</v>
      </c>
      <c r="Q308">
        <f>_xlfn.XLOOKUP(F308,'detection limits'!$A$2:$A$234,'detection limits'!$C$2:$C$234)</f>
        <v>50</v>
      </c>
      <c r="R308" t="str">
        <f ca="1">_xlfn.XLOOKUP(F308,'detection limits'!$A$2:$A$234,'detection limits'!$F$2:$F$234)</f>
        <v>50</v>
      </c>
    </row>
    <row r="309" spans="1:18" x14ac:dyDescent="0.3">
      <c r="A309" t="s">
        <v>654</v>
      </c>
      <c r="B309" t="s">
        <v>656</v>
      </c>
      <c r="C309" s="14" t="s">
        <v>173</v>
      </c>
      <c r="D309" s="14" t="str" cm="1">
        <f t="array" ref="D309">_xlfn.TEXTJOIN("", TRUE, IF(ISERROR(MID(C309, _xlfn.SEQUENCE(LEN(C309)), 1) *1), MID(C309, _xlfn.SEQUENCE(LEN(C309)), 1), ""))</f>
        <v xml:space="preserve">Han et al. </v>
      </c>
      <c r="E309" t="str">
        <f t="shared" si="4"/>
        <v>2020</v>
      </c>
      <c r="F309" s="14" t="s">
        <v>172</v>
      </c>
      <c r="G309" s="14" t="s">
        <v>434</v>
      </c>
      <c r="H309" s="14" t="s">
        <v>435</v>
      </c>
      <c r="I309" s="14" t="s">
        <v>460</v>
      </c>
      <c r="J309" s="16">
        <v>409.63</v>
      </c>
      <c r="L309" s="17">
        <v>0.99</v>
      </c>
      <c r="N309" s="14" t="s">
        <v>346</v>
      </c>
      <c r="O309" t="str">
        <f ca="1">Table1[[#This Row],[Lowest_size_reported_um]]</f>
        <v>50</v>
      </c>
      <c r="Q309">
        <f>_xlfn.XLOOKUP(F309,'detection limits'!$A$2:$A$234,'detection limits'!$C$2:$C$234)</f>
        <v>50</v>
      </c>
      <c r="R309" t="str">
        <f ca="1">_xlfn.XLOOKUP(F309,'detection limits'!$A$2:$A$234,'detection limits'!$F$2:$F$234)</f>
        <v>50</v>
      </c>
    </row>
    <row r="310" spans="1:18" x14ac:dyDescent="0.3">
      <c r="A310" t="s">
        <v>654</v>
      </c>
      <c r="B310" t="s">
        <v>656</v>
      </c>
      <c r="C310" s="14" t="s">
        <v>173</v>
      </c>
      <c r="D310" s="14" t="str" cm="1">
        <f t="array" ref="D310">_xlfn.TEXTJOIN("", TRUE, IF(ISERROR(MID(C310, _xlfn.SEQUENCE(LEN(C310)), 1) *1), MID(C310, _xlfn.SEQUENCE(LEN(C310)), 1), ""))</f>
        <v xml:space="preserve">Han et al. </v>
      </c>
      <c r="E310" t="str">
        <f t="shared" si="4"/>
        <v>2020</v>
      </c>
      <c r="F310" s="14" t="s">
        <v>172</v>
      </c>
      <c r="G310" s="14" t="s">
        <v>434</v>
      </c>
      <c r="H310" s="14" t="s">
        <v>435</v>
      </c>
      <c r="I310" s="14" t="s">
        <v>460</v>
      </c>
      <c r="J310" s="16">
        <v>485.4</v>
      </c>
      <c r="L310" s="17">
        <v>0.94</v>
      </c>
      <c r="N310" s="14" t="s">
        <v>346</v>
      </c>
      <c r="O310" t="str">
        <f ca="1">Table1[[#This Row],[Lowest_size_reported_um]]</f>
        <v>50</v>
      </c>
      <c r="Q310">
        <f>_xlfn.XLOOKUP(F310,'detection limits'!$A$2:$A$234,'detection limits'!$C$2:$C$234)</f>
        <v>50</v>
      </c>
      <c r="R310" t="str">
        <f ca="1">_xlfn.XLOOKUP(F310,'detection limits'!$A$2:$A$234,'detection limits'!$F$2:$F$234)</f>
        <v>50</v>
      </c>
    </row>
    <row r="311" spans="1:18" x14ac:dyDescent="0.3">
      <c r="A311" t="s">
        <v>654</v>
      </c>
      <c r="B311" t="s">
        <v>656</v>
      </c>
      <c r="C311" s="14" t="s">
        <v>173</v>
      </c>
      <c r="D311" s="14" t="str" cm="1">
        <f t="array" ref="D311">_xlfn.TEXTJOIN("", TRUE, IF(ISERROR(MID(C311, _xlfn.SEQUENCE(LEN(C311)), 1) *1), MID(C311, _xlfn.SEQUENCE(LEN(C311)), 1), ""))</f>
        <v xml:space="preserve">Han et al. </v>
      </c>
      <c r="E311" t="str">
        <f t="shared" si="4"/>
        <v>2020</v>
      </c>
      <c r="F311" s="14" t="s">
        <v>172</v>
      </c>
      <c r="G311" s="14" t="s">
        <v>434</v>
      </c>
      <c r="H311" s="14" t="s">
        <v>435</v>
      </c>
      <c r="I311" s="14" t="s">
        <v>460</v>
      </c>
      <c r="J311" s="16">
        <v>485.4</v>
      </c>
      <c r="L311" s="17">
        <v>0.98</v>
      </c>
      <c r="N311" s="14" t="s">
        <v>346</v>
      </c>
      <c r="O311" t="str">
        <f ca="1">Table1[[#This Row],[Lowest_size_reported_um]]</f>
        <v>50</v>
      </c>
      <c r="Q311">
        <f>_xlfn.XLOOKUP(F311,'detection limits'!$A$2:$A$234,'detection limits'!$C$2:$C$234)</f>
        <v>50</v>
      </c>
      <c r="R311" t="str">
        <f ca="1">_xlfn.XLOOKUP(F311,'detection limits'!$A$2:$A$234,'detection limits'!$F$2:$F$234)</f>
        <v>50</v>
      </c>
    </row>
    <row r="312" spans="1:18" x14ac:dyDescent="0.3">
      <c r="A312" t="s">
        <v>654</v>
      </c>
      <c r="B312" t="s">
        <v>656</v>
      </c>
      <c r="C312" s="14" t="s">
        <v>173</v>
      </c>
      <c r="D312" s="14" t="str" cm="1">
        <f t="array" ref="D312">_xlfn.TEXTJOIN("", TRUE, IF(ISERROR(MID(C312, _xlfn.SEQUENCE(LEN(C312)), 1) *1), MID(C312, _xlfn.SEQUENCE(LEN(C312)), 1), ""))</f>
        <v xml:space="preserve">Han et al. </v>
      </c>
      <c r="E312" t="str">
        <f t="shared" si="4"/>
        <v>2020</v>
      </c>
      <c r="F312" s="15" t="s">
        <v>172</v>
      </c>
      <c r="G312" s="14" t="s">
        <v>434</v>
      </c>
      <c r="H312" s="14" t="s">
        <v>435</v>
      </c>
      <c r="I312" s="14" t="s">
        <v>460</v>
      </c>
      <c r="J312" s="16">
        <v>538.20000000000005</v>
      </c>
      <c r="L312" s="17">
        <v>0.85</v>
      </c>
      <c r="N312" s="14" t="s">
        <v>346</v>
      </c>
      <c r="O312" t="str">
        <f ca="1">Table1[[#This Row],[Lowest_size_reported_um]]</f>
        <v>50</v>
      </c>
      <c r="Q312">
        <f>_xlfn.XLOOKUP(F312,'detection limits'!$A$2:$A$234,'detection limits'!$C$2:$C$234)</f>
        <v>50</v>
      </c>
      <c r="R312" t="str">
        <f ca="1">_xlfn.XLOOKUP(F312,'detection limits'!$A$2:$A$234,'detection limits'!$F$2:$F$234)</f>
        <v>50</v>
      </c>
    </row>
    <row r="313" spans="1:18" x14ac:dyDescent="0.3">
      <c r="A313" t="s">
        <v>654</v>
      </c>
      <c r="B313" t="s">
        <v>656</v>
      </c>
      <c r="C313" s="14" t="s">
        <v>173</v>
      </c>
      <c r="D313" s="14" t="str" cm="1">
        <f t="array" ref="D313">_xlfn.TEXTJOIN("", TRUE, IF(ISERROR(MID(C313, _xlfn.SEQUENCE(LEN(C313)), 1) *1), MID(C313, _xlfn.SEQUENCE(LEN(C313)), 1), ""))</f>
        <v xml:space="preserve">Han et al. </v>
      </c>
      <c r="E313" t="str">
        <f t="shared" si="4"/>
        <v>2020</v>
      </c>
      <c r="F313" s="14" t="s">
        <v>172</v>
      </c>
      <c r="G313" s="14" t="s">
        <v>434</v>
      </c>
      <c r="H313" s="14" t="s">
        <v>435</v>
      </c>
      <c r="I313" s="14" t="s">
        <v>460</v>
      </c>
      <c r="J313" s="16">
        <v>550</v>
      </c>
      <c r="L313" s="17">
        <v>0.97</v>
      </c>
      <c r="N313" s="14" t="s">
        <v>346</v>
      </c>
      <c r="O313" t="str">
        <f ca="1">Table1[[#This Row],[Lowest_size_reported_um]]</f>
        <v>50</v>
      </c>
      <c r="Q313">
        <f>_xlfn.XLOOKUP(F313,'detection limits'!$A$2:$A$234,'detection limits'!$C$2:$C$234)</f>
        <v>50</v>
      </c>
      <c r="R313" t="str">
        <f ca="1">_xlfn.XLOOKUP(F313,'detection limits'!$A$2:$A$234,'detection limits'!$F$2:$F$234)</f>
        <v>50</v>
      </c>
    </row>
    <row r="314" spans="1:18" x14ac:dyDescent="0.3">
      <c r="A314" t="s">
        <v>654</v>
      </c>
      <c r="B314" t="s">
        <v>656</v>
      </c>
      <c r="C314" s="14" t="s">
        <v>173</v>
      </c>
      <c r="D314" s="14" t="str" cm="1">
        <f t="array" ref="D314">_xlfn.TEXTJOIN("", TRUE, IF(ISERROR(MID(C314, _xlfn.SEQUENCE(LEN(C314)), 1) *1), MID(C314, _xlfn.SEQUENCE(LEN(C314)), 1), ""))</f>
        <v xml:space="preserve">Han et al. </v>
      </c>
      <c r="E314" t="str">
        <f t="shared" si="4"/>
        <v>2020</v>
      </c>
      <c r="F314" s="15" t="s">
        <v>172</v>
      </c>
      <c r="G314" s="14" t="s">
        <v>434</v>
      </c>
      <c r="H314" s="14" t="s">
        <v>435</v>
      </c>
      <c r="I314" s="14" t="s">
        <v>460</v>
      </c>
      <c r="J314" s="16">
        <v>572.98</v>
      </c>
      <c r="L314" s="17">
        <v>0.93</v>
      </c>
      <c r="N314" s="14" t="s">
        <v>346</v>
      </c>
      <c r="O314" t="str">
        <f ca="1">Table1[[#This Row],[Lowest_size_reported_um]]</f>
        <v>50</v>
      </c>
      <c r="Q314">
        <f>_xlfn.XLOOKUP(F314,'detection limits'!$A$2:$A$234,'detection limits'!$C$2:$C$234)</f>
        <v>50</v>
      </c>
      <c r="R314" t="str">
        <f ca="1">_xlfn.XLOOKUP(F314,'detection limits'!$A$2:$A$234,'detection limits'!$F$2:$F$234)</f>
        <v>50</v>
      </c>
    </row>
    <row r="315" spans="1:18" x14ac:dyDescent="0.3">
      <c r="A315" t="s">
        <v>654</v>
      </c>
      <c r="B315" t="s">
        <v>656</v>
      </c>
      <c r="C315" s="14" t="s">
        <v>173</v>
      </c>
      <c r="D315" s="14" t="str" cm="1">
        <f t="array" ref="D315">_xlfn.TEXTJOIN("", TRUE, IF(ISERROR(MID(C315, _xlfn.SEQUENCE(LEN(C315)), 1) *1), MID(C315, _xlfn.SEQUENCE(LEN(C315)), 1), ""))</f>
        <v xml:space="preserve">Han et al. </v>
      </c>
      <c r="E315" t="str">
        <f t="shared" si="4"/>
        <v>2020</v>
      </c>
      <c r="F315" s="14" t="s">
        <v>172</v>
      </c>
      <c r="G315" s="14" t="s">
        <v>434</v>
      </c>
      <c r="H315" s="14" t="s">
        <v>435</v>
      </c>
      <c r="I315" s="14" t="s">
        <v>460</v>
      </c>
      <c r="J315" s="16">
        <v>576.09</v>
      </c>
      <c r="L315" s="17">
        <v>0.88</v>
      </c>
      <c r="N315" s="14" t="s">
        <v>346</v>
      </c>
      <c r="O315" t="str">
        <f ca="1">Table1[[#This Row],[Lowest_size_reported_um]]</f>
        <v>50</v>
      </c>
      <c r="Q315">
        <f>_xlfn.XLOOKUP(F315,'detection limits'!$A$2:$A$234,'detection limits'!$C$2:$C$234)</f>
        <v>50</v>
      </c>
      <c r="R315" t="str">
        <f ca="1">_xlfn.XLOOKUP(F315,'detection limits'!$A$2:$A$234,'detection limits'!$F$2:$F$234)</f>
        <v>50</v>
      </c>
    </row>
    <row r="316" spans="1:18" x14ac:dyDescent="0.3">
      <c r="A316" t="s">
        <v>654</v>
      </c>
      <c r="B316" t="s">
        <v>656</v>
      </c>
      <c r="C316" s="14" t="s">
        <v>173</v>
      </c>
      <c r="D316" s="14" t="str" cm="1">
        <f t="array" ref="D316">_xlfn.TEXTJOIN("", TRUE, IF(ISERROR(MID(C316, _xlfn.SEQUENCE(LEN(C316)), 1) *1), MID(C316, _xlfn.SEQUENCE(LEN(C316)), 1), ""))</f>
        <v xml:space="preserve">Han et al. </v>
      </c>
      <c r="E316" t="str">
        <f t="shared" si="4"/>
        <v>2020</v>
      </c>
      <c r="F316" s="14" t="s">
        <v>172</v>
      </c>
      <c r="G316" s="14" t="s">
        <v>434</v>
      </c>
      <c r="H316" s="14" t="s">
        <v>435</v>
      </c>
      <c r="I316" s="14" t="s">
        <v>460</v>
      </c>
      <c r="J316" s="16">
        <v>582.29999999999995</v>
      </c>
      <c r="L316" s="17">
        <v>0.85</v>
      </c>
      <c r="N316" s="14" t="s">
        <v>346</v>
      </c>
      <c r="O316" t="str">
        <f ca="1">Table1[[#This Row],[Lowest_size_reported_um]]</f>
        <v>50</v>
      </c>
      <c r="Q316">
        <f>_xlfn.XLOOKUP(F316,'detection limits'!$A$2:$A$234,'detection limits'!$C$2:$C$234)</f>
        <v>50</v>
      </c>
      <c r="R316" t="str">
        <f ca="1">_xlfn.XLOOKUP(F316,'detection limits'!$A$2:$A$234,'detection limits'!$F$2:$F$234)</f>
        <v>50</v>
      </c>
    </row>
    <row r="317" spans="1:18" x14ac:dyDescent="0.3">
      <c r="A317" t="s">
        <v>654</v>
      </c>
      <c r="B317" t="s">
        <v>656</v>
      </c>
      <c r="C317" s="14" t="s">
        <v>181</v>
      </c>
      <c r="D317" s="14" t="str" cm="1">
        <f t="array" ref="D317">_xlfn.TEXTJOIN("", TRUE, IF(ISERROR(MID(C317, _xlfn.SEQUENCE(LEN(C317)), 1) *1), MID(C317, _xlfn.SEQUENCE(LEN(C317)), 1), ""))</f>
        <v xml:space="preserve">Hitchcock, </v>
      </c>
      <c r="E317" t="str">
        <f t="shared" si="4"/>
        <v>2020</v>
      </c>
      <c r="F317" s="14" t="s">
        <v>172</v>
      </c>
      <c r="G317" s="14" t="s">
        <v>434</v>
      </c>
      <c r="H317" s="14" t="s">
        <v>435</v>
      </c>
      <c r="I317" s="14" t="s">
        <v>476</v>
      </c>
      <c r="J317" s="16">
        <v>0.4</v>
      </c>
      <c r="N317" s="14" t="s">
        <v>346</v>
      </c>
      <c r="O317" t="str">
        <f ca="1">Table1[[#This Row],[Lowest_size_reported_um]]</f>
        <v>50</v>
      </c>
      <c r="Q317">
        <f>_xlfn.XLOOKUP(F317,'detection limits'!$A$2:$A$234,'detection limits'!$C$2:$C$234)</f>
        <v>50</v>
      </c>
      <c r="R317" t="str">
        <f ca="1">_xlfn.XLOOKUP(F317,'detection limits'!$A$2:$A$234,'detection limits'!$F$2:$F$234)</f>
        <v>50</v>
      </c>
    </row>
    <row r="318" spans="1:18" x14ac:dyDescent="0.3">
      <c r="A318" t="s">
        <v>654</v>
      </c>
      <c r="B318" t="s">
        <v>656</v>
      </c>
      <c r="C318" s="14" t="s">
        <v>181</v>
      </c>
      <c r="D318" s="14" t="str" cm="1">
        <f t="array" ref="D318">_xlfn.TEXTJOIN("", TRUE, IF(ISERROR(MID(C318, _xlfn.SEQUENCE(LEN(C318)), 1) *1), MID(C318, _xlfn.SEQUENCE(LEN(C318)), 1), ""))</f>
        <v xml:space="preserve">Hitchcock, </v>
      </c>
      <c r="E318" t="str">
        <f t="shared" si="4"/>
        <v>2020</v>
      </c>
      <c r="F318" s="15" t="s">
        <v>180</v>
      </c>
      <c r="G318" s="14" t="s">
        <v>434</v>
      </c>
      <c r="H318" s="14" t="s">
        <v>435</v>
      </c>
      <c r="I318" s="14" t="s">
        <v>476</v>
      </c>
      <c r="J318" s="16">
        <v>17.382999999999999</v>
      </c>
      <c r="N318" s="14" t="s">
        <v>346</v>
      </c>
      <c r="O318" t="str">
        <f ca="1">Table1[[#This Row],[Lowest_size_reported_um]]</f>
        <v>50</v>
      </c>
      <c r="Q318">
        <f>_xlfn.XLOOKUP(F318,'detection limits'!$A$2:$A$234,'detection limits'!$C$2:$C$234)</f>
        <v>10</v>
      </c>
      <c r="R318" t="str">
        <f ca="1">_xlfn.XLOOKUP(F318,'detection limits'!$A$2:$A$234,'detection limits'!$F$2:$F$234)</f>
        <v>50</v>
      </c>
    </row>
    <row r="319" spans="1:18" x14ac:dyDescent="0.3">
      <c r="A319" t="s">
        <v>654</v>
      </c>
      <c r="B319" t="s">
        <v>656</v>
      </c>
      <c r="C319" s="14" t="s">
        <v>183</v>
      </c>
      <c r="D319" s="14" t="str" cm="1">
        <f t="array" ref="D319">_xlfn.TEXTJOIN("", TRUE, IF(ISERROR(MID(C319, _xlfn.SEQUENCE(LEN(C319)), 1) *1), MID(C319, _xlfn.SEQUENCE(LEN(C319)), 1), ""))</f>
        <v xml:space="preserve">Hoellein et al. </v>
      </c>
      <c r="E319" t="str">
        <f t="shared" si="4"/>
        <v>2017</v>
      </c>
      <c r="F319" s="14" t="s">
        <v>182</v>
      </c>
      <c r="G319" s="14" t="s">
        <v>434</v>
      </c>
      <c r="H319" s="14" t="s">
        <v>435</v>
      </c>
      <c r="I319" s="14" t="s">
        <v>447</v>
      </c>
      <c r="J319" s="16">
        <v>1.67E-3</v>
      </c>
      <c r="L319" s="17">
        <v>0.49</v>
      </c>
      <c r="N319" s="14" t="s">
        <v>346</v>
      </c>
      <c r="O319" t="str">
        <f ca="1">Table1[[#This Row],[Lowest_size_reported_um]]</f>
        <v>333</v>
      </c>
      <c r="Q319">
        <f>_xlfn.XLOOKUP(F319,'detection limits'!$A$2:$A$234,'detection limits'!$C$2:$C$234)</f>
        <v>333</v>
      </c>
      <c r="R319" t="str">
        <f ca="1">_xlfn.XLOOKUP(F319,'detection limits'!$A$2:$A$234,'detection limits'!$F$2:$F$234)</f>
        <v>333</v>
      </c>
    </row>
    <row r="320" spans="1:18" x14ac:dyDescent="0.3">
      <c r="A320" t="s">
        <v>654</v>
      </c>
      <c r="B320" t="s">
        <v>656</v>
      </c>
      <c r="C320" s="14" t="s">
        <v>183</v>
      </c>
      <c r="D320" s="14" t="str" cm="1">
        <f t="array" ref="D320">_xlfn.TEXTJOIN("", TRUE, IF(ISERROR(MID(C320, _xlfn.SEQUENCE(LEN(C320)), 1) *1), MID(C320, _xlfn.SEQUENCE(LEN(C320)), 1), ""))</f>
        <v xml:space="preserve">Hoellein et al. </v>
      </c>
      <c r="E320" t="str">
        <f t="shared" si="4"/>
        <v>2017</v>
      </c>
      <c r="F320" s="14" t="s">
        <v>182</v>
      </c>
      <c r="G320" s="14" t="s">
        <v>434</v>
      </c>
      <c r="H320" s="14" t="s">
        <v>435</v>
      </c>
      <c r="I320" s="14" t="s">
        <v>447</v>
      </c>
      <c r="J320" s="16">
        <v>1.0359999999999999E-2</v>
      </c>
      <c r="L320" s="17">
        <v>0.49</v>
      </c>
      <c r="N320" s="14" t="s">
        <v>346</v>
      </c>
      <c r="O320" t="str">
        <f ca="1">Table1[[#This Row],[Lowest_size_reported_um]]</f>
        <v>333</v>
      </c>
      <c r="Q320">
        <f>_xlfn.XLOOKUP(F320,'detection limits'!$A$2:$A$234,'detection limits'!$C$2:$C$234)</f>
        <v>333</v>
      </c>
      <c r="R320" t="str">
        <f ca="1">_xlfn.XLOOKUP(F320,'detection limits'!$A$2:$A$234,'detection limits'!$F$2:$F$234)</f>
        <v>333</v>
      </c>
    </row>
    <row r="321" spans="1:18" x14ac:dyDescent="0.3">
      <c r="A321" t="s">
        <v>654</v>
      </c>
      <c r="B321" t="s">
        <v>656</v>
      </c>
      <c r="C321" s="14" t="s">
        <v>184</v>
      </c>
      <c r="D321" s="14" t="str" cm="1">
        <f t="array" ref="D321">_xlfn.TEXTJOIN("", TRUE, IF(ISERROR(MID(C321, _xlfn.SEQUENCE(LEN(C321)), 1) *1), MID(C321, _xlfn.SEQUENCE(LEN(C321)), 1), ""))</f>
        <v xml:space="preserve">Hong et al. </v>
      </c>
      <c r="E321" t="str">
        <f t="shared" si="4"/>
        <v>2019</v>
      </c>
      <c r="F321" s="15" t="s">
        <v>142</v>
      </c>
      <c r="G321" s="14" t="s">
        <v>434</v>
      </c>
      <c r="H321" s="14" t="s">
        <v>435</v>
      </c>
      <c r="I321" s="14" t="s">
        <v>474</v>
      </c>
      <c r="J321" s="16">
        <v>0.29299999999999998</v>
      </c>
      <c r="L321" s="17">
        <v>0.3</v>
      </c>
      <c r="M321" s="14" t="s">
        <v>456</v>
      </c>
      <c r="N321" s="14" t="s">
        <v>346</v>
      </c>
      <c r="O321" t="str">
        <f ca="1">Table1[[#This Row],[Lowest_size_reported_um]]</f>
        <v>20</v>
      </c>
      <c r="Q321">
        <f>_xlfn.XLOOKUP(F321,'detection limits'!$A$2:$A$234,'detection limits'!$C$2:$C$234)</f>
        <v>20</v>
      </c>
      <c r="R321" t="str">
        <f ca="1">_xlfn.XLOOKUP(F321,'detection limits'!$A$2:$A$234,'detection limits'!$F$2:$F$234)</f>
        <v>20</v>
      </c>
    </row>
    <row r="322" spans="1:18" x14ac:dyDescent="0.3">
      <c r="A322" t="s">
        <v>654</v>
      </c>
      <c r="B322" t="s">
        <v>656</v>
      </c>
      <c r="C322" s="14" t="s">
        <v>184</v>
      </c>
      <c r="D322" s="14" t="str" cm="1">
        <f t="array" ref="D322">_xlfn.TEXTJOIN("", TRUE, IF(ISERROR(MID(C322, _xlfn.SEQUENCE(LEN(C322)), 1) *1), MID(C322, _xlfn.SEQUENCE(LEN(C322)), 1), ""))</f>
        <v xml:space="preserve">Hong et al. </v>
      </c>
      <c r="E322" t="str">
        <f t="shared" ref="E322:E385" si="5">RIGHT(C322,4)</f>
        <v>2019</v>
      </c>
      <c r="F322" s="15" t="s">
        <v>142</v>
      </c>
      <c r="G322" s="14" t="s">
        <v>434</v>
      </c>
      <c r="H322" s="14" t="s">
        <v>435</v>
      </c>
      <c r="I322" s="14" t="s">
        <v>474</v>
      </c>
      <c r="J322" s="16">
        <v>1.9710000000000001</v>
      </c>
      <c r="L322" s="17">
        <v>0.3</v>
      </c>
      <c r="M322" s="14" t="s">
        <v>456</v>
      </c>
      <c r="N322" s="14" t="s">
        <v>346</v>
      </c>
      <c r="O322" t="str">
        <f ca="1">Table1[[#This Row],[Lowest_size_reported_um]]</f>
        <v>20</v>
      </c>
      <c r="Q322">
        <f>_xlfn.XLOOKUP(F322,'detection limits'!$A$2:$A$234,'detection limits'!$C$2:$C$234)</f>
        <v>20</v>
      </c>
      <c r="R322" t="str">
        <f ca="1">_xlfn.XLOOKUP(F322,'detection limits'!$A$2:$A$234,'detection limits'!$F$2:$F$234)</f>
        <v>20</v>
      </c>
    </row>
    <row r="323" spans="1:18" x14ac:dyDescent="0.3">
      <c r="A323" t="s">
        <v>654</v>
      </c>
      <c r="B323" t="s">
        <v>656</v>
      </c>
      <c r="C323" s="14" t="s">
        <v>191</v>
      </c>
      <c r="D323" s="14" t="str" cm="1">
        <f t="array" ref="D323">_xlfn.TEXTJOIN("", TRUE, IF(ISERROR(MID(C323, _xlfn.SEQUENCE(LEN(C323)), 1) *1), MID(C323, _xlfn.SEQUENCE(LEN(C323)), 1), ""))</f>
        <v xml:space="preserve">Irfan et al. </v>
      </c>
      <c r="E323" t="str">
        <f t="shared" si="5"/>
        <v>2020</v>
      </c>
      <c r="F323" s="15" t="s">
        <v>190</v>
      </c>
      <c r="G323" s="14" t="s">
        <v>439</v>
      </c>
      <c r="H323" s="14" t="s">
        <v>440</v>
      </c>
      <c r="I323" s="14" t="s">
        <v>477</v>
      </c>
      <c r="J323" s="16">
        <v>1.0940000000000001</v>
      </c>
      <c r="L323" s="17">
        <v>0.59</v>
      </c>
      <c r="N323" s="14" t="s">
        <v>346</v>
      </c>
      <c r="O323" t="str">
        <f ca="1">Table1[[#This Row],[Lowest_size_reported_um]]</f>
        <v>1000</v>
      </c>
      <c r="Q323">
        <f>_xlfn.XLOOKUP(F323,'detection limits'!$A$2:$A$234,'detection limits'!$C$2:$C$234)</f>
        <v>0.7</v>
      </c>
      <c r="R323" t="str">
        <f ca="1">_xlfn.XLOOKUP(F323,'detection limits'!$A$2:$A$234,'detection limits'!$F$2:$F$234)</f>
        <v>1000</v>
      </c>
    </row>
    <row r="324" spans="1:18" x14ac:dyDescent="0.3">
      <c r="A324" t="s">
        <v>654</v>
      </c>
      <c r="B324" t="s">
        <v>656</v>
      </c>
      <c r="C324" s="14" t="s">
        <v>191</v>
      </c>
      <c r="D324" s="14" t="str" cm="1">
        <f t="array" ref="D324">_xlfn.TEXTJOIN("", TRUE, IF(ISERROR(MID(C324, _xlfn.SEQUENCE(LEN(C324)), 1) *1), MID(C324, _xlfn.SEQUENCE(LEN(C324)), 1), ""))</f>
        <v xml:space="preserve">Irfan et al. </v>
      </c>
      <c r="E324" t="str">
        <f t="shared" si="5"/>
        <v>2020</v>
      </c>
      <c r="F324" s="14" t="s">
        <v>190</v>
      </c>
      <c r="G324" s="14" t="s">
        <v>439</v>
      </c>
      <c r="H324" s="14" t="s">
        <v>440</v>
      </c>
      <c r="I324" s="14" t="s">
        <v>477</v>
      </c>
      <c r="J324" s="16">
        <v>1.339</v>
      </c>
      <c r="L324" s="17">
        <v>0.36</v>
      </c>
      <c r="N324" s="14" t="s">
        <v>346</v>
      </c>
      <c r="O324" t="str">
        <f ca="1">Table1[[#This Row],[Lowest_size_reported_um]]</f>
        <v>1000</v>
      </c>
      <c r="Q324">
        <f>_xlfn.XLOOKUP(F324,'detection limits'!$A$2:$A$234,'detection limits'!$C$2:$C$234)</f>
        <v>0.7</v>
      </c>
      <c r="R324" t="str">
        <f ca="1">_xlfn.XLOOKUP(F324,'detection limits'!$A$2:$A$234,'detection limits'!$F$2:$F$234)</f>
        <v>1000</v>
      </c>
    </row>
    <row r="325" spans="1:18" x14ac:dyDescent="0.3">
      <c r="A325" t="s">
        <v>654</v>
      </c>
      <c r="B325" t="s">
        <v>656</v>
      </c>
      <c r="C325" s="14" t="s">
        <v>191</v>
      </c>
      <c r="D325" s="14" t="str" cm="1">
        <f t="array" ref="D325">_xlfn.TEXTJOIN("", TRUE, IF(ISERROR(MID(C325, _xlfn.SEQUENCE(LEN(C325)), 1) *1), MID(C325, _xlfn.SEQUENCE(LEN(C325)), 1), ""))</f>
        <v xml:space="preserve">Irfan et al. </v>
      </c>
      <c r="E325" t="str">
        <f t="shared" si="5"/>
        <v>2020</v>
      </c>
      <c r="F325" s="14" t="s">
        <v>190</v>
      </c>
      <c r="G325" s="14" t="s">
        <v>439</v>
      </c>
      <c r="H325" s="14" t="s">
        <v>440</v>
      </c>
      <c r="I325" s="14" t="s">
        <v>477</v>
      </c>
      <c r="J325" s="16">
        <v>1.339</v>
      </c>
      <c r="L325" s="17">
        <v>0.66</v>
      </c>
      <c r="N325" s="14" t="s">
        <v>346</v>
      </c>
      <c r="O325" t="str">
        <f ca="1">Table1[[#This Row],[Lowest_size_reported_um]]</f>
        <v>1000</v>
      </c>
      <c r="Q325">
        <f>_xlfn.XLOOKUP(F325,'detection limits'!$A$2:$A$234,'detection limits'!$C$2:$C$234)</f>
        <v>0.7</v>
      </c>
      <c r="R325" t="str">
        <f ca="1">_xlfn.XLOOKUP(F325,'detection limits'!$A$2:$A$234,'detection limits'!$F$2:$F$234)</f>
        <v>1000</v>
      </c>
    </row>
    <row r="326" spans="1:18" x14ac:dyDescent="0.3">
      <c r="A326" t="s">
        <v>654</v>
      </c>
      <c r="B326" t="s">
        <v>656</v>
      </c>
      <c r="C326" s="14" t="s">
        <v>191</v>
      </c>
      <c r="D326" s="14" t="str" cm="1">
        <f t="array" ref="D326">_xlfn.TEXTJOIN("", TRUE, IF(ISERROR(MID(C326, _xlfn.SEQUENCE(LEN(C326)), 1) *1), MID(C326, _xlfn.SEQUENCE(LEN(C326)), 1), ""))</f>
        <v xml:space="preserve">Irfan et al. </v>
      </c>
      <c r="E326" t="str">
        <f t="shared" si="5"/>
        <v>2020</v>
      </c>
      <c r="F326" s="15" t="s">
        <v>190</v>
      </c>
      <c r="G326" s="14" t="s">
        <v>439</v>
      </c>
      <c r="H326" s="14" t="s">
        <v>440</v>
      </c>
      <c r="I326" s="14" t="s">
        <v>477</v>
      </c>
      <c r="J326" s="16">
        <v>1.3959999999999999</v>
      </c>
      <c r="L326" s="17">
        <v>0.61</v>
      </c>
      <c r="N326" s="14" t="s">
        <v>346</v>
      </c>
      <c r="O326" t="str">
        <f ca="1">Table1[[#This Row],[Lowest_size_reported_um]]</f>
        <v>1000</v>
      </c>
      <c r="Q326">
        <f>_xlfn.XLOOKUP(F326,'detection limits'!$A$2:$A$234,'detection limits'!$C$2:$C$234)</f>
        <v>0.7</v>
      </c>
      <c r="R326" t="str">
        <f ca="1">_xlfn.XLOOKUP(F326,'detection limits'!$A$2:$A$234,'detection limits'!$F$2:$F$234)</f>
        <v>1000</v>
      </c>
    </row>
    <row r="327" spans="1:18" x14ac:dyDescent="0.3">
      <c r="A327" t="s">
        <v>654</v>
      </c>
      <c r="B327" t="s">
        <v>656</v>
      </c>
      <c r="C327" s="14" t="s">
        <v>191</v>
      </c>
      <c r="D327" s="14" t="str" cm="1">
        <f t="array" ref="D327">_xlfn.TEXTJOIN("", TRUE, IF(ISERROR(MID(C327, _xlfn.SEQUENCE(LEN(C327)), 1) *1), MID(C327, _xlfn.SEQUENCE(LEN(C327)), 1), ""))</f>
        <v xml:space="preserve">Irfan et al. </v>
      </c>
      <c r="E327" t="str">
        <f t="shared" si="5"/>
        <v>2020</v>
      </c>
      <c r="F327" s="14" t="s">
        <v>190</v>
      </c>
      <c r="G327" s="14" t="s">
        <v>439</v>
      </c>
      <c r="H327" s="14" t="s">
        <v>440</v>
      </c>
      <c r="I327" s="14" t="s">
        <v>477</v>
      </c>
      <c r="J327" s="16">
        <v>1.5</v>
      </c>
      <c r="L327" s="17">
        <v>0.38</v>
      </c>
      <c r="N327" s="14" t="s">
        <v>346</v>
      </c>
      <c r="O327" t="str">
        <f ca="1">Table1[[#This Row],[Lowest_size_reported_um]]</f>
        <v>1000</v>
      </c>
      <c r="Q327">
        <f>_xlfn.XLOOKUP(F327,'detection limits'!$A$2:$A$234,'detection limits'!$C$2:$C$234)</f>
        <v>0.7</v>
      </c>
      <c r="R327" t="str">
        <f ca="1">_xlfn.XLOOKUP(F327,'detection limits'!$A$2:$A$234,'detection limits'!$F$2:$F$234)</f>
        <v>1000</v>
      </c>
    </row>
    <row r="328" spans="1:18" x14ac:dyDescent="0.3">
      <c r="A328" t="s">
        <v>654</v>
      </c>
      <c r="B328" t="s">
        <v>656</v>
      </c>
      <c r="C328" s="14" t="s">
        <v>191</v>
      </c>
      <c r="D328" s="14" t="str" cm="1">
        <f t="array" ref="D328">_xlfn.TEXTJOIN("", TRUE, IF(ISERROR(MID(C328, _xlfn.SEQUENCE(LEN(C328)), 1) *1), MID(C328, _xlfn.SEQUENCE(LEN(C328)), 1), ""))</f>
        <v xml:space="preserve">Irfan et al. </v>
      </c>
      <c r="E328" t="str">
        <f t="shared" si="5"/>
        <v>2020</v>
      </c>
      <c r="F328" s="14" t="s">
        <v>190</v>
      </c>
      <c r="G328" s="14" t="s">
        <v>439</v>
      </c>
      <c r="H328" s="14" t="s">
        <v>440</v>
      </c>
      <c r="I328" s="14" t="s">
        <v>477</v>
      </c>
      <c r="J328" s="16">
        <v>1.8</v>
      </c>
      <c r="L328" s="17">
        <v>0.45</v>
      </c>
      <c r="N328" s="14" t="s">
        <v>346</v>
      </c>
      <c r="O328" t="str">
        <f ca="1">Table1[[#This Row],[Lowest_size_reported_um]]</f>
        <v>1000</v>
      </c>
      <c r="Q328">
        <f>_xlfn.XLOOKUP(F328,'detection limits'!$A$2:$A$234,'detection limits'!$C$2:$C$234)</f>
        <v>0.7</v>
      </c>
      <c r="R328" t="str">
        <f ca="1">_xlfn.XLOOKUP(F328,'detection limits'!$A$2:$A$234,'detection limits'!$F$2:$F$234)</f>
        <v>1000</v>
      </c>
    </row>
    <row r="329" spans="1:18" x14ac:dyDescent="0.3">
      <c r="A329" t="s">
        <v>654</v>
      </c>
      <c r="B329" t="s">
        <v>656</v>
      </c>
      <c r="C329" s="14" t="s">
        <v>195</v>
      </c>
      <c r="D329" s="14" t="str" cm="1">
        <f t="array" ref="D329">_xlfn.TEXTJOIN("", TRUE, IF(ISERROR(MID(C329, _xlfn.SEQUENCE(LEN(C329)), 1) *1), MID(C329, _xlfn.SEQUENCE(LEN(C329)), 1), ""))</f>
        <v xml:space="preserve">Järlskog et al </v>
      </c>
      <c r="E329" t="str">
        <f t="shared" si="5"/>
        <v>2020</v>
      </c>
      <c r="F329" s="15" t="s">
        <v>194</v>
      </c>
      <c r="G329" s="14" t="s">
        <v>467</v>
      </c>
      <c r="H329" s="14" t="s">
        <v>444</v>
      </c>
      <c r="I329" s="14" t="s">
        <v>478</v>
      </c>
      <c r="J329" s="16">
        <v>4500</v>
      </c>
      <c r="M329" s="14" t="s">
        <v>456</v>
      </c>
      <c r="N329" s="14" t="s">
        <v>346</v>
      </c>
      <c r="O329" t="str">
        <f ca="1">Table1[[#This Row],[Lowest_size_reported_um]]</f>
        <v>20</v>
      </c>
      <c r="Q329">
        <f>_xlfn.XLOOKUP(F329,'detection limits'!$A$2:$A$234,'detection limits'!$C$2:$C$234)</f>
        <v>20</v>
      </c>
      <c r="R329" t="str">
        <f ca="1">_xlfn.XLOOKUP(F329,'detection limits'!$A$2:$A$234,'detection limits'!$F$2:$F$234)</f>
        <v>20</v>
      </c>
    </row>
    <row r="330" spans="1:18" x14ac:dyDescent="0.3">
      <c r="A330" t="s">
        <v>654</v>
      </c>
      <c r="B330" t="s">
        <v>656</v>
      </c>
      <c r="C330" s="14" t="s">
        <v>199</v>
      </c>
      <c r="D330" s="14" t="str" cm="1">
        <f t="array" ref="D330">_xlfn.TEXTJOIN("", TRUE, IF(ISERROR(MID(C330, _xlfn.SEQUENCE(LEN(C330)), 1) *1), MID(C330, _xlfn.SEQUENCE(LEN(C330)), 1), ""))</f>
        <v xml:space="preserve">Jiang et al. </v>
      </c>
      <c r="E330" t="str">
        <f t="shared" si="5"/>
        <v>2018</v>
      </c>
      <c r="F330" s="14" t="s">
        <v>198</v>
      </c>
      <c r="G330" s="14" t="s">
        <v>439</v>
      </c>
      <c r="H330" s="14" t="s">
        <v>440</v>
      </c>
      <c r="I330" s="14" t="s">
        <v>460</v>
      </c>
      <c r="J330" s="16">
        <v>0.36667</v>
      </c>
      <c r="M330" s="14" t="s">
        <v>442</v>
      </c>
      <c r="N330" s="14" t="s">
        <v>346</v>
      </c>
      <c r="O330" t="str">
        <f ca="1">Table1[[#This Row],[Lowest_size_reported_um]]</f>
        <v>500</v>
      </c>
      <c r="Q330">
        <f>_xlfn.XLOOKUP(F330,'detection limits'!$A$2:$A$234,'detection limits'!$C$2:$C$234)</f>
        <v>45</v>
      </c>
      <c r="R330" t="str">
        <f ca="1">_xlfn.XLOOKUP(F330,'detection limits'!$A$2:$A$234,'detection limits'!$F$2:$F$234)</f>
        <v>500</v>
      </c>
    </row>
    <row r="331" spans="1:18" x14ac:dyDescent="0.3">
      <c r="A331" t="s">
        <v>654</v>
      </c>
      <c r="B331" t="s">
        <v>656</v>
      </c>
      <c r="C331" s="14" t="s">
        <v>199</v>
      </c>
      <c r="D331" s="14" t="str" cm="1">
        <f t="array" ref="D331">_xlfn.TEXTJOIN("", TRUE, IF(ISERROR(MID(C331, _xlfn.SEQUENCE(LEN(C331)), 1) *1), MID(C331, _xlfn.SEQUENCE(LEN(C331)), 1), ""))</f>
        <v xml:space="preserve">Jiang et al. </v>
      </c>
      <c r="E331" t="str">
        <f t="shared" si="5"/>
        <v>2018</v>
      </c>
      <c r="F331" s="14" t="s">
        <v>198</v>
      </c>
      <c r="G331" s="14" t="s">
        <v>439</v>
      </c>
      <c r="H331" s="14" t="s">
        <v>440</v>
      </c>
      <c r="I331" s="14" t="s">
        <v>460</v>
      </c>
      <c r="J331" s="16">
        <v>0.43332999999999999</v>
      </c>
      <c r="M331" s="14" t="s">
        <v>442</v>
      </c>
      <c r="N331" s="14" t="s">
        <v>346</v>
      </c>
      <c r="O331" t="str">
        <f ca="1">Table1[[#This Row],[Lowest_size_reported_um]]</f>
        <v>500</v>
      </c>
      <c r="Q331">
        <f>_xlfn.XLOOKUP(F331,'detection limits'!$A$2:$A$234,'detection limits'!$C$2:$C$234)</f>
        <v>45</v>
      </c>
      <c r="R331" t="str">
        <f ca="1">_xlfn.XLOOKUP(F331,'detection limits'!$A$2:$A$234,'detection limits'!$F$2:$F$234)</f>
        <v>500</v>
      </c>
    </row>
    <row r="332" spans="1:18" x14ac:dyDescent="0.3">
      <c r="A332" t="s">
        <v>654</v>
      </c>
      <c r="B332" t="s">
        <v>656</v>
      </c>
      <c r="C332" s="14" t="s">
        <v>199</v>
      </c>
      <c r="D332" s="14" t="str" cm="1">
        <f t="array" ref="D332">_xlfn.TEXTJOIN("", TRUE, IF(ISERROR(MID(C332, _xlfn.SEQUENCE(LEN(C332)), 1) *1), MID(C332, _xlfn.SEQUENCE(LEN(C332)), 1), ""))</f>
        <v xml:space="preserve">Jiang et al. </v>
      </c>
      <c r="E332" t="str">
        <f t="shared" si="5"/>
        <v>2018</v>
      </c>
      <c r="F332" s="14" t="s">
        <v>198</v>
      </c>
      <c r="G332" s="14" t="s">
        <v>439</v>
      </c>
      <c r="H332" s="14" t="s">
        <v>440</v>
      </c>
      <c r="I332" s="14" t="s">
        <v>460</v>
      </c>
      <c r="J332" s="16">
        <v>0.61667000000000005</v>
      </c>
      <c r="M332" s="14" t="s">
        <v>442</v>
      </c>
      <c r="N332" s="14" t="s">
        <v>346</v>
      </c>
      <c r="O332" t="str">
        <f ca="1">Table1[[#This Row],[Lowest_size_reported_um]]</f>
        <v>500</v>
      </c>
      <c r="Q332">
        <f>_xlfn.XLOOKUP(F332,'detection limits'!$A$2:$A$234,'detection limits'!$C$2:$C$234)</f>
        <v>45</v>
      </c>
      <c r="R332" t="str">
        <f ca="1">_xlfn.XLOOKUP(F332,'detection limits'!$A$2:$A$234,'detection limits'!$F$2:$F$234)</f>
        <v>500</v>
      </c>
    </row>
    <row r="333" spans="1:18" x14ac:dyDescent="0.3">
      <c r="A333" t="s">
        <v>654</v>
      </c>
      <c r="B333" t="s">
        <v>656</v>
      </c>
      <c r="C333" s="14" t="s">
        <v>199</v>
      </c>
      <c r="D333" s="14" t="str" cm="1">
        <f t="array" ref="D333">_xlfn.TEXTJOIN("", TRUE, IF(ISERROR(MID(C333, _xlfn.SEQUENCE(LEN(C333)), 1) *1), MID(C333, _xlfn.SEQUENCE(LEN(C333)), 1), ""))</f>
        <v xml:space="preserve">Jiang et al. </v>
      </c>
      <c r="E333" t="str">
        <f t="shared" si="5"/>
        <v>2018</v>
      </c>
      <c r="F333" s="14" t="s">
        <v>198</v>
      </c>
      <c r="G333" s="14" t="s">
        <v>439</v>
      </c>
      <c r="H333" s="14" t="s">
        <v>440</v>
      </c>
      <c r="I333" s="14" t="s">
        <v>460</v>
      </c>
      <c r="J333" s="16">
        <v>0.71667000000000003</v>
      </c>
      <c r="M333" s="14" t="s">
        <v>442</v>
      </c>
      <c r="N333" s="14" t="s">
        <v>346</v>
      </c>
      <c r="O333" t="str">
        <f ca="1">Table1[[#This Row],[Lowest_size_reported_um]]</f>
        <v>500</v>
      </c>
      <c r="Q333">
        <f>_xlfn.XLOOKUP(F333,'detection limits'!$A$2:$A$234,'detection limits'!$C$2:$C$234)</f>
        <v>45</v>
      </c>
      <c r="R333" t="str">
        <f ca="1">_xlfn.XLOOKUP(F333,'detection limits'!$A$2:$A$234,'detection limits'!$F$2:$F$234)</f>
        <v>500</v>
      </c>
    </row>
    <row r="334" spans="1:18" x14ac:dyDescent="0.3">
      <c r="A334" t="s">
        <v>654</v>
      </c>
      <c r="B334" t="s">
        <v>656</v>
      </c>
      <c r="C334" s="14" t="s">
        <v>199</v>
      </c>
      <c r="D334" s="14" t="str" cm="1">
        <f t="array" ref="D334">_xlfn.TEXTJOIN("", TRUE, IF(ISERROR(MID(C334, _xlfn.SEQUENCE(LEN(C334)), 1) *1), MID(C334, _xlfn.SEQUENCE(LEN(C334)), 1), ""))</f>
        <v xml:space="preserve">Jiang et al. </v>
      </c>
      <c r="E334" t="str">
        <f t="shared" si="5"/>
        <v>2018</v>
      </c>
      <c r="F334" s="14" t="s">
        <v>198</v>
      </c>
      <c r="G334" s="14" t="s">
        <v>439</v>
      </c>
      <c r="H334" s="14" t="s">
        <v>440</v>
      </c>
      <c r="I334" s="14" t="s">
        <v>460</v>
      </c>
      <c r="J334" s="16">
        <v>1.5</v>
      </c>
      <c r="M334" s="14" t="s">
        <v>442</v>
      </c>
      <c r="N334" s="14" t="s">
        <v>346</v>
      </c>
      <c r="O334" t="str">
        <f ca="1">Table1[[#This Row],[Lowest_size_reported_um]]</f>
        <v>500</v>
      </c>
      <c r="Q334">
        <f>_xlfn.XLOOKUP(F334,'detection limits'!$A$2:$A$234,'detection limits'!$C$2:$C$234)</f>
        <v>45</v>
      </c>
      <c r="R334" t="str">
        <f ca="1">_xlfn.XLOOKUP(F334,'detection limits'!$A$2:$A$234,'detection limits'!$F$2:$F$234)</f>
        <v>500</v>
      </c>
    </row>
    <row r="335" spans="1:18" x14ac:dyDescent="0.3">
      <c r="A335" t="s">
        <v>654</v>
      </c>
      <c r="B335" t="s">
        <v>656</v>
      </c>
      <c r="C335" s="14" t="s">
        <v>199</v>
      </c>
      <c r="D335" s="14" t="str" cm="1">
        <f t="array" ref="D335">_xlfn.TEXTJOIN("", TRUE, IF(ISERROR(MID(C335, _xlfn.SEQUENCE(LEN(C335)), 1) *1), MID(C335, _xlfn.SEQUENCE(LEN(C335)), 1), ""))</f>
        <v xml:space="preserve">Jiang et al. </v>
      </c>
      <c r="E335" t="str">
        <f t="shared" si="5"/>
        <v>2018</v>
      </c>
      <c r="F335" s="14" t="s">
        <v>198</v>
      </c>
      <c r="G335" s="14" t="s">
        <v>439</v>
      </c>
      <c r="H335" s="14" t="s">
        <v>440</v>
      </c>
      <c r="I335" s="14" t="s">
        <v>460</v>
      </c>
      <c r="J335" s="16">
        <v>1.56667</v>
      </c>
      <c r="M335" s="14" t="s">
        <v>442</v>
      </c>
      <c r="N335" s="14" t="s">
        <v>346</v>
      </c>
      <c r="O335" t="str">
        <f ca="1">Table1[[#This Row],[Lowest_size_reported_um]]</f>
        <v>500</v>
      </c>
      <c r="Q335">
        <f>_xlfn.XLOOKUP(F335,'detection limits'!$A$2:$A$234,'detection limits'!$C$2:$C$234)</f>
        <v>45</v>
      </c>
      <c r="R335" t="str">
        <f ca="1">_xlfn.XLOOKUP(F335,'detection limits'!$A$2:$A$234,'detection limits'!$F$2:$F$234)</f>
        <v>500</v>
      </c>
    </row>
    <row r="336" spans="1:18" x14ac:dyDescent="0.3">
      <c r="A336" t="s">
        <v>654</v>
      </c>
      <c r="B336" t="s">
        <v>656</v>
      </c>
      <c r="C336" s="14" t="s">
        <v>199</v>
      </c>
      <c r="D336" s="14" t="str" cm="1">
        <f t="array" ref="D336">_xlfn.TEXTJOIN("", TRUE, IF(ISERROR(MID(C336, _xlfn.SEQUENCE(LEN(C336)), 1) *1), MID(C336, _xlfn.SEQUENCE(LEN(C336)), 1), ""))</f>
        <v xml:space="preserve">Jiang et al. </v>
      </c>
      <c r="E336" t="str">
        <f t="shared" si="5"/>
        <v>2018</v>
      </c>
      <c r="F336" s="14" t="s">
        <v>198</v>
      </c>
      <c r="G336" s="14" t="s">
        <v>439</v>
      </c>
      <c r="H336" s="14" t="s">
        <v>440</v>
      </c>
      <c r="I336" s="14" t="s">
        <v>460</v>
      </c>
      <c r="J336" s="16">
        <v>2.2166700000000001</v>
      </c>
      <c r="M336" s="14" t="s">
        <v>442</v>
      </c>
      <c r="N336" s="14" t="s">
        <v>346</v>
      </c>
      <c r="O336" t="str">
        <f ca="1">Table1[[#This Row],[Lowest_size_reported_um]]</f>
        <v>500</v>
      </c>
      <c r="Q336">
        <f>_xlfn.XLOOKUP(F336,'detection limits'!$A$2:$A$234,'detection limits'!$C$2:$C$234)</f>
        <v>45</v>
      </c>
      <c r="R336" t="str">
        <f ca="1">_xlfn.XLOOKUP(F336,'detection limits'!$A$2:$A$234,'detection limits'!$F$2:$F$234)</f>
        <v>500</v>
      </c>
    </row>
    <row r="337" spans="1:18" x14ac:dyDescent="0.3">
      <c r="A337" t="s">
        <v>654</v>
      </c>
      <c r="B337" t="s">
        <v>656</v>
      </c>
      <c r="C337" s="14" t="s">
        <v>199</v>
      </c>
      <c r="D337" s="14" t="str" cm="1">
        <f t="array" ref="D337">_xlfn.TEXTJOIN("", TRUE, IF(ISERROR(MID(C337, _xlfn.SEQUENCE(LEN(C337)), 1) *1), MID(C337, _xlfn.SEQUENCE(LEN(C337)), 1), ""))</f>
        <v xml:space="preserve">Jiang et al. </v>
      </c>
      <c r="E337" t="str">
        <f t="shared" si="5"/>
        <v>2018</v>
      </c>
      <c r="F337" s="14" t="s">
        <v>198</v>
      </c>
      <c r="G337" s="14" t="s">
        <v>439</v>
      </c>
      <c r="H337" s="14" t="s">
        <v>440</v>
      </c>
      <c r="I337" s="14" t="s">
        <v>460</v>
      </c>
      <c r="J337" s="16">
        <v>2.3166699999999998</v>
      </c>
      <c r="M337" s="14" t="s">
        <v>442</v>
      </c>
      <c r="N337" s="14" t="s">
        <v>346</v>
      </c>
      <c r="O337" t="str">
        <f ca="1">Table1[[#This Row],[Lowest_size_reported_um]]</f>
        <v>500</v>
      </c>
      <c r="Q337">
        <f>_xlfn.XLOOKUP(F337,'detection limits'!$A$2:$A$234,'detection limits'!$C$2:$C$234)</f>
        <v>45</v>
      </c>
      <c r="R337" t="str">
        <f ca="1">_xlfn.XLOOKUP(F337,'detection limits'!$A$2:$A$234,'detection limits'!$F$2:$F$234)</f>
        <v>500</v>
      </c>
    </row>
    <row r="338" spans="1:18" x14ac:dyDescent="0.3">
      <c r="A338" t="s">
        <v>654</v>
      </c>
      <c r="B338" t="s">
        <v>656</v>
      </c>
      <c r="C338" s="14" t="s">
        <v>201</v>
      </c>
      <c r="D338" s="14" t="str" cm="1">
        <f t="array" ref="D338">_xlfn.TEXTJOIN("", TRUE, IF(ISERROR(MID(C338, _xlfn.SEQUENCE(LEN(C338)), 1) *1), MID(C338, _xlfn.SEQUENCE(LEN(C338)), 1), ""))</f>
        <v xml:space="preserve">Jiang et al. </v>
      </c>
      <c r="E338" t="str">
        <f t="shared" si="5"/>
        <v>2019</v>
      </c>
      <c r="F338" s="15" t="s">
        <v>200</v>
      </c>
      <c r="G338" s="14" t="s">
        <v>434</v>
      </c>
      <c r="H338" s="14" t="s">
        <v>435</v>
      </c>
      <c r="I338" s="14" t="s">
        <v>460</v>
      </c>
      <c r="J338" s="16">
        <v>0.48299999999999998</v>
      </c>
      <c r="L338" s="17">
        <v>0.86</v>
      </c>
      <c r="M338" s="14" t="s">
        <v>437</v>
      </c>
      <c r="N338" s="14" t="s">
        <v>346</v>
      </c>
      <c r="O338" t="str">
        <f ca="1">Table1[[#This Row],[Lowest_size_reported_um]]</f>
        <v>500</v>
      </c>
      <c r="Q338">
        <f>_xlfn.XLOOKUP(F338,'detection limits'!$A$2:$A$234,'detection limits'!$C$2:$C$234)</f>
        <v>45</v>
      </c>
      <c r="R338" t="str">
        <f ca="1">_xlfn.XLOOKUP(F338,'detection limits'!$A$2:$A$234,'detection limits'!$F$2:$F$234)</f>
        <v>500</v>
      </c>
    </row>
    <row r="339" spans="1:18" x14ac:dyDescent="0.3">
      <c r="A339" t="s">
        <v>654</v>
      </c>
      <c r="B339" t="s">
        <v>656</v>
      </c>
      <c r="C339" s="14" t="s">
        <v>201</v>
      </c>
      <c r="D339" s="14" t="str" cm="1">
        <f t="array" ref="D339">_xlfn.TEXTJOIN("", TRUE, IF(ISERROR(MID(C339, _xlfn.SEQUENCE(LEN(C339)), 1) *1), MID(C339, _xlfn.SEQUENCE(LEN(C339)), 1), ""))</f>
        <v xml:space="preserve">Jiang et al. </v>
      </c>
      <c r="E339" t="str">
        <f t="shared" si="5"/>
        <v>2019</v>
      </c>
      <c r="F339" s="15" t="s">
        <v>200</v>
      </c>
      <c r="G339" s="14" t="s">
        <v>434</v>
      </c>
      <c r="H339" s="14" t="s">
        <v>435</v>
      </c>
      <c r="I339" s="14" t="s">
        <v>460</v>
      </c>
      <c r="J339" s="16">
        <v>0.51700000000000002</v>
      </c>
      <c r="L339" s="17">
        <v>0.77</v>
      </c>
      <c r="M339" s="14" t="s">
        <v>437</v>
      </c>
      <c r="N339" s="14" t="s">
        <v>346</v>
      </c>
      <c r="O339" t="str">
        <f ca="1">Table1[[#This Row],[Lowest_size_reported_um]]</f>
        <v>500</v>
      </c>
      <c r="Q339">
        <f>_xlfn.XLOOKUP(F339,'detection limits'!$A$2:$A$234,'detection limits'!$C$2:$C$234)</f>
        <v>45</v>
      </c>
      <c r="R339" t="str">
        <f ca="1">_xlfn.XLOOKUP(F339,'detection limits'!$A$2:$A$234,'detection limits'!$F$2:$F$234)</f>
        <v>500</v>
      </c>
    </row>
    <row r="340" spans="1:18" x14ac:dyDescent="0.3">
      <c r="A340" t="s">
        <v>654</v>
      </c>
      <c r="B340" t="s">
        <v>656</v>
      </c>
      <c r="C340" s="14" t="s">
        <v>201</v>
      </c>
      <c r="D340" s="14" t="str" cm="1">
        <f t="array" ref="D340">_xlfn.TEXTJOIN("", TRUE, IF(ISERROR(MID(C340, _xlfn.SEQUENCE(LEN(C340)), 1) *1), MID(C340, _xlfn.SEQUENCE(LEN(C340)), 1), ""))</f>
        <v xml:space="preserve">Jiang et al. </v>
      </c>
      <c r="E340" t="str">
        <f t="shared" si="5"/>
        <v>2019</v>
      </c>
      <c r="F340" s="15" t="s">
        <v>200</v>
      </c>
      <c r="G340" s="14" t="s">
        <v>434</v>
      </c>
      <c r="H340" s="14" t="s">
        <v>435</v>
      </c>
      <c r="I340" s="14" t="s">
        <v>460</v>
      </c>
      <c r="J340" s="16">
        <v>0.68300000000000005</v>
      </c>
      <c r="L340" s="17">
        <v>0.61</v>
      </c>
      <c r="M340" s="14" t="s">
        <v>437</v>
      </c>
      <c r="N340" s="14" t="s">
        <v>346</v>
      </c>
      <c r="O340" t="str">
        <f ca="1">Table1[[#This Row],[Lowest_size_reported_um]]</f>
        <v>500</v>
      </c>
      <c r="Q340">
        <f>_xlfn.XLOOKUP(F340,'detection limits'!$A$2:$A$234,'detection limits'!$C$2:$C$234)</f>
        <v>45</v>
      </c>
      <c r="R340" t="str">
        <f ca="1">_xlfn.XLOOKUP(F340,'detection limits'!$A$2:$A$234,'detection limits'!$F$2:$F$234)</f>
        <v>500</v>
      </c>
    </row>
    <row r="341" spans="1:18" x14ac:dyDescent="0.3">
      <c r="A341" t="s">
        <v>654</v>
      </c>
      <c r="B341" t="s">
        <v>656</v>
      </c>
      <c r="C341" s="14" t="s">
        <v>201</v>
      </c>
      <c r="D341" s="14" t="str" cm="1">
        <f t="array" ref="D341">_xlfn.TEXTJOIN("", TRUE, IF(ISERROR(MID(C341, _xlfn.SEQUENCE(LEN(C341)), 1) *1), MID(C341, _xlfn.SEQUENCE(LEN(C341)), 1), ""))</f>
        <v xml:space="preserve">Jiang et al. </v>
      </c>
      <c r="E341" t="str">
        <f t="shared" si="5"/>
        <v>2019</v>
      </c>
      <c r="F341" s="15" t="s">
        <v>200</v>
      </c>
      <c r="G341" s="14" t="s">
        <v>434</v>
      </c>
      <c r="H341" s="14" t="s">
        <v>435</v>
      </c>
      <c r="I341" s="14" t="s">
        <v>460</v>
      </c>
      <c r="J341" s="16">
        <v>0.7</v>
      </c>
      <c r="L341" s="17">
        <v>0.71</v>
      </c>
      <c r="M341" s="14" t="s">
        <v>437</v>
      </c>
      <c r="N341" s="14" t="s">
        <v>346</v>
      </c>
      <c r="O341" t="str">
        <f ca="1">Table1[[#This Row],[Lowest_size_reported_um]]</f>
        <v>500</v>
      </c>
      <c r="Q341">
        <f>_xlfn.XLOOKUP(F341,'detection limits'!$A$2:$A$234,'detection limits'!$C$2:$C$234)</f>
        <v>45</v>
      </c>
      <c r="R341" t="str">
        <f ca="1">_xlfn.XLOOKUP(F341,'detection limits'!$A$2:$A$234,'detection limits'!$F$2:$F$234)</f>
        <v>500</v>
      </c>
    </row>
    <row r="342" spans="1:18" x14ac:dyDescent="0.3">
      <c r="A342" t="s">
        <v>654</v>
      </c>
      <c r="B342" t="s">
        <v>656</v>
      </c>
      <c r="C342" s="14" t="s">
        <v>201</v>
      </c>
      <c r="D342" s="14" t="str" cm="1">
        <f t="array" ref="D342">_xlfn.TEXTJOIN("", TRUE, IF(ISERROR(MID(C342, _xlfn.SEQUENCE(LEN(C342)), 1) *1), MID(C342, _xlfn.SEQUENCE(LEN(C342)), 1), ""))</f>
        <v xml:space="preserve">Jiang et al. </v>
      </c>
      <c r="E342" t="str">
        <f t="shared" si="5"/>
        <v>2019</v>
      </c>
      <c r="F342" s="15" t="s">
        <v>200</v>
      </c>
      <c r="G342" s="14" t="s">
        <v>434</v>
      </c>
      <c r="H342" s="14" t="s">
        <v>435</v>
      </c>
      <c r="I342" s="14" t="s">
        <v>460</v>
      </c>
      <c r="J342" s="16">
        <v>0.81699999999999995</v>
      </c>
      <c r="L342" s="17">
        <v>0.93</v>
      </c>
      <c r="M342" s="14" t="s">
        <v>437</v>
      </c>
      <c r="N342" s="14" t="s">
        <v>346</v>
      </c>
      <c r="O342" t="str">
        <f ca="1">Table1[[#This Row],[Lowest_size_reported_um]]</f>
        <v>500</v>
      </c>
      <c r="Q342">
        <f>_xlfn.XLOOKUP(F342,'detection limits'!$A$2:$A$234,'detection limits'!$C$2:$C$234)</f>
        <v>45</v>
      </c>
      <c r="R342" t="str">
        <f ca="1">_xlfn.XLOOKUP(F342,'detection limits'!$A$2:$A$234,'detection limits'!$F$2:$F$234)</f>
        <v>500</v>
      </c>
    </row>
    <row r="343" spans="1:18" x14ac:dyDescent="0.3">
      <c r="A343" t="s">
        <v>654</v>
      </c>
      <c r="B343" t="s">
        <v>656</v>
      </c>
      <c r="C343" s="14" t="s">
        <v>201</v>
      </c>
      <c r="D343" s="14" t="str" cm="1">
        <f t="array" ref="D343">_xlfn.TEXTJOIN("", TRUE, IF(ISERROR(MID(C343, _xlfn.SEQUENCE(LEN(C343)), 1) *1), MID(C343, _xlfn.SEQUENCE(LEN(C343)), 1), ""))</f>
        <v xml:space="preserve">Jiang et al. </v>
      </c>
      <c r="E343" t="str">
        <f t="shared" si="5"/>
        <v>2019</v>
      </c>
      <c r="F343" s="15" t="s">
        <v>200</v>
      </c>
      <c r="G343" s="14" t="s">
        <v>434</v>
      </c>
      <c r="H343" s="14" t="s">
        <v>435</v>
      </c>
      <c r="I343" s="14" t="s">
        <v>460</v>
      </c>
      <c r="J343" s="16">
        <v>0.96699999999999997</v>
      </c>
      <c r="L343" s="17">
        <v>0.69</v>
      </c>
      <c r="M343" s="14" t="s">
        <v>437</v>
      </c>
      <c r="N343" s="14" t="s">
        <v>346</v>
      </c>
      <c r="O343" t="str">
        <f ca="1">Table1[[#This Row],[Lowest_size_reported_um]]</f>
        <v>500</v>
      </c>
      <c r="Q343">
        <f>_xlfn.XLOOKUP(F343,'detection limits'!$A$2:$A$234,'detection limits'!$C$2:$C$234)</f>
        <v>45</v>
      </c>
      <c r="R343" t="str">
        <f ca="1">_xlfn.XLOOKUP(F343,'detection limits'!$A$2:$A$234,'detection limits'!$F$2:$F$234)</f>
        <v>500</v>
      </c>
    </row>
    <row r="344" spans="1:18" x14ac:dyDescent="0.3">
      <c r="A344" t="s">
        <v>654</v>
      </c>
      <c r="B344" t="s">
        <v>656</v>
      </c>
      <c r="C344" s="14" t="s">
        <v>206</v>
      </c>
      <c r="D344" s="14" t="str" cm="1">
        <f t="array" ref="D344">_xlfn.TEXTJOIN("", TRUE, IF(ISERROR(MID(C344, _xlfn.SEQUENCE(LEN(C344)), 1) *1), MID(C344, _xlfn.SEQUENCE(LEN(C344)), 1), ""))</f>
        <v xml:space="preserve">Karaoglu &amp; Gul, </v>
      </c>
      <c r="E344" t="str">
        <f t="shared" si="5"/>
        <v>2020</v>
      </c>
      <c r="F344" s="14" t="s">
        <v>205</v>
      </c>
      <c r="G344" s="14" t="s">
        <v>439</v>
      </c>
      <c r="H344" s="14" t="s">
        <v>440</v>
      </c>
      <c r="I344" s="14" t="s">
        <v>461</v>
      </c>
      <c r="J344" s="16">
        <v>1</v>
      </c>
      <c r="M344" s="14" t="s">
        <v>479</v>
      </c>
      <c r="N344" s="14" t="s">
        <v>346</v>
      </c>
      <c r="O344" t="str">
        <f ca="1">Table1[[#This Row],[Lowest_size_reported_um]]</f>
        <v/>
      </c>
      <c r="Q344">
        <f>_xlfn.XLOOKUP(F344,'detection limits'!$A$2:$A$234,'detection limits'!$C$2:$C$234)</f>
        <v>1.2</v>
      </c>
      <c r="R344" t="str">
        <f ca="1">_xlfn.XLOOKUP(F344,'detection limits'!$A$2:$A$234,'detection limits'!$F$2:$F$234)</f>
        <v/>
      </c>
    </row>
    <row r="345" spans="1:18" x14ac:dyDescent="0.3">
      <c r="A345" t="s">
        <v>654</v>
      </c>
      <c r="B345" t="s">
        <v>656</v>
      </c>
      <c r="C345" s="14" t="s">
        <v>206</v>
      </c>
      <c r="D345" s="14" t="str" cm="1">
        <f t="array" ref="D345">_xlfn.TEXTJOIN("", TRUE, IF(ISERROR(MID(C345, _xlfn.SEQUENCE(LEN(C345)), 1) *1), MID(C345, _xlfn.SEQUENCE(LEN(C345)), 1), ""))</f>
        <v xml:space="preserve">Karaoglu &amp; Gul, </v>
      </c>
      <c r="E345" t="str">
        <f t="shared" si="5"/>
        <v>2020</v>
      </c>
      <c r="F345" s="14" t="s">
        <v>205</v>
      </c>
      <c r="G345" s="14" t="s">
        <v>439</v>
      </c>
      <c r="H345" s="14" t="s">
        <v>440</v>
      </c>
      <c r="I345" s="14" t="s">
        <v>461</v>
      </c>
      <c r="J345" s="16">
        <v>13</v>
      </c>
      <c r="M345" s="14" t="s">
        <v>479</v>
      </c>
      <c r="N345" s="14" t="s">
        <v>346</v>
      </c>
      <c r="O345" t="str">
        <f ca="1">Table1[[#This Row],[Lowest_size_reported_um]]</f>
        <v/>
      </c>
      <c r="Q345">
        <f>_xlfn.XLOOKUP(F345,'detection limits'!$A$2:$A$234,'detection limits'!$C$2:$C$234)</f>
        <v>1.2</v>
      </c>
      <c r="R345" t="str">
        <f ca="1">_xlfn.XLOOKUP(F345,'detection limits'!$A$2:$A$234,'detection limits'!$F$2:$F$234)</f>
        <v/>
      </c>
    </row>
    <row r="346" spans="1:18" x14ac:dyDescent="0.3">
      <c r="A346" t="s">
        <v>654</v>
      </c>
      <c r="B346" t="s">
        <v>656</v>
      </c>
      <c r="C346" s="14" t="s">
        <v>208</v>
      </c>
      <c r="D346" s="14" t="str" cm="1">
        <f t="array" ref="D346">_xlfn.TEXTJOIN("", TRUE, IF(ISERROR(MID(C346, _xlfn.SEQUENCE(LEN(C346)), 1) *1), MID(C346, _xlfn.SEQUENCE(LEN(C346)), 1), ""))</f>
        <v xml:space="preserve">Kataoka et al. </v>
      </c>
      <c r="E346" t="str">
        <f t="shared" si="5"/>
        <v>2019</v>
      </c>
      <c r="F346" s="15" t="s">
        <v>207</v>
      </c>
      <c r="G346" s="14" t="s">
        <v>434</v>
      </c>
      <c r="H346" s="14" t="s">
        <v>435</v>
      </c>
      <c r="I346" s="14" t="s">
        <v>480</v>
      </c>
      <c r="J346" s="16">
        <v>6.4000000000000005E-4</v>
      </c>
      <c r="M346" s="14" t="s">
        <v>437</v>
      </c>
      <c r="N346" s="14" t="s">
        <v>346</v>
      </c>
      <c r="O346" t="str">
        <f ca="1">Table1[[#This Row],[Lowest_size_reported_um]]</f>
        <v>400</v>
      </c>
      <c r="Q346">
        <f>_xlfn.XLOOKUP(F346,'detection limits'!$A$2:$A$234,'detection limits'!$C$2:$C$234)</f>
        <v>335</v>
      </c>
      <c r="R346" t="str">
        <f ca="1">_xlfn.XLOOKUP(F346,'detection limits'!$A$2:$A$234,'detection limits'!$F$2:$F$234)</f>
        <v>400</v>
      </c>
    </row>
    <row r="347" spans="1:18" x14ac:dyDescent="0.3">
      <c r="A347" t="s">
        <v>654</v>
      </c>
      <c r="B347" t="s">
        <v>656</v>
      </c>
      <c r="C347" s="14" t="s">
        <v>208</v>
      </c>
      <c r="D347" s="14" t="str" cm="1">
        <f t="array" ref="D347">_xlfn.TEXTJOIN("", TRUE, IF(ISERROR(MID(C347, _xlfn.SEQUENCE(LEN(C347)), 1) *1), MID(C347, _xlfn.SEQUENCE(LEN(C347)), 1), ""))</f>
        <v xml:space="preserve">Kataoka et al. </v>
      </c>
      <c r="E347" t="str">
        <f t="shared" si="5"/>
        <v>2019</v>
      </c>
      <c r="F347" s="15" t="s">
        <v>207</v>
      </c>
      <c r="G347" s="14" t="s">
        <v>434</v>
      </c>
      <c r="H347" s="14" t="s">
        <v>435</v>
      </c>
      <c r="I347" s="14" t="s">
        <v>480</v>
      </c>
      <c r="J347" s="16">
        <v>1.6000000000000001E-3</v>
      </c>
      <c r="M347" s="14" t="s">
        <v>437</v>
      </c>
      <c r="N347" s="14" t="s">
        <v>346</v>
      </c>
      <c r="O347" t="str">
        <f ca="1">Table1[[#This Row],[Lowest_size_reported_um]]</f>
        <v>400</v>
      </c>
      <c r="Q347">
        <f>_xlfn.XLOOKUP(F347,'detection limits'!$A$2:$A$234,'detection limits'!$C$2:$C$234)</f>
        <v>335</v>
      </c>
      <c r="R347" t="str">
        <f ca="1">_xlfn.XLOOKUP(F347,'detection limits'!$A$2:$A$234,'detection limits'!$F$2:$F$234)</f>
        <v>400</v>
      </c>
    </row>
    <row r="348" spans="1:18" x14ac:dyDescent="0.3">
      <c r="A348" t="s">
        <v>654</v>
      </c>
      <c r="B348" t="s">
        <v>656</v>
      </c>
      <c r="C348" s="14" t="s">
        <v>208</v>
      </c>
      <c r="D348" s="14" t="str" cm="1">
        <f t="array" ref="D348">_xlfn.TEXTJOIN("", TRUE, IF(ISERROR(MID(C348, _xlfn.SEQUENCE(LEN(C348)), 1) *1), MID(C348, _xlfn.SEQUENCE(LEN(C348)), 1), ""))</f>
        <v xml:space="preserve">Kataoka et al. </v>
      </c>
      <c r="E348" t="str">
        <f t="shared" si="5"/>
        <v>2019</v>
      </c>
      <c r="F348" s="14" t="s">
        <v>207</v>
      </c>
      <c r="G348" s="14" t="s">
        <v>434</v>
      </c>
      <c r="H348" s="14" t="s">
        <v>435</v>
      </c>
      <c r="I348" s="14" t="s">
        <v>480</v>
      </c>
      <c r="J348" s="16">
        <v>1.9E-3</v>
      </c>
      <c r="M348" s="14" t="s">
        <v>437</v>
      </c>
      <c r="N348" s="14" t="s">
        <v>346</v>
      </c>
      <c r="O348" t="str">
        <f ca="1">Table1[[#This Row],[Lowest_size_reported_um]]</f>
        <v>400</v>
      </c>
      <c r="Q348">
        <f>_xlfn.XLOOKUP(F348,'detection limits'!$A$2:$A$234,'detection limits'!$C$2:$C$234)</f>
        <v>335</v>
      </c>
      <c r="R348" t="str">
        <f ca="1">_xlfn.XLOOKUP(F348,'detection limits'!$A$2:$A$234,'detection limits'!$F$2:$F$234)</f>
        <v>400</v>
      </c>
    </row>
    <row r="349" spans="1:18" x14ac:dyDescent="0.3">
      <c r="A349" t="s">
        <v>654</v>
      </c>
      <c r="B349" t="s">
        <v>656</v>
      </c>
      <c r="C349" s="14" t="s">
        <v>208</v>
      </c>
      <c r="D349" s="14" t="str" cm="1">
        <f t="array" ref="D349">_xlfn.TEXTJOIN("", TRUE, IF(ISERROR(MID(C349, _xlfn.SEQUENCE(LEN(C349)), 1) *1), MID(C349, _xlfn.SEQUENCE(LEN(C349)), 1), ""))</f>
        <v xml:space="preserve">Kataoka et al. </v>
      </c>
      <c r="E349" t="str">
        <f t="shared" si="5"/>
        <v>2019</v>
      </c>
      <c r="F349" s="14" t="s">
        <v>207</v>
      </c>
      <c r="G349" s="14" t="s">
        <v>434</v>
      </c>
      <c r="H349" s="14" t="s">
        <v>435</v>
      </c>
      <c r="I349" s="14" t="s">
        <v>480</v>
      </c>
      <c r="J349" s="16">
        <v>8.3999999999999995E-3</v>
      </c>
      <c r="M349" s="14" t="s">
        <v>437</v>
      </c>
      <c r="N349" s="14" t="s">
        <v>346</v>
      </c>
      <c r="O349" t="str">
        <f ca="1">Table1[[#This Row],[Lowest_size_reported_um]]</f>
        <v>400</v>
      </c>
      <c r="Q349">
        <f>_xlfn.XLOOKUP(F349,'detection limits'!$A$2:$A$234,'detection limits'!$C$2:$C$234)</f>
        <v>335</v>
      </c>
      <c r="R349" t="str">
        <f ca="1">_xlfn.XLOOKUP(F349,'detection limits'!$A$2:$A$234,'detection limits'!$F$2:$F$234)</f>
        <v>400</v>
      </c>
    </row>
    <row r="350" spans="1:18" x14ac:dyDescent="0.3">
      <c r="A350" t="s">
        <v>654</v>
      </c>
      <c r="B350" t="s">
        <v>656</v>
      </c>
      <c r="C350" s="14" t="s">
        <v>211</v>
      </c>
      <c r="D350" s="14" t="str" cm="1">
        <f t="array" ref="D350">_xlfn.TEXTJOIN("", TRUE, IF(ISERROR(MID(C350, _xlfn.SEQUENCE(LEN(C350)), 1) *1), MID(C350, _xlfn.SEQUENCE(LEN(C350)), 1), ""))</f>
        <v xml:space="preserve">Kelly et al </v>
      </c>
      <c r="E350" t="str">
        <f t="shared" si="5"/>
        <v>2020</v>
      </c>
      <c r="F350" s="15" t="s">
        <v>210</v>
      </c>
      <c r="G350" s="14" t="s">
        <v>443</v>
      </c>
      <c r="H350" s="14" t="s">
        <v>444</v>
      </c>
      <c r="I350" s="14" t="s">
        <v>481</v>
      </c>
      <c r="J350" s="16">
        <v>6</v>
      </c>
      <c r="M350" s="14" t="s">
        <v>437</v>
      </c>
      <c r="N350" s="14" t="s">
        <v>346</v>
      </c>
      <c r="O350" t="str">
        <f ca="1">Table1[[#This Row],[Lowest_size_reported_um]]</f>
        <v>11</v>
      </c>
      <c r="Q350">
        <f>_xlfn.XLOOKUP(F350,'detection limits'!$A$2:$A$234,'detection limits'!$C$2:$C$234)</f>
        <v>0.2</v>
      </c>
      <c r="R350" t="str">
        <f ca="1">_xlfn.XLOOKUP(F350,'detection limits'!$A$2:$A$234,'detection limits'!$F$2:$F$234)</f>
        <v>11</v>
      </c>
    </row>
    <row r="351" spans="1:18" x14ac:dyDescent="0.3">
      <c r="A351" t="s">
        <v>654</v>
      </c>
      <c r="B351" t="s">
        <v>656</v>
      </c>
      <c r="C351" s="14" t="s">
        <v>211</v>
      </c>
      <c r="D351" s="14" t="str" cm="1">
        <f t="array" ref="D351">_xlfn.TEXTJOIN("", TRUE, IF(ISERROR(MID(C351, _xlfn.SEQUENCE(LEN(C351)), 1) *1), MID(C351, _xlfn.SEQUENCE(LEN(C351)), 1), ""))</f>
        <v xml:space="preserve">Kelly et al </v>
      </c>
      <c r="E351" t="str">
        <f t="shared" si="5"/>
        <v>2020</v>
      </c>
      <c r="F351" s="15" t="s">
        <v>210</v>
      </c>
      <c r="G351" s="14" t="s">
        <v>443</v>
      </c>
      <c r="H351" s="14" t="s">
        <v>444</v>
      </c>
      <c r="I351" s="14" t="s">
        <v>481</v>
      </c>
      <c r="J351" s="16">
        <v>33.299999999999997</v>
      </c>
      <c r="M351" s="14" t="s">
        <v>437</v>
      </c>
      <c r="N351" s="14" t="s">
        <v>346</v>
      </c>
      <c r="O351" t="str">
        <f ca="1">Table1[[#This Row],[Lowest_size_reported_um]]</f>
        <v>11</v>
      </c>
      <c r="Q351">
        <f>_xlfn.XLOOKUP(F351,'detection limits'!$A$2:$A$234,'detection limits'!$C$2:$C$234)</f>
        <v>0.2</v>
      </c>
      <c r="R351" t="str">
        <f ca="1">_xlfn.XLOOKUP(F351,'detection limits'!$A$2:$A$234,'detection limits'!$F$2:$F$234)</f>
        <v>11</v>
      </c>
    </row>
    <row r="352" spans="1:18" x14ac:dyDescent="0.3">
      <c r="A352" t="s">
        <v>654</v>
      </c>
      <c r="B352" t="s">
        <v>656</v>
      </c>
      <c r="C352" s="14" t="s">
        <v>215</v>
      </c>
      <c r="D352" s="14" t="str" cm="1">
        <f t="array" ref="D352">_xlfn.TEXTJOIN("", TRUE, IF(ISERROR(MID(C352, _xlfn.SEQUENCE(LEN(C352)), 1) *1), MID(C352, _xlfn.SEQUENCE(LEN(C352)), 1), ""))</f>
        <v xml:space="preserve">Lam et al., </v>
      </c>
      <c r="E352" t="str">
        <f t="shared" si="5"/>
        <v>2020</v>
      </c>
      <c r="F352" s="14" t="s">
        <v>214</v>
      </c>
      <c r="G352" s="14" t="s">
        <v>457</v>
      </c>
      <c r="H352" s="14" t="s">
        <v>440</v>
      </c>
      <c r="I352" s="14" t="s">
        <v>460</v>
      </c>
      <c r="J352" s="16">
        <v>8.3100000000000003E-4</v>
      </c>
      <c r="L352" s="17">
        <v>0.18</v>
      </c>
      <c r="M352" s="14" t="s">
        <v>437</v>
      </c>
      <c r="N352" s="14" t="s">
        <v>346</v>
      </c>
      <c r="O352" t="str">
        <f ca="1">Table1[[#This Row],[Lowest_size_reported_um]]</f>
        <v>355</v>
      </c>
      <c r="Q352">
        <f>_xlfn.XLOOKUP(F352,'detection limits'!$A$2:$A$234,'detection limits'!$C$2:$C$234)</f>
        <v>333</v>
      </c>
      <c r="R352" t="str">
        <f ca="1">_xlfn.XLOOKUP(F352,'detection limits'!$A$2:$A$234,'detection limits'!$F$2:$F$234)</f>
        <v>355</v>
      </c>
    </row>
    <row r="353" spans="1:18" x14ac:dyDescent="0.3">
      <c r="A353" t="s">
        <v>654</v>
      </c>
      <c r="B353" t="s">
        <v>656</v>
      </c>
      <c r="C353" s="14" t="s">
        <v>215</v>
      </c>
      <c r="D353" s="14" t="str" cm="1">
        <f t="array" ref="D353">_xlfn.TEXTJOIN("", TRUE, IF(ISERROR(MID(C353, _xlfn.SEQUENCE(LEN(C353)), 1) *1), MID(C353, _xlfn.SEQUENCE(LEN(C353)), 1), ""))</f>
        <v xml:space="preserve">Lam et al., </v>
      </c>
      <c r="E353" t="str">
        <f t="shared" si="5"/>
        <v>2020</v>
      </c>
      <c r="F353" s="14" t="s">
        <v>214</v>
      </c>
      <c r="G353" s="14" t="s">
        <v>457</v>
      </c>
      <c r="H353" s="14" t="s">
        <v>440</v>
      </c>
      <c r="I353" s="14" t="s">
        <v>460</v>
      </c>
      <c r="J353" s="16">
        <v>1.7960000000000001E-3</v>
      </c>
      <c r="L353" s="17">
        <v>0.18</v>
      </c>
      <c r="M353" s="14" t="s">
        <v>437</v>
      </c>
      <c r="N353" s="14" t="s">
        <v>346</v>
      </c>
      <c r="O353" t="str">
        <f ca="1">Table1[[#This Row],[Lowest_size_reported_um]]</f>
        <v>355</v>
      </c>
      <c r="Q353">
        <f>_xlfn.XLOOKUP(F353,'detection limits'!$A$2:$A$234,'detection limits'!$C$2:$C$234)</f>
        <v>333</v>
      </c>
      <c r="R353" t="str">
        <f ca="1">_xlfn.XLOOKUP(F353,'detection limits'!$A$2:$A$234,'detection limits'!$F$2:$F$234)</f>
        <v>355</v>
      </c>
    </row>
    <row r="354" spans="1:18" x14ac:dyDescent="0.3">
      <c r="A354" t="s">
        <v>654</v>
      </c>
      <c r="B354" t="s">
        <v>656</v>
      </c>
      <c r="C354" s="14" t="s">
        <v>215</v>
      </c>
      <c r="D354" s="14" t="str" cm="1">
        <f t="array" ref="D354">_xlfn.TEXTJOIN("", TRUE, IF(ISERROR(MID(C354, _xlfn.SEQUENCE(LEN(C354)), 1) *1), MID(C354, _xlfn.SEQUENCE(LEN(C354)), 1), ""))</f>
        <v xml:space="preserve">Lam et al., </v>
      </c>
      <c r="E354" t="str">
        <f t="shared" si="5"/>
        <v>2020</v>
      </c>
      <c r="F354" s="14" t="s">
        <v>214</v>
      </c>
      <c r="G354" s="14" t="s">
        <v>457</v>
      </c>
      <c r="H354" s="14" t="s">
        <v>440</v>
      </c>
      <c r="I354" s="14" t="s">
        <v>460</v>
      </c>
      <c r="J354" s="16">
        <v>4.3569999999999998E-3</v>
      </c>
      <c r="L354" s="17">
        <v>0.18</v>
      </c>
      <c r="M354" s="14" t="s">
        <v>437</v>
      </c>
      <c r="N354" s="14" t="s">
        <v>346</v>
      </c>
      <c r="O354" t="str">
        <f ca="1">Table1[[#This Row],[Lowest_size_reported_um]]</f>
        <v>355</v>
      </c>
      <c r="Q354">
        <f>_xlfn.XLOOKUP(F354,'detection limits'!$A$2:$A$234,'detection limits'!$C$2:$C$234)</f>
        <v>333</v>
      </c>
      <c r="R354" t="str">
        <f ca="1">_xlfn.XLOOKUP(F354,'detection limits'!$A$2:$A$234,'detection limits'!$F$2:$F$234)</f>
        <v>355</v>
      </c>
    </row>
    <row r="355" spans="1:18" x14ac:dyDescent="0.3">
      <c r="A355" t="s">
        <v>654</v>
      </c>
      <c r="B355" t="s">
        <v>656</v>
      </c>
      <c r="C355" s="14" t="s">
        <v>217</v>
      </c>
      <c r="D355" s="14" t="str" cm="1">
        <f t="array" ref="D355">_xlfn.TEXTJOIN("", TRUE, IF(ISERROR(MID(C355, _xlfn.SEQUENCE(LEN(C355)), 1) *1), MID(C355, _xlfn.SEQUENCE(LEN(C355)), 1), ""))</f>
        <v xml:space="preserve">Lechner et al. </v>
      </c>
      <c r="E355" t="str">
        <f t="shared" si="5"/>
        <v>2014</v>
      </c>
      <c r="F355" s="15" t="s">
        <v>216</v>
      </c>
      <c r="G355" s="14" t="s">
        <v>434</v>
      </c>
      <c r="H355" s="14" t="s">
        <v>435</v>
      </c>
      <c r="I355" s="14" t="s">
        <v>482</v>
      </c>
      <c r="J355" s="16">
        <v>3.2000000000000003E-4</v>
      </c>
      <c r="N355" s="14" t="s">
        <v>346</v>
      </c>
      <c r="O355" t="str">
        <f ca="1">Table1[[#This Row],[Lowest_size_reported_um]]</f>
        <v/>
      </c>
      <c r="Q355">
        <f>_xlfn.XLOOKUP(F355,'detection limits'!$A$2:$A$234,'detection limits'!$C$2:$C$234)</f>
        <v>500</v>
      </c>
      <c r="R355" t="str">
        <f ca="1">_xlfn.XLOOKUP(F355,'detection limits'!$A$2:$A$234,'detection limits'!$F$2:$F$234)</f>
        <v/>
      </c>
    </row>
    <row r="356" spans="1:18" x14ac:dyDescent="0.3">
      <c r="A356" t="s">
        <v>654</v>
      </c>
      <c r="B356" t="s">
        <v>656</v>
      </c>
      <c r="C356" s="14" t="s">
        <v>217</v>
      </c>
      <c r="D356" s="14" t="str" cm="1">
        <f t="array" ref="D356">_xlfn.TEXTJOIN("", TRUE, IF(ISERROR(MID(C356, _xlfn.SEQUENCE(LEN(C356)), 1) *1), MID(C356, _xlfn.SEQUENCE(LEN(C356)), 1), ""))</f>
        <v xml:space="preserve">Lechner et al. </v>
      </c>
      <c r="E356" t="str">
        <f t="shared" si="5"/>
        <v>2014</v>
      </c>
      <c r="F356" s="15" t="s">
        <v>216</v>
      </c>
      <c r="G356" s="14" t="s">
        <v>434</v>
      </c>
      <c r="H356" s="14" t="s">
        <v>435</v>
      </c>
      <c r="I356" s="14" t="s">
        <v>482</v>
      </c>
      <c r="J356" s="16">
        <v>4.9800000000000001E-3</v>
      </c>
      <c r="N356" s="14" t="s">
        <v>346</v>
      </c>
      <c r="O356" t="str">
        <f ca="1">Table1[[#This Row],[Lowest_size_reported_um]]</f>
        <v/>
      </c>
      <c r="Q356">
        <f>_xlfn.XLOOKUP(F356,'detection limits'!$A$2:$A$234,'detection limits'!$C$2:$C$234)</f>
        <v>500</v>
      </c>
      <c r="R356" t="str">
        <f ca="1">_xlfn.XLOOKUP(F356,'detection limits'!$A$2:$A$234,'detection limits'!$F$2:$F$234)</f>
        <v/>
      </c>
    </row>
    <row r="357" spans="1:18" x14ac:dyDescent="0.3">
      <c r="A357" t="s">
        <v>654</v>
      </c>
      <c r="B357" t="s">
        <v>656</v>
      </c>
      <c r="C357" s="14" t="s">
        <v>219</v>
      </c>
      <c r="D357" s="14" t="str" cm="1">
        <f t="array" ref="D357">_xlfn.TEXTJOIN("", TRUE, IF(ISERROR(MID(C357, _xlfn.SEQUENCE(LEN(C357)), 1) *1), MID(C357, _xlfn.SEQUENCE(LEN(C357)), 1), ""))</f>
        <v xml:space="preserve">Lenaker et al. </v>
      </c>
      <c r="E357" t="str">
        <f t="shared" si="5"/>
        <v>2019</v>
      </c>
      <c r="F357" s="15" t="s">
        <v>218</v>
      </c>
      <c r="G357" s="14" t="s">
        <v>439</v>
      </c>
      <c r="H357" s="14" t="s">
        <v>440</v>
      </c>
      <c r="I357" s="14" t="s">
        <v>447</v>
      </c>
      <c r="J357" s="16">
        <v>4.2000000000000002E-4</v>
      </c>
      <c r="L357" s="17">
        <v>0.45</v>
      </c>
      <c r="M357" s="14" t="s">
        <v>456</v>
      </c>
      <c r="N357" s="14" t="s">
        <v>346</v>
      </c>
      <c r="O357" t="str">
        <f ca="1">Table1[[#This Row],[Lowest_size_reported_um]]</f>
        <v>125</v>
      </c>
      <c r="Q357">
        <f>_xlfn.XLOOKUP(F357,'detection limits'!$A$2:$A$234,'detection limits'!$C$2:$C$234)</f>
        <v>125</v>
      </c>
      <c r="R357" t="str">
        <f ca="1">_xlfn.XLOOKUP(F357,'detection limits'!$A$2:$A$234,'detection limits'!$F$2:$F$234)</f>
        <v>125</v>
      </c>
    </row>
    <row r="358" spans="1:18" x14ac:dyDescent="0.3">
      <c r="A358" t="s">
        <v>654</v>
      </c>
      <c r="B358" t="s">
        <v>656</v>
      </c>
      <c r="C358" s="14" t="s">
        <v>219</v>
      </c>
      <c r="D358" s="14" t="str" cm="1">
        <f t="array" ref="D358">_xlfn.TEXTJOIN("", TRUE, IF(ISERROR(MID(C358, _xlfn.SEQUENCE(LEN(C358)), 1) *1), MID(C358, _xlfn.SEQUENCE(LEN(C358)), 1), ""))</f>
        <v xml:space="preserve">Lenaker et al. </v>
      </c>
      <c r="E358" t="str">
        <f t="shared" si="5"/>
        <v>2019</v>
      </c>
      <c r="F358" s="15" t="s">
        <v>218</v>
      </c>
      <c r="G358" s="14" t="s">
        <v>434</v>
      </c>
      <c r="H358" s="14" t="s">
        <v>435</v>
      </c>
      <c r="I358" s="14" t="s">
        <v>447</v>
      </c>
      <c r="J358" s="16">
        <v>5.5000000000000003E-4</v>
      </c>
      <c r="L358" s="17">
        <v>0.45</v>
      </c>
      <c r="M358" s="14" t="s">
        <v>456</v>
      </c>
      <c r="N358" s="14" t="s">
        <v>346</v>
      </c>
      <c r="O358" t="str">
        <f ca="1">Table1[[#This Row],[Lowest_size_reported_um]]</f>
        <v>125</v>
      </c>
      <c r="Q358">
        <f>_xlfn.XLOOKUP(F358,'detection limits'!$A$2:$A$234,'detection limits'!$C$2:$C$234)</f>
        <v>125</v>
      </c>
      <c r="R358" t="str">
        <f ca="1">_xlfn.XLOOKUP(F358,'detection limits'!$A$2:$A$234,'detection limits'!$F$2:$F$234)</f>
        <v>125</v>
      </c>
    </row>
    <row r="359" spans="1:18" x14ac:dyDescent="0.3">
      <c r="A359" t="s">
        <v>654</v>
      </c>
      <c r="B359" t="s">
        <v>656</v>
      </c>
      <c r="C359" s="14" t="s">
        <v>219</v>
      </c>
      <c r="D359" s="14" t="str" cm="1">
        <f t="array" ref="D359">_xlfn.TEXTJOIN("", TRUE, IF(ISERROR(MID(C359, _xlfn.SEQUENCE(LEN(C359)), 1) *1), MID(C359, _xlfn.SEQUENCE(LEN(C359)), 1), ""))</f>
        <v xml:space="preserve">Lenaker et al. </v>
      </c>
      <c r="E359" t="str">
        <f t="shared" si="5"/>
        <v>2019</v>
      </c>
      <c r="F359" s="15" t="s">
        <v>218</v>
      </c>
      <c r="G359" s="14" t="s">
        <v>434</v>
      </c>
      <c r="H359" s="14" t="s">
        <v>435</v>
      </c>
      <c r="I359" s="14" t="s">
        <v>447</v>
      </c>
      <c r="J359" s="16">
        <v>1E-3</v>
      </c>
      <c r="L359" s="17">
        <v>0.45</v>
      </c>
      <c r="M359" s="14" t="s">
        <v>456</v>
      </c>
      <c r="N359" s="14" t="s">
        <v>346</v>
      </c>
      <c r="O359" t="str">
        <f ca="1">Table1[[#This Row],[Lowest_size_reported_um]]</f>
        <v>125</v>
      </c>
      <c r="Q359">
        <f>_xlfn.XLOOKUP(F359,'detection limits'!$A$2:$A$234,'detection limits'!$C$2:$C$234)</f>
        <v>125</v>
      </c>
      <c r="R359" t="str">
        <f ca="1">_xlfn.XLOOKUP(F359,'detection limits'!$A$2:$A$234,'detection limits'!$F$2:$F$234)</f>
        <v>125</v>
      </c>
    </row>
    <row r="360" spans="1:18" x14ac:dyDescent="0.3">
      <c r="A360" t="s">
        <v>654</v>
      </c>
      <c r="B360" t="s">
        <v>656</v>
      </c>
      <c r="C360" s="14" t="s">
        <v>219</v>
      </c>
      <c r="D360" s="14" t="str" cm="1">
        <f t="array" ref="D360">_xlfn.TEXTJOIN("", TRUE, IF(ISERROR(MID(C360, _xlfn.SEQUENCE(LEN(C360)), 1) *1), MID(C360, _xlfn.SEQUENCE(LEN(C360)), 1), ""))</f>
        <v xml:space="preserve">Lenaker et al. </v>
      </c>
      <c r="E360" t="str">
        <f t="shared" si="5"/>
        <v>2019</v>
      </c>
      <c r="F360" s="15" t="s">
        <v>218</v>
      </c>
      <c r="G360" s="14" t="s">
        <v>434</v>
      </c>
      <c r="H360" s="14" t="s">
        <v>435</v>
      </c>
      <c r="I360" s="14" t="s">
        <v>447</v>
      </c>
      <c r="J360" s="16">
        <v>1.2700000000000001E-3</v>
      </c>
      <c r="L360" s="17">
        <v>0.45</v>
      </c>
      <c r="M360" s="14" t="s">
        <v>456</v>
      </c>
      <c r="N360" s="14" t="s">
        <v>346</v>
      </c>
      <c r="O360" t="str">
        <f ca="1">Table1[[#This Row],[Lowest_size_reported_um]]</f>
        <v>125</v>
      </c>
      <c r="Q360">
        <f>_xlfn.XLOOKUP(F360,'detection limits'!$A$2:$A$234,'detection limits'!$C$2:$C$234)</f>
        <v>125</v>
      </c>
      <c r="R360" t="str">
        <f ca="1">_xlfn.XLOOKUP(F360,'detection limits'!$A$2:$A$234,'detection limits'!$F$2:$F$234)</f>
        <v>125</v>
      </c>
    </row>
    <row r="361" spans="1:18" x14ac:dyDescent="0.3">
      <c r="A361" t="s">
        <v>654</v>
      </c>
      <c r="B361" t="s">
        <v>656</v>
      </c>
      <c r="C361" s="14" t="s">
        <v>219</v>
      </c>
      <c r="D361" s="14" t="str" cm="1">
        <f t="array" ref="D361">_xlfn.TEXTJOIN("", TRUE, IF(ISERROR(MID(C361, _xlfn.SEQUENCE(LEN(C361)), 1) *1), MID(C361, _xlfn.SEQUENCE(LEN(C361)), 1), ""))</f>
        <v xml:space="preserve">Lenaker et al. </v>
      </c>
      <c r="E361" t="str">
        <f t="shared" si="5"/>
        <v>2019</v>
      </c>
      <c r="F361" s="15" t="s">
        <v>218</v>
      </c>
      <c r="G361" s="14" t="s">
        <v>434</v>
      </c>
      <c r="H361" s="14" t="s">
        <v>435</v>
      </c>
      <c r="I361" s="14" t="s">
        <v>447</v>
      </c>
      <c r="J361" s="16">
        <v>1.58E-3</v>
      </c>
      <c r="L361" s="17">
        <v>0.45</v>
      </c>
      <c r="M361" s="14" t="s">
        <v>456</v>
      </c>
      <c r="N361" s="14" t="s">
        <v>346</v>
      </c>
      <c r="O361" t="str">
        <f ca="1">Table1[[#This Row],[Lowest_size_reported_um]]</f>
        <v>125</v>
      </c>
      <c r="Q361">
        <f>_xlfn.XLOOKUP(F361,'detection limits'!$A$2:$A$234,'detection limits'!$C$2:$C$234)</f>
        <v>125</v>
      </c>
      <c r="R361" t="str">
        <f ca="1">_xlfn.XLOOKUP(F361,'detection limits'!$A$2:$A$234,'detection limits'!$F$2:$F$234)</f>
        <v>125</v>
      </c>
    </row>
    <row r="362" spans="1:18" x14ac:dyDescent="0.3">
      <c r="A362" t="s">
        <v>654</v>
      </c>
      <c r="B362" t="s">
        <v>656</v>
      </c>
      <c r="C362" s="14" t="s">
        <v>219</v>
      </c>
      <c r="D362" s="14" t="str" cm="1">
        <f t="array" ref="D362">_xlfn.TEXTJOIN("", TRUE, IF(ISERROR(MID(C362, _xlfn.SEQUENCE(LEN(C362)), 1) *1), MID(C362, _xlfn.SEQUENCE(LEN(C362)), 1), ""))</f>
        <v xml:space="preserve">Lenaker et al. </v>
      </c>
      <c r="E362" t="str">
        <f t="shared" si="5"/>
        <v>2019</v>
      </c>
      <c r="F362" s="15" t="s">
        <v>218</v>
      </c>
      <c r="G362" s="14" t="s">
        <v>434</v>
      </c>
      <c r="H362" s="14" t="s">
        <v>435</v>
      </c>
      <c r="I362" s="14" t="s">
        <v>447</v>
      </c>
      <c r="J362" s="16">
        <v>1.9300000000000001E-3</v>
      </c>
      <c r="L362" s="17">
        <v>0.45</v>
      </c>
      <c r="M362" s="14" t="s">
        <v>456</v>
      </c>
      <c r="N362" s="14" t="s">
        <v>346</v>
      </c>
      <c r="O362" t="str">
        <f ca="1">Table1[[#This Row],[Lowest_size_reported_um]]</f>
        <v>125</v>
      </c>
      <c r="Q362">
        <f>_xlfn.XLOOKUP(F362,'detection limits'!$A$2:$A$234,'detection limits'!$C$2:$C$234)</f>
        <v>125</v>
      </c>
      <c r="R362" t="str">
        <f ca="1">_xlfn.XLOOKUP(F362,'detection limits'!$A$2:$A$234,'detection limits'!$F$2:$F$234)</f>
        <v>125</v>
      </c>
    </row>
    <row r="363" spans="1:18" x14ac:dyDescent="0.3">
      <c r="A363" t="s">
        <v>654</v>
      </c>
      <c r="B363" t="s">
        <v>656</v>
      </c>
      <c r="C363" s="14" t="s">
        <v>219</v>
      </c>
      <c r="D363" s="14" t="str" cm="1">
        <f t="array" ref="D363">_xlfn.TEXTJOIN("", TRUE, IF(ISERROR(MID(C363, _xlfn.SEQUENCE(LEN(C363)), 1) *1), MID(C363, _xlfn.SEQUENCE(LEN(C363)), 1), ""))</f>
        <v xml:space="preserve">Lenaker et al. </v>
      </c>
      <c r="E363" t="str">
        <f t="shared" si="5"/>
        <v>2019</v>
      </c>
      <c r="F363" s="15" t="s">
        <v>218</v>
      </c>
      <c r="G363" s="14" t="s">
        <v>434</v>
      </c>
      <c r="H363" s="14" t="s">
        <v>435</v>
      </c>
      <c r="I363" s="14" t="s">
        <v>447</v>
      </c>
      <c r="J363" s="16">
        <v>2.5699999999999998E-3</v>
      </c>
      <c r="L363" s="17">
        <v>0.45</v>
      </c>
      <c r="M363" s="14" t="s">
        <v>456</v>
      </c>
      <c r="N363" s="14" t="s">
        <v>346</v>
      </c>
      <c r="O363" t="str">
        <f ca="1">Table1[[#This Row],[Lowest_size_reported_um]]</f>
        <v>125</v>
      </c>
      <c r="Q363">
        <f>_xlfn.XLOOKUP(F363,'detection limits'!$A$2:$A$234,'detection limits'!$C$2:$C$234)</f>
        <v>125</v>
      </c>
      <c r="R363" t="str">
        <f ca="1">_xlfn.XLOOKUP(F363,'detection limits'!$A$2:$A$234,'detection limits'!$F$2:$F$234)</f>
        <v>125</v>
      </c>
    </row>
    <row r="364" spans="1:18" x14ac:dyDescent="0.3">
      <c r="A364" t="s">
        <v>654</v>
      </c>
      <c r="B364" t="s">
        <v>656</v>
      </c>
      <c r="C364" s="14" t="s">
        <v>219</v>
      </c>
      <c r="D364" s="14" t="str" cm="1">
        <f t="array" ref="D364">_xlfn.TEXTJOIN("", TRUE, IF(ISERROR(MID(C364, _xlfn.SEQUENCE(LEN(C364)), 1) *1), MID(C364, _xlfn.SEQUENCE(LEN(C364)), 1), ""))</f>
        <v xml:space="preserve">Lenaker et al. </v>
      </c>
      <c r="E364" t="str">
        <f t="shared" si="5"/>
        <v>2019</v>
      </c>
      <c r="F364" s="15" t="s">
        <v>218</v>
      </c>
      <c r="G364" s="14" t="s">
        <v>434</v>
      </c>
      <c r="H364" s="14" t="s">
        <v>435</v>
      </c>
      <c r="I364" s="14" t="s">
        <v>447</v>
      </c>
      <c r="J364" s="16">
        <v>2.6099999999999999E-3</v>
      </c>
      <c r="L364" s="17">
        <v>0.45</v>
      </c>
      <c r="M364" s="14" t="s">
        <v>456</v>
      </c>
      <c r="N364" s="14" t="s">
        <v>346</v>
      </c>
      <c r="O364" t="str">
        <f ca="1">Table1[[#This Row],[Lowest_size_reported_um]]</f>
        <v>125</v>
      </c>
      <c r="Q364">
        <f>_xlfn.XLOOKUP(F364,'detection limits'!$A$2:$A$234,'detection limits'!$C$2:$C$234)</f>
        <v>125</v>
      </c>
      <c r="R364" t="str">
        <f ca="1">_xlfn.XLOOKUP(F364,'detection limits'!$A$2:$A$234,'detection limits'!$F$2:$F$234)</f>
        <v>125</v>
      </c>
    </row>
    <row r="365" spans="1:18" x14ac:dyDescent="0.3">
      <c r="A365" t="s">
        <v>654</v>
      </c>
      <c r="B365" t="s">
        <v>656</v>
      </c>
      <c r="C365" s="14" t="s">
        <v>219</v>
      </c>
      <c r="D365" s="14" t="str" cm="1">
        <f t="array" ref="D365">_xlfn.TEXTJOIN("", TRUE, IF(ISERROR(MID(C365, _xlfn.SEQUENCE(LEN(C365)), 1) *1), MID(C365, _xlfn.SEQUENCE(LEN(C365)), 1), ""))</f>
        <v xml:space="preserve">Lenaker et al. </v>
      </c>
      <c r="E365" t="str">
        <f t="shared" si="5"/>
        <v>2019</v>
      </c>
      <c r="F365" s="15" t="s">
        <v>218</v>
      </c>
      <c r="G365" s="14" t="s">
        <v>434</v>
      </c>
      <c r="H365" s="14" t="s">
        <v>435</v>
      </c>
      <c r="I365" s="14" t="s">
        <v>447</v>
      </c>
      <c r="J365" s="16">
        <v>2.7100000000000002E-3</v>
      </c>
      <c r="L365" s="17">
        <v>0.45</v>
      </c>
      <c r="M365" s="14" t="s">
        <v>456</v>
      </c>
      <c r="N365" s="14" t="s">
        <v>346</v>
      </c>
      <c r="O365" t="str">
        <f ca="1">Table1[[#This Row],[Lowest_size_reported_um]]</f>
        <v>125</v>
      </c>
      <c r="Q365">
        <f>_xlfn.XLOOKUP(F365,'detection limits'!$A$2:$A$234,'detection limits'!$C$2:$C$234)</f>
        <v>125</v>
      </c>
      <c r="R365" t="str">
        <f ca="1">_xlfn.XLOOKUP(F365,'detection limits'!$A$2:$A$234,'detection limits'!$F$2:$F$234)</f>
        <v>125</v>
      </c>
    </row>
    <row r="366" spans="1:18" x14ac:dyDescent="0.3">
      <c r="A366" t="s">
        <v>654</v>
      </c>
      <c r="B366" t="s">
        <v>656</v>
      </c>
      <c r="C366" s="14" t="s">
        <v>219</v>
      </c>
      <c r="D366" s="14" t="str" cm="1">
        <f t="array" ref="D366">_xlfn.TEXTJOIN("", TRUE, IF(ISERROR(MID(C366, _xlfn.SEQUENCE(LEN(C366)), 1) *1), MID(C366, _xlfn.SEQUENCE(LEN(C366)), 1), ""))</f>
        <v xml:space="preserve">Lenaker et al. </v>
      </c>
      <c r="E366" t="str">
        <f t="shared" si="5"/>
        <v>2019</v>
      </c>
      <c r="F366" s="15" t="s">
        <v>218</v>
      </c>
      <c r="G366" s="14" t="s">
        <v>434</v>
      </c>
      <c r="H366" s="14" t="s">
        <v>435</v>
      </c>
      <c r="I366" s="14" t="s">
        <v>447</v>
      </c>
      <c r="J366" s="16">
        <v>5.6699999999999997E-3</v>
      </c>
      <c r="L366" s="17">
        <v>0.45</v>
      </c>
      <c r="M366" s="14" t="s">
        <v>456</v>
      </c>
      <c r="N366" s="14" t="s">
        <v>346</v>
      </c>
      <c r="O366" t="str">
        <f ca="1">Table1[[#This Row],[Lowest_size_reported_um]]</f>
        <v>125</v>
      </c>
      <c r="Q366">
        <f>_xlfn.XLOOKUP(F366,'detection limits'!$A$2:$A$234,'detection limits'!$C$2:$C$234)</f>
        <v>125</v>
      </c>
      <c r="R366" t="str">
        <f ca="1">_xlfn.XLOOKUP(F366,'detection limits'!$A$2:$A$234,'detection limits'!$F$2:$F$234)</f>
        <v>125</v>
      </c>
    </row>
    <row r="367" spans="1:18" x14ac:dyDescent="0.3">
      <c r="A367" t="s">
        <v>654</v>
      </c>
      <c r="B367" t="s">
        <v>656</v>
      </c>
      <c r="C367" s="14" t="s">
        <v>221</v>
      </c>
      <c r="D367" s="14" t="str" cm="1">
        <f t="array" ref="D367">_xlfn.TEXTJOIN("", TRUE, IF(ISERROR(MID(C367, _xlfn.SEQUENCE(LEN(C367)), 1) *1), MID(C367, _xlfn.SEQUENCE(LEN(C367)), 1), ""))</f>
        <v xml:space="preserve">Leslie et al. </v>
      </c>
      <c r="E367" t="str">
        <f t="shared" si="5"/>
        <v>2017</v>
      </c>
      <c r="F367" s="14" t="s">
        <v>220</v>
      </c>
      <c r="G367" s="14" t="s">
        <v>459</v>
      </c>
      <c r="H367" s="14" t="s">
        <v>444</v>
      </c>
      <c r="I367" s="14" t="s">
        <v>483</v>
      </c>
      <c r="J367" s="16">
        <v>48</v>
      </c>
      <c r="L367" s="17">
        <v>1</v>
      </c>
      <c r="N367" s="14" t="s">
        <v>346</v>
      </c>
      <c r="O367" t="str">
        <f ca="1">Table1[[#This Row],[Lowest_size_reported_um]]</f>
        <v>10</v>
      </c>
      <c r="Q367">
        <f>_xlfn.XLOOKUP(F367,'detection limits'!$A$2:$A$234,'detection limits'!$C$2:$C$234)</f>
        <v>0.7</v>
      </c>
      <c r="R367" t="str">
        <f ca="1">_xlfn.XLOOKUP(F367,'detection limits'!$A$2:$A$234,'detection limits'!$F$2:$F$234)</f>
        <v>10</v>
      </c>
    </row>
    <row r="368" spans="1:18" x14ac:dyDescent="0.3">
      <c r="A368" t="s">
        <v>654</v>
      </c>
      <c r="B368" t="s">
        <v>656</v>
      </c>
      <c r="C368" s="14" t="s">
        <v>221</v>
      </c>
      <c r="D368" s="14" t="str" cm="1">
        <f t="array" ref="D368">_xlfn.TEXTJOIN("", TRUE, IF(ISERROR(MID(C368, _xlfn.SEQUENCE(LEN(C368)), 1) *1), MID(C368, _xlfn.SEQUENCE(LEN(C368)), 1), ""))</f>
        <v xml:space="preserve">Leslie et al. </v>
      </c>
      <c r="E368" t="str">
        <f t="shared" si="5"/>
        <v>2017</v>
      </c>
      <c r="F368" s="14" t="s">
        <v>220</v>
      </c>
      <c r="G368" s="14" t="s">
        <v>459</v>
      </c>
      <c r="H368" s="14" t="s">
        <v>444</v>
      </c>
      <c r="I368" s="14" t="s">
        <v>483</v>
      </c>
      <c r="J368" s="16">
        <v>68</v>
      </c>
      <c r="L368" s="17">
        <v>1</v>
      </c>
      <c r="N368" s="14" t="s">
        <v>346</v>
      </c>
      <c r="O368" t="str">
        <f ca="1">Table1[[#This Row],[Lowest_size_reported_um]]</f>
        <v>10</v>
      </c>
      <c r="Q368">
        <f>_xlfn.XLOOKUP(F368,'detection limits'!$A$2:$A$234,'detection limits'!$C$2:$C$234)</f>
        <v>0.7</v>
      </c>
      <c r="R368" t="str">
        <f ca="1">_xlfn.XLOOKUP(F368,'detection limits'!$A$2:$A$234,'detection limits'!$F$2:$F$234)</f>
        <v>10</v>
      </c>
    </row>
    <row r="369" spans="1:18" x14ac:dyDescent="0.3">
      <c r="A369" t="s">
        <v>654</v>
      </c>
      <c r="B369" t="s">
        <v>656</v>
      </c>
      <c r="C369" s="14" t="s">
        <v>221</v>
      </c>
      <c r="D369" s="14" t="str" cm="1">
        <f t="array" ref="D369">_xlfn.TEXTJOIN("", TRUE, IF(ISERROR(MID(C369, _xlfn.SEQUENCE(LEN(C369)), 1) *1), MID(C369, _xlfn.SEQUENCE(LEN(C369)), 1), ""))</f>
        <v xml:space="preserve">Leslie et al. </v>
      </c>
      <c r="E369" t="str">
        <f t="shared" si="5"/>
        <v>2017</v>
      </c>
      <c r="F369" s="14" t="s">
        <v>220</v>
      </c>
      <c r="G369" s="14" t="s">
        <v>459</v>
      </c>
      <c r="H369" s="14" t="s">
        <v>444</v>
      </c>
      <c r="I369" s="14" t="s">
        <v>483</v>
      </c>
      <c r="J369" s="16">
        <v>77</v>
      </c>
      <c r="L369" s="17">
        <v>0.87</v>
      </c>
      <c r="N369" s="14" t="s">
        <v>346</v>
      </c>
      <c r="O369" t="str">
        <f ca="1">Table1[[#This Row],[Lowest_size_reported_um]]</f>
        <v>10</v>
      </c>
      <c r="Q369">
        <f>_xlfn.XLOOKUP(F369,'detection limits'!$A$2:$A$234,'detection limits'!$C$2:$C$234)</f>
        <v>0.7</v>
      </c>
      <c r="R369" t="str">
        <f ca="1">_xlfn.XLOOKUP(F369,'detection limits'!$A$2:$A$234,'detection limits'!$F$2:$F$234)</f>
        <v>10</v>
      </c>
    </row>
    <row r="370" spans="1:18" x14ac:dyDescent="0.3">
      <c r="A370" t="s">
        <v>654</v>
      </c>
      <c r="B370" t="s">
        <v>656</v>
      </c>
      <c r="C370" s="14" t="s">
        <v>221</v>
      </c>
      <c r="D370" s="14" t="str" cm="1">
        <f t="array" ref="D370">_xlfn.TEXTJOIN("", TRUE, IF(ISERROR(MID(C370, _xlfn.SEQUENCE(LEN(C370)), 1) *1), MID(C370, _xlfn.SEQUENCE(LEN(C370)), 1), ""))</f>
        <v xml:space="preserve">Leslie et al. </v>
      </c>
      <c r="E370" t="str">
        <f t="shared" si="5"/>
        <v>2017</v>
      </c>
      <c r="F370" s="14" t="s">
        <v>220</v>
      </c>
      <c r="G370" s="14" t="s">
        <v>459</v>
      </c>
      <c r="H370" s="14" t="s">
        <v>444</v>
      </c>
      <c r="I370" s="14" t="s">
        <v>483</v>
      </c>
      <c r="J370" s="16">
        <v>106</v>
      </c>
      <c r="L370" s="17">
        <v>0.82</v>
      </c>
      <c r="N370" s="14" t="s">
        <v>346</v>
      </c>
      <c r="O370" t="str">
        <f ca="1">Table1[[#This Row],[Lowest_size_reported_um]]</f>
        <v>10</v>
      </c>
      <c r="Q370">
        <f>_xlfn.XLOOKUP(F370,'detection limits'!$A$2:$A$234,'detection limits'!$C$2:$C$234)</f>
        <v>0.7</v>
      </c>
      <c r="R370" t="str">
        <f ca="1">_xlfn.XLOOKUP(F370,'detection limits'!$A$2:$A$234,'detection limits'!$F$2:$F$234)</f>
        <v>10</v>
      </c>
    </row>
    <row r="371" spans="1:18" x14ac:dyDescent="0.3">
      <c r="A371" t="s">
        <v>654</v>
      </c>
      <c r="B371" t="s">
        <v>656</v>
      </c>
      <c r="C371" s="14" t="s">
        <v>221</v>
      </c>
      <c r="D371" s="14" t="str" cm="1">
        <f t="array" ref="D371">_xlfn.TEXTJOIN("", TRUE, IF(ISERROR(MID(C371, _xlfn.SEQUENCE(LEN(C371)), 1) *1), MID(C371, _xlfn.SEQUENCE(LEN(C371)), 1), ""))</f>
        <v xml:space="preserve">Leslie et al. </v>
      </c>
      <c r="E371" t="str">
        <f t="shared" si="5"/>
        <v>2017</v>
      </c>
      <c r="F371" s="14" t="s">
        <v>220</v>
      </c>
      <c r="G371" s="14" t="s">
        <v>459</v>
      </c>
      <c r="H371" s="14" t="s">
        <v>444</v>
      </c>
      <c r="I371" s="14" t="s">
        <v>483</v>
      </c>
      <c r="J371" s="16">
        <v>116</v>
      </c>
      <c r="L371" s="17">
        <v>0.84</v>
      </c>
      <c r="N371" s="14" t="s">
        <v>346</v>
      </c>
      <c r="O371" t="str">
        <f ca="1">Table1[[#This Row],[Lowest_size_reported_um]]</f>
        <v>10</v>
      </c>
      <c r="Q371">
        <f>_xlfn.XLOOKUP(F371,'detection limits'!$A$2:$A$234,'detection limits'!$C$2:$C$234)</f>
        <v>0.7</v>
      </c>
      <c r="R371" t="str">
        <f ca="1">_xlfn.XLOOKUP(F371,'detection limits'!$A$2:$A$234,'detection limits'!$F$2:$F$234)</f>
        <v>10</v>
      </c>
    </row>
    <row r="372" spans="1:18" x14ac:dyDescent="0.3">
      <c r="A372" t="s">
        <v>654</v>
      </c>
      <c r="B372" t="s">
        <v>656</v>
      </c>
      <c r="C372" s="14" t="s">
        <v>221</v>
      </c>
      <c r="D372" s="14" t="str" cm="1">
        <f t="array" ref="D372">_xlfn.TEXTJOIN("", TRUE, IF(ISERROR(MID(C372, _xlfn.SEQUENCE(LEN(C372)), 1) *1), MID(C372, _xlfn.SEQUENCE(LEN(C372)), 1), ""))</f>
        <v xml:space="preserve">Leslie et al. </v>
      </c>
      <c r="E372" t="str">
        <f t="shared" si="5"/>
        <v>2017</v>
      </c>
      <c r="F372" s="14" t="s">
        <v>220</v>
      </c>
      <c r="G372" s="14" t="s">
        <v>459</v>
      </c>
      <c r="H372" s="14" t="s">
        <v>444</v>
      </c>
      <c r="I372" s="14" t="s">
        <v>483</v>
      </c>
      <c r="J372" s="16">
        <v>187</v>
      </c>
      <c r="L372" s="17">
        <v>0.9</v>
      </c>
      <c r="N372" s="14" t="s">
        <v>346</v>
      </c>
      <c r="O372" t="str">
        <f ca="1">Table1[[#This Row],[Lowest_size_reported_um]]</f>
        <v>10</v>
      </c>
      <c r="Q372">
        <f>_xlfn.XLOOKUP(F372,'detection limits'!$A$2:$A$234,'detection limits'!$C$2:$C$234)</f>
        <v>0.7</v>
      </c>
      <c r="R372" t="str">
        <f ca="1">_xlfn.XLOOKUP(F372,'detection limits'!$A$2:$A$234,'detection limits'!$F$2:$F$234)</f>
        <v>10</v>
      </c>
    </row>
    <row r="373" spans="1:18" x14ac:dyDescent="0.3">
      <c r="A373" t="s">
        <v>654</v>
      </c>
      <c r="B373" t="s">
        <v>656</v>
      </c>
      <c r="C373" s="14" t="s">
        <v>223</v>
      </c>
      <c r="D373" s="14" t="str" cm="1">
        <f t="array" ref="D373">_xlfn.TEXTJOIN("", TRUE, IF(ISERROR(MID(C373, _xlfn.SEQUENCE(LEN(C373)), 1) *1), MID(C373, _xlfn.SEQUENCE(LEN(C373)), 1), ""))</f>
        <v xml:space="preserve">Lestari et al. </v>
      </c>
      <c r="E373" t="str">
        <f t="shared" si="5"/>
        <v>2020</v>
      </c>
      <c r="F373" s="15" t="s">
        <v>222</v>
      </c>
      <c r="G373" s="14" t="s">
        <v>434</v>
      </c>
      <c r="H373" s="14" t="s">
        <v>435</v>
      </c>
      <c r="I373" s="14" t="s">
        <v>438</v>
      </c>
      <c r="J373" s="16">
        <v>2.1160000000000002E-2</v>
      </c>
      <c r="M373" s="14" t="s">
        <v>437</v>
      </c>
      <c r="N373" s="14" t="s">
        <v>346</v>
      </c>
      <c r="O373" t="str">
        <f ca="1">Table1[[#This Row],[Lowest_size_reported_um]]</f>
        <v/>
      </c>
      <c r="Q373">
        <f>_xlfn.XLOOKUP(F373,'detection limits'!$A$2:$A$234,'detection limits'!$C$2:$C$234)</f>
        <v>333</v>
      </c>
      <c r="R373" t="str">
        <f ca="1">_xlfn.XLOOKUP(F373,'detection limits'!$A$2:$A$234,'detection limits'!$F$2:$F$234)</f>
        <v/>
      </c>
    </row>
    <row r="374" spans="1:18" x14ac:dyDescent="0.3">
      <c r="A374" t="s">
        <v>654</v>
      </c>
      <c r="B374" t="s">
        <v>656</v>
      </c>
      <c r="C374" s="14" t="s">
        <v>225</v>
      </c>
      <c r="D374" s="14" t="str" cm="1">
        <f t="array" ref="D374">_xlfn.TEXTJOIN("", TRUE, IF(ISERROR(MID(C374, _xlfn.SEQUENCE(LEN(C374)), 1) *1), MID(C374, _xlfn.SEQUENCE(LEN(C374)), 1), ""))</f>
        <v xml:space="preserve">Li et al. </v>
      </c>
      <c r="E374" t="str">
        <f t="shared" si="5"/>
        <v>2020</v>
      </c>
      <c r="F374" s="14" t="s">
        <v>224</v>
      </c>
      <c r="G374" s="14" t="s">
        <v>457</v>
      </c>
      <c r="H374" s="14" t="s">
        <v>440</v>
      </c>
      <c r="I374" s="14" t="s">
        <v>460</v>
      </c>
      <c r="J374" s="16">
        <v>9.2999999999999992E-3</v>
      </c>
      <c r="M374" s="14" t="s">
        <v>456</v>
      </c>
      <c r="N374" s="14" t="s">
        <v>346</v>
      </c>
      <c r="O374" t="str">
        <f ca="1">Table1[[#This Row],[Lowest_size_reported_um]]</f>
        <v>300</v>
      </c>
      <c r="Q374">
        <f>_xlfn.XLOOKUP(F374,'detection limits'!$A$2:$A$234,'detection limits'!$C$2:$C$234)</f>
        <v>300</v>
      </c>
      <c r="R374" t="str">
        <f ca="1">_xlfn.XLOOKUP(F374,'detection limits'!$A$2:$A$234,'detection limits'!$F$2:$F$234)</f>
        <v>300</v>
      </c>
    </row>
    <row r="375" spans="1:18" x14ac:dyDescent="0.3">
      <c r="A375" t="s">
        <v>654</v>
      </c>
      <c r="B375" t="s">
        <v>656</v>
      </c>
      <c r="C375" s="14" t="s">
        <v>225</v>
      </c>
      <c r="D375" s="14" t="str" cm="1">
        <f t="array" ref="D375">_xlfn.TEXTJOIN("", TRUE, IF(ISERROR(MID(C375, _xlfn.SEQUENCE(LEN(C375)), 1) *1), MID(C375, _xlfn.SEQUENCE(LEN(C375)), 1), ""))</f>
        <v xml:space="preserve">Li et al. </v>
      </c>
      <c r="E375" t="str">
        <f t="shared" si="5"/>
        <v>2020</v>
      </c>
      <c r="F375" s="14" t="s">
        <v>224</v>
      </c>
      <c r="G375" s="14" t="s">
        <v>457</v>
      </c>
      <c r="H375" s="14" t="s">
        <v>440</v>
      </c>
      <c r="I375" s="14" t="s">
        <v>460</v>
      </c>
      <c r="J375" s="16">
        <v>9.4999999999999998E-3</v>
      </c>
      <c r="M375" s="14" t="s">
        <v>442</v>
      </c>
      <c r="N375" s="14" t="s">
        <v>346</v>
      </c>
      <c r="O375" t="str">
        <f ca="1">Table1[[#This Row],[Lowest_size_reported_um]]</f>
        <v>300</v>
      </c>
      <c r="Q375">
        <f>_xlfn.XLOOKUP(F375,'detection limits'!$A$2:$A$234,'detection limits'!$C$2:$C$234)</f>
        <v>300</v>
      </c>
      <c r="R375" t="str">
        <f ca="1">_xlfn.XLOOKUP(F375,'detection limits'!$A$2:$A$234,'detection limits'!$F$2:$F$234)</f>
        <v>300</v>
      </c>
    </row>
    <row r="376" spans="1:18" x14ac:dyDescent="0.3">
      <c r="A376" t="s">
        <v>654</v>
      </c>
      <c r="B376" t="s">
        <v>656</v>
      </c>
      <c r="C376" s="14" t="s">
        <v>225</v>
      </c>
      <c r="D376" s="14" t="str" cm="1">
        <f t="array" ref="D376">_xlfn.TEXTJOIN("", TRUE, IF(ISERROR(MID(C376, _xlfn.SEQUENCE(LEN(C376)), 1) *1), MID(C376, _xlfn.SEQUENCE(LEN(C376)), 1), ""))</f>
        <v xml:space="preserve">Li et al. </v>
      </c>
      <c r="E376" t="str">
        <f t="shared" si="5"/>
        <v>2020</v>
      </c>
      <c r="F376" s="14" t="s">
        <v>224</v>
      </c>
      <c r="G376" s="14" t="s">
        <v>457</v>
      </c>
      <c r="H376" s="14" t="s">
        <v>440</v>
      </c>
      <c r="I376" s="14" t="s">
        <v>460</v>
      </c>
      <c r="J376" s="16">
        <v>9.7000000000000003E-3</v>
      </c>
      <c r="M376" s="14" t="s">
        <v>437</v>
      </c>
      <c r="N376" s="14" t="s">
        <v>346</v>
      </c>
      <c r="O376" t="str">
        <f ca="1">Table1[[#This Row],[Lowest_size_reported_um]]</f>
        <v>300</v>
      </c>
      <c r="Q376">
        <f>_xlfn.XLOOKUP(F376,'detection limits'!$A$2:$A$234,'detection limits'!$C$2:$C$234)</f>
        <v>300</v>
      </c>
      <c r="R376" t="str">
        <f ca="1">_xlfn.XLOOKUP(F376,'detection limits'!$A$2:$A$234,'detection limits'!$F$2:$F$234)</f>
        <v>300</v>
      </c>
    </row>
    <row r="377" spans="1:18" x14ac:dyDescent="0.3">
      <c r="A377" t="s">
        <v>654</v>
      </c>
      <c r="B377" t="s">
        <v>656</v>
      </c>
      <c r="C377" s="14" t="s">
        <v>225</v>
      </c>
      <c r="D377" s="14" t="str" cm="1">
        <f t="array" ref="D377">_xlfn.TEXTJOIN("", TRUE, IF(ISERROR(MID(C377, _xlfn.SEQUENCE(LEN(C377)), 1) *1), MID(C377, _xlfn.SEQUENCE(LEN(C377)), 1), ""))</f>
        <v xml:space="preserve">Li et al. </v>
      </c>
      <c r="E377" t="str">
        <f t="shared" si="5"/>
        <v>2020</v>
      </c>
      <c r="F377" s="14" t="s">
        <v>224</v>
      </c>
      <c r="G377" s="14" t="s">
        <v>457</v>
      </c>
      <c r="H377" s="14" t="s">
        <v>440</v>
      </c>
      <c r="I377" s="14" t="s">
        <v>460</v>
      </c>
      <c r="J377" s="16">
        <v>9.9000000000000008E-3</v>
      </c>
      <c r="M377" s="14" t="s">
        <v>442</v>
      </c>
      <c r="N377" s="14" t="s">
        <v>346</v>
      </c>
      <c r="O377" t="str">
        <f ca="1">Table1[[#This Row],[Lowest_size_reported_um]]</f>
        <v>300</v>
      </c>
      <c r="Q377">
        <f>_xlfn.XLOOKUP(F377,'detection limits'!$A$2:$A$234,'detection limits'!$C$2:$C$234)</f>
        <v>300</v>
      </c>
      <c r="R377" t="str">
        <f ca="1">_xlfn.XLOOKUP(F377,'detection limits'!$A$2:$A$234,'detection limits'!$F$2:$F$234)</f>
        <v>300</v>
      </c>
    </row>
    <row r="378" spans="1:18" x14ac:dyDescent="0.3">
      <c r="A378" t="s">
        <v>654</v>
      </c>
      <c r="B378" t="s">
        <v>656</v>
      </c>
      <c r="C378" s="14" t="s">
        <v>225</v>
      </c>
      <c r="D378" s="14" t="str" cm="1">
        <f t="array" ref="D378">_xlfn.TEXTJOIN("", TRUE, IF(ISERROR(MID(C378, _xlfn.SEQUENCE(LEN(C378)), 1) *1), MID(C378, _xlfn.SEQUENCE(LEN(C378)), 1), ""))</f>
        <v xml:space="preserve">Li et al. </v>
      </c>
      <c r="E378" t="str">
        <f t="shared" si="5"/>
        <v>2020</v>
      </c>
      <c r="F378" s="14" t="s">
        <v>224</v>
      </c>
      <c r="G378" s="14" t="s">
        <v>457</v>
      </c>
      <c r="H378" s="14" t="s">
        <v>440</v>
      </c>
      <c r="I378" s="14" t="s">
        <v>460</v>
      </c>
      <c r="J378" s="16">
        <v>9.9000000000000008E-3</v>
      </c>
      <c r="M378" s="14" t="s">
        <v>484</v>
      </c>
      <c r="N378" s="14" t="s">
        <v>346</v>
      </c>
      <c r="O378" t="str">
        <f ca="1">Table1[[#This Row],[Lowest_size_reported_um]]</f>
        <v>300</v>
      </c>
      <c r="Q378">
        <f>_xlfn.XLOOKUP(F378,'detection limits'!$A$2:$A$234,'detection limits'!$C$2:$C$234)</f>
        <v>300</v>
      </c>
      <c r="R378" t="str">
        <f ca="1">_xlfn.XLOOKUP(F378,'detection limits'!$A$2:$A$234,'detection limits'!$F$2:$F$234)</f>
        <v>300</v>
      </c>
    </row>
    <row r="379" spans="1:18" x14ac:dyDescent="0.3">
      <c r="A379" t="s">
        <v>654</v>
      </c>
      <c r="B379" t="s">
        <v>656</v>
      </c>
      <c r="C379" s="14" t="s">
        <v>225</v>
      </c>
      <c r="D379" s="14" t="str" cm="1">
        <f t="array" ref="D379">_xlfn.TEXTJOIN("", TRUE, IF(ISERROR(MID(C379, _xlfn.SEQUENCE(LEN(C379)), 1) *1), MID(C379, _xlfn.SEQUENCE(LEN(C379)), 1), ""))</f>
        <v xml:space="preserve">Li et al. </v>
      </c>
      <c r="E379" t="str">
        <f t="shared" si="5"/>
        <v>2020</v>
      </c>
      <c r="F379" s="14" t="s">
        <v>224</v>
      </c>
      <c r="G379" s="14" t="s">
        <v>457</v>
      </c>
      <c r="H379" s="14" t="s">
        <v>440</v>
      </c>
      <c r="I379" s="14" t="s">
        <v>460</v>
      </c>
      <c r="J379" s="16">
        <v>1.6899999999999998E-2</v>
      </c>
      <c r="M379" s="14" t="s">
        <v>484</v>
      </c>
      <c r="N379" s="14" t="s">
        <v>346</v>
      </c>
      <c r="O379" t="str">
        <f ca="1">Table1[[#This Row],[Lowest_size_reported_um]]</f>
        <v>300</v>
      </c>
      <c r="Q379">
        <f>_xlfn.XLOOKUP(F379,'detection limits'!$A$2:$A$234,'detection limits'!$C$2:$C$234)</f>
        <v>300</v>
      </c>
      <c r="R379" t="str">
        <f ca="1">_xlfn.XLOOKUP(F379,'detection limits'!$A$2:$A$234,'detection limits'!$F$2:$F$234)</f>
        <v>300</v>
      </c>
    </row>
    <row r="380" spans="1:18" x14ac:dyDescent="0.3">
      <c r="A380" t="s">
        <v>654</v>
      </c>
      <c r="B380" t="s">
        <v>656</v>
      </c>
      <c r="C380" s="14" t="s">
        <v>225</v>
      </c>
      <c r="D380" s="14" t="str" cm="1">
        <f t="array" ref="D380">_xlfn.TEXTJOIN("", TRUE, IF(ISERROR(MID(C380, _xlfn.SEQUENCE(LEN(C380)), 1) *1), MID(C380, _xlfn.SEQUENCE(LEN(C380)), 1), ""))</f>
        <v xml:space="preserve">Li et al. </v>
      </c>
      <c r="E380" t="str">
        <f t="shared" si="5"/>
        <v>2020</v>
      </c>
      <c r="F380" s="14" t="s">
        <v>224</v>
      </c>
      <c r="G380" s="14" t="s">
        <v>457</v>
      </c>
      <c r="H380" s="14" t="s">
        <v>440</v>
      </c>
      <c r="I380" s="14" t="s">
        <v>460</v>
      </c>
      <c r="J380" s="16">
        <v>1.7899999999999999E-2</v>
      </c>
      <c r="M380" s="14" t="s">
        <v>484</v>
      </c>
      <c r="N380" s="14" t="s">
        <v>346</v>
      </c>
      <c r="O380" t="str">
        <f ca="1">Table1[[#This Row],[Lowest_size_reported_um]]</f>
        <v>300</v>
      </c>
      <c r="Q380">
        <f>_xlfn.XLOOKUP(F380,'detection limits'!$A$2:$A$234,'detection limits'!$C$2:$C$234)</f>
        <v>300</v>
      </c>
      <c r="R380" t="str">
        <f ca="1">_xlfn.XLOOKUP(F380,'detection limits'!$A$2:$A$234,'detection limits'!$F$2:$F$234)</f>
        <v>300</v>
      </c>
    </row>
    <row r="381" spans="1:18" x14ac:dyDescent="0.3">
      <c r="A381" t="s">
        <v>654</v>
      </c>
      <c r="B381" t="s">
        <v>656</v>
      </c>
      <c r="C381" s="14" t="s">
        <v>225</v>
      </c>
      <c r="D381" s="14" t="str" cm="1">
        <f t="array" ref="D381">_xlfn.TEXTJOIN("", TRUE, IF(ISERROR(MID(C381, _xlfn.SEQUENCE(LEN(C381)), 1) *1), MID(C381, _xlfn.SEQUENCE(LEN(C381)), 1), ""))</f>
        <v xml:space="preserve">Li et al. </v>
      </c>
      <c r="E381" t="str">
        <f t="shared" si="5"/>
        <v>2020</v>
      </c>
      <c r="F381" s="15" t="s">
        <v>224</v>
      </c>
      <c r="G381" s="14" t="s">
        <v>457</v>
      </c>
      <c r="H381" s="14" t="s">
        <v>440</v>
      </c>
      <c r="I381" s="14" t="s">
        <v>460</v>
      </c>
      <c r="J381" s="16">
        <v>2.8400000000000002E-2</v>
      </c>
      <c r="M381" s="14" t="s">
        <v>484</v>
      </c>
      <c r="N381" s="14" t="s">
        <v>346</v>
      </c>
      <c r="O381" t="str">
        <f ca="1">Table1[[#This Row],[Lowest_size_reported_um]]</f>
        <v>300</v>
      </c>
      <c r="Q381">
        <f>_xlfn.XLOOKUP(F381,'detection limits'!$A$2:$A$234,'detection limits'!$C$2:$C$234)</f>
        <v>300</v>
      </c>
      <c r="R381" t="str">
        <f ca="1">_xlfn.XLOOKUP(F381,'detection limits'!$A$2:$A$234,'detection limits'!$F$2:$F$234)</f>
        <v>300</v>
      </c>
    </row>
    <row r="382" spans="1:18" x14ac:dyDescent="0.3">
      <c r="A382" t="s">
        <v>654</v>
      </c>
      <c r="B382" t="s">
        <v>656</v>
      </c>
      <c r="C382" s="14" t="s">
        <v>225</v>
      </c>
      <c r="D382" s="14" t="str" cm="1">
        <f t="array" ref="D382">_xlfn.TEXTJOIN("", TRUE, IF(ISERROR(MID(C382, _xlfn.SEQUENCE(LEN(C382)), 1) *1), MID(C382, _xlfn.SEQUENCE(LEN(C382)), 1), ""))</f>
        <v xml:space="preserve">Li et al. </v>
      </c>
      <c r="E382" t="str">
        <f t="shared" si="5"/>
        <v>2020</v>
      </c>
      <c r="F382" s="14" t="s">
        <v>224</v>
      </c>
      <c r="G382" s="14" t="s">
        <v>457</v>
      </c>
      <c r="H382" s="14" t="s">
        <v>440</v>
      </c>
      <c r="I382" s="14" t="s">
        <v>460</v>
      </c>
      <c r="J382" s="16">
        <v>3.9399999999999998E-2</v>
      </c>
      <c r="M382" s="14" t="s">
        <v>442</v>
      </c>
      <c r="N382" s="14" t="s">
        <v>346</v>
      </c>
      <c r="O382" t="str">
        <f ca="1">Table1[[#This Row],[Lowest_size_reported_um]]</f>
        <v>300</v>
      </c>
      <c r="Q382">
        <f>_xlfn.XLOOKUP(F382,'detection limits'!$A$2:$A$234,'detection limits'!$C$2:$C$234)</f>
        <v>300</v>
      </c>
      <c r="R382" t="str">
        <f ca="1">_xlfn.XLOOKUP(F382,'detection limits'!$A$2:$A$234,'detection limits'!$F$2:$F$234)</f>
        <v>300</v>
      </c>
    </row>
    <row r="383" spans="1:18" x14ac:dyDescent="0.3">
      <c r="A383" t="s">
        <v>654</v>
      </c>
      <c r="B383" t="s">
        <v>656</v>
      </c>
      <c r="C383" s="14" t="s">
        <v>225</v>
      </c>
      <c r="D383" s="14" t="str" cm="1">
        <f t="array" ref="D383">_xlfn.TEXTJOIN("", TRUE, IF(ISERROR(MID(C383, _xlfn.SEQUENCE(LEN(C383)), 1) *1), MID(C383, _xlfn.SEQUENCE(LEN(C383)), 1), ""))</f>
        <v xml:space="preserve">Li et al. </v>
      </c>
      <c r="E383" t="str">
        <f t="shared" si="5"/>
        <v>2020</v>
      </c>
      <c r="F383" s="14" t="s">
        <v>224</v>
      </c>
      <c r="G383" s="14" t="s">
        <v>457</v>
      </c>
      <c r="H383" s="14" t="s">
        <v>440</v>
      </c>
      <c r="I383" s="14" t="s">
        <v>460</v>
      </c>
      <c r="J383" s="16">
        <v>3.9899999999999998E-2</v>
      </c>
      <c r="M383" s="14" t="s">
        <v>442</v>
      </c>
      <c r="N383" s="14" t="s">
        <v>346</v>
      </c>
      <c r="O383" t="str">
        <f ca="1">Table1[[#This Row],[Lowest_size_reported_um]]</f>
        <v>300</v>
      </c>
      <c r="Q383">
        <f>_xlfn.XLOOKUP(F383,'detection limits'!$A$2:$A$234,'detection limits'!$C$2:$C$234)</f>
        <v>300</v>
      </c>
      <c r="R383" t="str">
        <f ca="1">_xlfn.XLOOKUP(F383,'detection limits'!$A$2:$A$234,'detection limits'!$F$2:$F$234)</f>
        <v>300</v>
      </c>
    </row>
    <row r="384" spans="1:18" x14ac:dyDescent="0.3">
      <c r="A384" t="s">
        <v>654</v>
      </c>
      <c r="B384" t="s">
        <v>656</v>
      </c>
      <c r="C384" s="14" t="s">
        <v>225</v>
      </c>
      <c r="D384" s="14" t="str" cm="1">
        <f t="array" ref="D384">_xlfn.TEXTJOIN("", TRUE, IF(ISERROR(MID(C384, _xlfn.SEQUENCE(LEN(C384)), 1) *1), MID(C384, _xlfn.SEQUENCE(LEN(C384)), 1), ""))</f>
        <v xml:space="preserve">Li et al. </v>
      </c>
      <c r="E384" t="str">
        <f t="shared" si="5"/>
        <v>2020</v>
      </c>
      <c r="F384" s="14" t="s">
        <v>224</v>
      </c>
      <c r="G384" s="14" t="s">
        <v>457</v>
      </c>
      <c r="H384" s="14" t="s">
        <v>440</v>
      </c>
      <c r="I384" s="14" t="s">
        <v>460</v>
      </c>
      <c r="J384" s="16">
        <v>4.3400000000000001E-2</v>
      </c>
      <c r="M384" s="14" t="s">
        <v>437</v>
      </c>
      <c r="N384" s="14" t="s">
        <v>346</v>
      </c>
      <c r="O384" t="str">
        <f ca="1">Table1[[#This Row],[Lowest_size_reported_um]]</f>
        <v>300</v>
      </c>
      <c r="Q384">
        <f>_xlfn.XLOOKUP(F384,'detection limits'!$A$2:$A$234,'detection limits'!$C$2:$C$234)</f>
        <v>300</v>
      </c>
      <c r="R384" t="str">
        <f ca="1">_xlfn.XLOOKUP(F384,'detection limits'!$A$2:$A$234,'detection limits'!$F$2:$F$234)</f>
        <v>300</v>
      </c>
    </row>
    <row r="385" spans="1:18" x14ac:dyDescent="0.3">
      <c r="A385" t="s">
        <v>654</v>
      </c>
      <c r="B385" t="s">
        <v>656</v>
      </c>
      <c r="C385" s="14" t="s">
        <v>225</v>
      </c>
      <c r="D385" s="14" t="str" cm="1">
        <f t="array" ref="D385">_xlfn.TEXTJOIN("", TRUE, IF(ISERROR(MID(C385, _xlfn.SEQUENCE(LEN(C385)), 1) *1), MID(C385, _xlfn.SEQUENCE(LEN(C385)), 1), ""))</f>
        <v xml:space="preserve">Li et al. </v>
      </c>
      <c r="E385" t="str">
        <f t="shared" si="5"/>
        <v>2020</v>
      </c>
      <c r="F385" s="15" t="s">
        <v>224</v>
      </c>
      <c r="G385" s="14" t="s">
        <v>457</v>
      </c>
      <c r="H385" s="14" t="s">
        <v>440</v>
      </c>
      <c r="I385" s="14" t="s">
        <v>460</v>
      </c>
      <c r="J385" s="16">
        <v>0.25890000000000002</v>
      </c>
      <c r="M385" s="14" t="s">
        <v>437</v>
      </c>
      <c r="N385" s="14" t="s">
        <v>346</v>
      </c>
      <c r="O385" t="str">
        <f ca="1">Table1[[#This Row],[Lowest_size_reported_um]]</f>
        <v>300</v>
      </c>
      <c r="Q385">
        <f>_xlfn.XLOOKUP(F385,'detection limits'!$A$2:$A$234,'detection limits'!$C$2:$C$234)</f>
        <v>300</v>
      </c>
      <c r="R385" t="str">
        <f ca="1">_xlfn.XLOOKUP(F385,'detection limits'!$A$2:$A$234,'detection limits'!$F$2:$F$234)</f>
        <v>300</v>
      </c>
    </row>
    <row r="386" spans="1:18" x14ac:dyDescent="0.3">
      <c r="A386" t="s">
        <v>654</v>
      </c>
      <c r="B386" t="s">
        <v>656</v>
      </c>
      <c r="C386" s="14" t="s">
        <v>227</v>
      </c>
      <c r="D386" s="14" t="str" cm="1">
        <f t="array" ref="D386">_xlfn.TEXTJOIN("", TRUE, IF(ISERROR(MID(C386, _xlfn.SEQUENCE(LEN(C386)), 1) *1), MID(C386, _xlfn.SEQUENCE(LEN(C386)), 1), ""))</f>
        <v xml:space="preserve">Lin et al. </v>
      </c>
      <c r="E386" t="str">
        <f t="shared" ref="E386:E449" si="6">RIGHT(C386,4)</f>
        <v>2018</v>
      </c>
      <c r="F386" s="15" t="s">
        <v>226</v>
      </c>
      <c r="G386" s="14" t="s">
        <v>434</v>
      </c>
      <c r="H386" s="14" t="s">
        <v>435</v>
      </c>
      <c r="I386" s="14" t="s">
        <v>460</v>
      </c>
      <c r="J386" s="16">
        <v>0.379</v>
      </c>
      <c r="L386" s="17">
        <v>0.64</v>
      </c>
      <c r="M386" s="14" t="s">
        <v>456</v>
      </c>
      <c r="N386" s="14" t="s">
        <v>346</v>
      </c>
      <c r="O386" t="str">
        <f ca="1">Table1[[#This Row],[Lowest_size_reported_um]]</f>
        <v>20</v>
      </c>
      <c r="Q386">
        <f>_xlfn.XLOOKUP(F386,'detection limits'!$A$2:$A$234,'detection limits'!$C$2:$C$234)</f>
        <v>20</v>
      </c>
      <c r="R386" t="str">
        <f ca="1">_xlfn.XLOOKUP(F386,'detection limits'!$A$2:$A$234,'detection limits'!$F$2:$F$234)</f>
        <v>20</v>
      </c>
    </row>
    <row r="387" spans="1:18" x14ac:dyDescent="0.3">
      <c r="A387" t="s">
        <v>654</v>
      </c>
      <c r="B387" t="s">
        <v>656</v>
      </c>
      <c r="C387" s="14" t="s">
        <v>227</v>
      </c>
      <c r="D387" s="14" t="str" cm="1">
        <f t="array" ref="D387">_xlfn.TEXTJOIN("", TRUE, IF(ISERROR(MID(C387, _xlfn.SEQUENCE(LEN(C387)), 1) *1), MID(C387, _xlfn.SEQUENCE(LEN(C387)), 1), ""))</f>
        <v xml:space="preserve">Lin et al. </v>
      </c>
      <c r="E387" t="str">
        <f t="shared" si="6"/>
        <v>2018</v>
      </c>
      <c r="F387" s="14" t="s">
        <v>226</v>
      </c>
      <c r="G387" s="14" t="s">
        <v>434</v>
      </c>
      <c r="H387" s="14" t="s">
        <v>435</v>
      </c>
      <c r="I387" s="14" t="s">
        <v>460</v>
      </c>
      <c r="J387" s="16">
        <v>0.61899999999999999</v>
      </c>
      <c r="L387" s="17">
        <v>0.63</v>
      </c>
      <c r="M387" s="14" t="s">
        <v>456</v>
      </c>
      <c r="N387" s="14" t="s">
        <v>346</v>
      </c>
      <c r="O387" t="str">
        <f ca="1">Table1[[#This Row],[Lowest_size_reported_um]]</f>
        <v>20</v>
      </c>
      <c r="Q387">
        <f>_xlfn.XLOOKUP(F387,'detection limits'!$A$2:$A$234,'detection limits'!$C$2:$C$234)</f>
        <v>20</v>
      </c>
      <c r="R387" t="str">
        <f ca="1">_xlfn.XLOOKUP(F387,'detection limits'!$A$2:$A$234,'detection limits'!$F$2:$F$234)</f>
        <v>20</v>
      </c>
    </row>
    <row r="388" spans="1:18" x14ac:dyDescent="0.3">
      <c r="A388" t="s">
        <v>654</v>
      </c>
      <c r="B388" t="s">
        <v>656</v>
      </c>
      <c r="C388" s="14" t="s">
        <v>227</v>
      </c>
      <c r="D388" s="14" t="str" cm="1">
        <f t="array" ref="D388">_xlfn.TEXTJOIN("", TRUE, IF(ISERROR(MID(C388, _xlfn.SEQUENCE(LEN(C388)), 1) *1), MID(C388, _xlfn.SEQUENCE(LEN(C388)), 1), ""))</f>
        <v xml:space="preserve">Lin et al. </v>
      </c>
      <c r="E388" t="str">
        <f t="shared" si="6"/>
        <v>2018</v>
      </c>
      <c r="F388" s="14" t="s">
        <v>226</v>
      </c>
      <c r="G388" s="14" t="s">
        <v>434</v>
      </c>
      <c r="H388" s="14" t="s">
        <v>435</v>
      </c>
      <c r="I388" s="14" t="s">
        <v>460</v>
      </c>
      <c r="J388" s="16">
        <v>0.70799999999999996</v>
      </c>
      <c r="L388" s="17">
        <v>0.46</v>
      </c>
      <c r="M388" s="14" t="s">
        <v>456</v>
      </c>
      <c r="N388" s="14" t="s">
        <v>346</v>
      </c>
      <c r="O388" t="str">
        <f ca="1">Table1[[#This Row],[Lowest_size_reported_um]]</f>
        <v>20</v>
      </c>
      <c r="Q388">
        <f>_xlfn.XLOOKUP(F388,'detection limits'!$A$2:$A$234,'detection limits'!$C$2:$C$234)</f>
        <v>20</v>
      </c>
      <c r="R388" t="str">
        <f ca="1">_xlfn.XLOOKUP(F388,'detection limits'!$A$2:$A$234,'detection limits'!$F$2:$F$234)</f>
        <v>20</v>
      </c>
    </row>
    <row r="389" spans="1:18" x14ac:dyDescent="0.3">
      <c r="A389" t="s">
        <v>654</v>
      </c>
      <c r="B389" t="s">
        <v>656</v>
      </c>
      <c r="C389" s="14" t="s">
        <v>227</v>
      </c>
      <c r="D389" s="14" t="str" cm="1">
        <f t="array" ref="D389">_xlfn.TEXTJOIN("", TRUE, IF(ISERROR(MID(C389, _xlfn.SEQUENCE(LEN(C389)), 1) *1), MID(C389, _xlfn.SEQUENCE(LEN(C389)), 1), ""))</f>
        <v xml:space="preserve">Lin et al. </v>
      </c>
      <c r="E389" t="str">
        <f t="shared" si="6"/>
        <v>2018</v>
      </c>
      <c r="F389" s="14" t="s">
        <v>226</v>
      </c>
      <c r="G389" s="14" t="s">
        <v>434</v>
      </c>
      <c r="H389" s="14" t="s">
        <v>435</v>
      </c>
      <c r="I389" s="14" t="s">
        <v>460</v>
      </c>
      <c r="J389" s="16">
        <v>0.76700000000000002</v>
      </c>
      <c r="L389" s="17">
        <v>0.92</v>
      </c>
      <c r="M389" s="14" t="s">
        <v>456</v>
      </c>
      <c r="N389" s="14" t="s">
        <v>346</v>
      </c>
      <c r="O389" t="str">
        <f ca="1">Table1[[#This Row],[Lowest_size_reported_um]]</f>
        <v>20</v>
      </c>
      <c r="Q389">
        <f>_xlfn.XLOOKUP(F389,'detection limits'!$A$2:$A$234,'detection limits'!$C$2:$C$234)</f>
        <v>20</v>
      </c>
      <c r="R389" t="str">
        <f ca="1">_xlfn.XLOOKUP(F389,'detection limits'!$A$2:$A$234,'detection limits'!$F$2:$F$234)</f>
        <v>20</v>
      </c>
    </row>
    <row r="390" spans="1:18" x14ac:dyDescent="0.3">
      <c r="A390" t="s">
        <v>654</v>
      </c>
      <c r="B390" t="s">
        <v>656</v>
      </c>
      <c r="C390" s="14" t="s">
        <v>227</v>
      </c>
      <c r="D390" s="14" t="str" cm="1">
        <f t="array" ref="D390">_xlfn.TEXTJOIN("", TRUE, IF(ISERROR(MID(C390, _xlfn.SEQUENCE(LEN(C390)), 1) *1), MID(C390, _xlfn.SEQUENCE(LEN(C390)), 1), ""))</f>
        <v xml:space="preserve">Lin et al. </v>
      </c>
      <c r="E390" t="str">
        <f t="shared" si="6"/>
        <v>2018</v>
      </c>
      <c r="F390" s="15" t="s">
        <v>226</v>
      </c>
      <c r="G390" s="14" t="s">
        <v>434</v>
      </c>
      <c r="H390" s="14" t="s">
        <v>435</v>
      </c>
      <c r="I390" s="14" t="s">
        <v>460</v>
      </c>
      <c r="J390" s="16">
        <v>1.4750000000000001</v>
      </c>
      <c r="L390" s="17">
        <v>0.83</v>
      </c>
      <c r="M390" s="14" t="s">
        <v>456</v>
      </c>
      <c r="N390" s="14" t="s">
        <v>346</v>
      </c>
      <c r="O390" t="str">
        <f ca="1">Table1[[#This Row],[Lowest_size_reported_um]]</f>
        <v>20</v>
      </c>
      <c r="Q390">
        <f>_xlfn.XLOOKUP(F390,'detection limits'!$A$2:$A$234,'detection limits'!$C$2:$C$234)</f>
        <v>20</v>
      </c>
      <c r="R390" t="str">
        <f ca="1">_xlfn.XLOOKUP(F390,'detection limits'!$A$2:$A$234,'detection limits'!$F$2:$F$234)</f>
        <v>20</v>
      </c>
    </row>
    <row r="391" spans="1:18" x14ac:dyDescent="0.3">
      <c r="A391" t="s">
        <v>654</v>
      </c>
      <c r="B391" t="s">
        <v>656</v>
      </c>
      <c r="C391" s="14" t="s">
        <v>227</v>
      </c>
      <c r="D391" s="14" t="str" cm="1">
        <f t="array" ref="D391">_xlfn.TEXTJOIN("", TRUE, IF(ISERROR(MID(C391, _xlfn.SEQUENCE(LEN(C391)), 1) *1), MID(C391, _xlfn.SEQUENCE(LEN(C391)), 1), ""))</f>
        <v xml:space="preserve">Lin et al. </v>
      </c>
      <c r="E391" t="str">
        <f t="shared" si="6"/>
        <v>2018</v>
      </c>
      <c r="F391" s="14" t="s">
        <v>226</v>
      </c>
      <c r="G391" s="14" t="s">
        <v>434</v>
      </c>
      <c r="H391" s="14" t="s">
        <v>435</v>
      </c>
      <c r="I391" s="14" t="s">
        <v>460</v>
      </c>
      <c r="J391" s="16">
        <v>1.6220000000000001</v>
      </c>
      <c r="L391" s="17">
        <v>0.86</v>
      </c>
      <c r="M391" s="14" t="s">
        <v>456</v>
      </c>
      <c r="N391" s="14" t="s">
        <v>346</v>
      </c>
      <c r="O391" t="str">
        <f ca="1">Table1[[#This Row],[Lowest_size_reported_um]]</f>
        <v>20</v>
      </c>
      <c r="Q391">
        <f>_xlfn.XLOOKUP(F391,'detection limits'!$A$2:$A$234,'detection limits'!$C$2:$C$234)</f>
        <v>20</v>
      </c>
      <c r="R391" t="str">
        <f ca="1">_xlfn.XLOOKUP(F391,'detection limits'!$A$2:$A$234,'detection limits'!$F$2:$F$234)</f>
        <v>20</v>
      </c>
    </row>
    <row r="392" spans="1:18" x14ac:dyDescent="0.3">
      <c r="A392" t="s">
        <v>654</v>
      </c>
      <c r="B392" t="s">
        <v>656</v>
      </c>
      <c r="C392" s="14" t="s">
        <v>227</v>
      </c>
      <c r="D392" s="14" t="str" cm="1">
        <f t="array" ref="D392">_xlfn.TEXTJOIN("", TRUE, IF(ISERROR(MID(C392, _xlfn.SEQUENCE(LEN(C392)), 1) *1), MID(C392, _xlfn.SEQUENCE(LEN(C392)), 1), ""))</f>
        <v xml:space="preserve">Lin et al. </v>
      </c>
      <c r="E392" t="str">
        <f t="shared" si="6"/>
        <v>2018</v>
      </c>
      <c r="F392" s="14" t="s">
        <v>226</v>
      </c>
      <c r="G392" s="14" t="s">
        <v>434</v>
      </c>
      <c r="H392" s="14" t="s">
        <v>435</v>
      </c>
      <c r="I392" s="14" t="s">
        <v>460</v>
      </c>
      <c r="J392" s="16">
        <v>2.0059999999999998</v>
      </c>
      <c r="L392" s="17">
        <v>0.88</v>
      </c>
      <c r="M392" s="14" t="s">
        <v>456</v>
      </c>
      <c r="N392" s="14" t="s">
        <v>346</v>
      </c>
      <c r="O392" t="str">
        <f ca="1">Table1[[#This Row],[Lowest_size_reported_um]]</f>
        <v>20</v>
      </c>
      <c r="Q392">
        <f>_xlfn.XLOOKUP(F392,'detection limits'!$A$2:$A$234,'detection limits'!$C$2:$C$234)</f>
        <v>20</v>
      </c>
      <c r="R392" t="str">
        <f ca="1">_xlfn.XLOOKUP(F392,'detection limits'!$A$2:$A$234,'detection limits'!$F$2:$F$234)</f>
        <v>20</v>
      </c>
    </row>
    <row r="393" spans="1:18" x14ac:dyDescent="0.3">
      <c r="A393" t="s">
        <v>654</v>
      </c>
      <c r="B393" t="s">
        <v>656</v>
      </c>
      <c r="C393" s="14" t="s">
        <v>227</v>
      </c>
      <c r="D393" s="14" t="str" cm="1">
        <f t="array" ref="D393">_xlfn.TEXTJOIN("", TRUE, IF(ISERROR(MID(C393, _xlfn.SEQUENCE(LEN(C393)), 1) *1), MID(C393, _xlfn.SEQUENCE(LEN(C393)), 1), ""))</f>
        <v xml:space="preserve">Lin et al. </v>
      </c>
      <c r="E393" t="str">
        <f t="shared" si="6"/>
        <v>2018</v>
      </c>
      <c r="F393" s="14" t="s">
        <v>226</v>
      </c>
      <c r="G393" s="14" t="s">
        <v>434</v>
      </c>
      <c r="H393" s="14" t="s">
        <v>435</v>
      </c>
      <c r="I393" s="14" t="s">
        <v>460</v>
      </c>
      <c r="J393" s="16">
        <v>2.0350000000000001</v>
      </c>
      <c r="L393" s="17">
        <v>0.91</v>
      </c>
      <c r="M393" s="14" t="s">
        <v>456</v>
      </c>
      <c r="N393" s="14" t="s">
        <v>346</v>
      </c>
      <c r="O393" t="str">
        <f ca="1">Table1[[#This Row],[Lowest_size_reported_um]]</f>
        <v>20</v>
      </c>
      <c r="Q393">
        <f>_xlfn.XLOOKUP(F393,'detection limits'!$A$2:$A$234,'detection limits'!$C$2:$C$234)</f>
        <v>20</v>
      </c>
      <c r="R393" t="str">
        <f ca="1">_xlfn.XLOOKUP(F393,'detection limits'!$A$2:$A$234,'detection limits'!$F$2:$F$234)</f>
        <v>20</v>
      </c>
    </row>
    <row r="394" spans="1:18" x14ac:dyDescent="0.3">
      <c r="A394" t="s">
        <v>654</v>
      </c>
      <c r="B394" t="s">
        <v>656</v>
      </c>
      <c r="C394" s="14" t="s">
        <v>227</v>
      </c>
      <c r="D394" s="14" t="str" cm="1">
        <f t="array" ref="D394">_xlfn.TEXTJOIN("", TRUE, IF(ISERROR(MID(C394, _xlfn.SEQUENCE(LEN(C394)), 1) *1), MID(C394, _xlfn.SEQUENCE(LEN(C394)), 1), ""))</f>
        <v xml:space="preserve">Lin et al. </v>
      </c>
      <c r="E394" t="str">
        <f t="shared" si="6"/>
        <v>2018</v>
      </c>
      <c r="F394" s="14" t="s">
        <v>226</v>
      </c>
      <c r="G394" s="14" t="s">
        <v>434</v>
      </c>
      <c r="H394" s="14" t="s">
        <v>435</v>
      </c>
      <c r="I394" s="14" t="s">
        <v>460</v>
      </c>
      <c r="J394" s="16">
        <v>2.2120000000000002</v>
      </c>
      <c r="L394" s="17">
        <v>0.93</v>
      </c>
      <c r="M394" s="14" t="s">
        <v>456</v>
      </c>
      <c r="N394" s="14" t="s">
        <v>346</v>
      </c>
      <c r="O394" t="str">
        <f ca="1">Table1[[#This Row],[Lowest_size_reported_um]]</f>
        <v>20</v>
      </c>
      <c r="Q394">
        <f>_xlfn.XLOOKUP(F394,'detection limits'!$A$2:$A$234,'detection limits'!$C$2:$C$234)</f>
        <v>20</v>
      </c>
      <c r="R394" t="str">
        <f ca="1">_xlfn.XLOOKUP(F394,'detection limits'!$A$2:$A$234,'detection limits'!$F$2:$F$234)</f>
        <v>20</v>
      </c>
    </row>
    <row r="395" spans="1:18" x14ac:dyDescent="0.3">
      <c r="A395" t="s">
        <v>654</v>
      </c>
      <c r="B395" t="s">
        <v>656</v>
      </c>
      <c r="C395" s="14" t="s">
        <v>227</v>
      </c>
      <c r="D395" s="14" t="str" cm="1">
        <f t="array" ref="D395">_xlfn.TEXTJOIN("", TRUE, IF(ISERROR(MID(C395, _xlfn.SEQUENCE(LEN(C395)), 1) *1), MID(C395, _xlfn.SEQUENCE(LEN(C395)), 1), ""))</f>
        <v xml:space="preserve">Lin et al. </v>
      </c>
      <c r="E395" t="str">
        <f t="shared" si="6"/>
        <v>2018</v>
      </c>
      <c r="F395" s="14" t="s">
        <v>226</v>
      </c>
      <c r="G395" s="14" t="s">
        <v>434</v>
      </c>
      <c r="H395" s="14" t="s">
        <v>435</v>
      </c>
      <c r="I395" s="14" t="s">
        <v>460</v>
      </c>
      <c r="J395" s="16">
        <v>2.42</v>
      </c>
      <c r="L395" s="17">
        <v>0.92</v>
      </c>
      <c r="M395" s="14" t="s">
        <v>456</v>
      </c>
      <c r="N395" s="14" t="s">
        <v>346</v>
      </c>
      <c r="O395" t="str">
        <f ca="1">Table1[[#This Row],[Lowest_size_reported_um]]</f>
        <v>20</v>
      </c>
      <c r="Q395">
        <f>_xlfn.XLOOKUP(F395,'detection limits'!$A$2:$A$234,'detection limits'!$C$2:$C$234)</f>
        <v>20</v>
      </c>
      <c r="R395" t="str">
        <f ca="1">_xlfn.XLOOKUP(F395,'detection limits'!$A$2:$A$234,'detection limits'!$F$2:$F$234)</f>
        <v>20</v>
      </c>
    </row>
    <row r="396" spans="1:18" x14ac:dyDescent="0.3">
      <c r="A396" t="s">
        <v>654</v>
      </c>
      <c r="B396" t="s">
        <v>656</v>
      </c>
      <c r="C396" s="14" t="s">
        <v>227</v>
      </c>
      <c r="D396" s="14" t="str" cm="1">
        <f t="array" ref="D396">_xlfn.TEXTJOIN("", TRUE, IF(ISERROR(MID(C396, _xlfn.SEQUENCE(LEN(C396)), 1) *1), MID(C396, _xlfn.SEQUENCE(LEN(C396)), 1), ""))</f>
        <v xml:space="preserve">Lin et al. </v>
      </c>
      <c r="E396" t="str">
        <f t="shared" si="6"/>
        <v>2018</v>
      </c>
      <c r="F396" s="14" t="s">
        <v>226</v>
      </c>
      <c r="G396" s="14" t="s">
        <v>434</v>
      </c>
      <c r="H396" s="14" t="s">
        <v>435</v>
      </c>
      <c r="I396" s="14" t="s">
        <v>460</v>
      </c>
      <c r="J396" s="16">
        <v>4.87</v>
      </c>
      <c r="L396" s="17">
        <v>0.87</v>
      </c>
      <c r="M396" s="14" t="s">
        <v>456</v>
      </c>
      <c r="N396" s="14" t="s">
        <v>346</v>
      </c>
      <c r="O396" t="str">
        <f ca="1">Table1[[#This Row],[Lowest_size_reported_um]]</f>
        <v>20</v>
      </c>
      <c r="Q396">
        <f>_xlfn.XLOOKUP(F396,'detection limits'!$A$2:$A$234,'detection limits'!$C$2:$C$234)</f>
        <v>20</v>
      </c>
      <c r="R396" t="str">
        <f ca="1">_xlfn.XLOOKUP(F396,'detection limits'!$A$2:$A$234,'detection limits'!$F$2:$F$234)</f>
        <v>20</v>
      </c>
    </row>
    <row r="397" spans="1:18" x14ac:dyDescent="0.3">
      <c r="A397" t="s">
        <v>654</v>
      </c>
      <c r="B397" t="s">
        <v>656</v>
      </c>
      <c r="C397" s="14" t="s">
        <v>227</v>
      </c>
      <c r="D397" s="14" t="str" cm="1">
        <f t="array" ref="D397">_xlfn.TEXTJOIN("", TRUE, IF(ISERROR(MID(C397, _xlfn.SEQUENCE(LEN(C397)), 1) *1), MID(C397, _xlfn.SEQUENCE(LEN(C397)), 1), ""))</f>
        <v xml:space="preserve">Lin et al. </v>
      </c>
      <c r="E397" t="str">
        <f t="shared" si="6"/>
        <v>2018</v>
      </c>
      <c r="F397" s="14" t="s">
        <v>226</v>
      </c>
      <c r="G397" s="14" t="s">
        <v>434</v>
      </c>
      <c r="H397" s="14" t="s">
        <v>435</v>
      </c>
      <c r="I397" s="14" t="s">
        <v>460</v>
      </c>
      <c r="J397" s="16">
        <v>5.3689999999999998</v>
      </c>
      <c r="L397" s="17">
        <v>0.78</v>
      </c>
      <c r="M397" s="14" t="s">
        <v>456</v>
      </c>
      <c r="N397" s="14" t="s">
        <v>346</v>
      </c>
      <c r="O397" t="str">
        <f ca="1">Table1[[#This Row],[Lowest_size_reported_um]]</f>
        <v>20</v>
      </c>
      <c r="Q397">
        <f>_xlfn.XLOOKUP(F397,'detection limits'!$A$2:$A$234,'detection limits'!$C$2:$C$234)</f>
        <v>20</v>
      </c>
      <c r="R397" t="str">
        <f ca="1">_xlfn.XLOOKUP(F397,'detection limits'!$A$2:$A$234,'detection limits'!$F$2:$F$234)</f>
        <v>20</v>
      </c>
    </row>
    <row r="398" spans="1:18" x14ac:dyDescent="0.3">
      <c r="A398" t="s">
        <v>654</v>
      </c>
      <c r="B398" t="s">
        <v>656</v>
      </c>
      <c r="C398" s="14" t="s">
        <v>227</v>
      </c>
      <c r="D398" s="14" t="str" cm="1">
        <f t="array" ref="D398">_xlfn.TEXTJOIN("", TRUE, IF(ISERROR(MID(C398, _xlfn.SEQUENCE(LEN(C398)), 1) *1), MID(C398, _xlfn.SEQUENCE(LEN(C398)), 1), ""))</f>
        <v xml:space="preserve">Lin et al. </v>
      </c>
      <c r="E398" t="str">
        <f t="shared" si="6"/>
        <v>2018</v>
      </c>
      <c r="F398" s="14" t="s">
        <v>226</v>
      </c>
      <c r="G398" s="14" t="s">
        <v>434</v>
      </c>
      <c r="H398" s="14" t="s">
        <v>435</v>
      </c>
      <c r="I398" s="14" t="s">
        <v>460</v>
      </c>
      <c r="J398" s="16">
        <v>5.5460000000000003</v>
      </c>
      <c r="L398" s="17">
        <v>0.76</v>
      </c>
      <c r="M398" s="14" t="s">
        <v>456</v>
      </c>
      <c r="N398" s="14" t="s">
        <v>346</v>
      </c>
      <c r="O398" t="str">
        <f ca="1">Table1[[#This Row],[Lowest_size_reported_um]]</f>
        <v>20</v>
      </c>
      <c r="Q398">
        <f>_xlfn.XLOOKUP(F398,'detection limits'!$A$2:$A$234,'detection limits'!$C$2:$C$234)</f>
        <v>20</v>
      </c>
      <c r="R398" t="str">
        <f ca="1">_xlfn.XLOOKUP(F398,'detection limits'!$A$2:$A$234,'detection limits'!$F$2:$F$234)</f>
        <v>20</v>
      </c>
    </row>
    <row r="399" spans="1:18" x14ac:dyDescent="0.3">
      <c r="A399" t="s">
        <v>654</v>
      </c>
      <c r="B399" t="s">
        <v>656</v>
      </c>
      <c r="C399" s="14" t="s">
        <v>227</v>
      </c>
      <c r="D399" s="14" t="str" cm="1">
        <f t="array" ref="D399">_xlfn.TEXTJOIN("", TRUE, IF(ISERROR(MID(C399, _xlfn.SEQUENCE(LEN(C399)), 1) *1), MID(C399, _xlfn.SEQUENCE(LEN(C399)), 1), ""))</f>
        <v xml:space="preserve">Lin et al. </v>
      </c>
      <c r="E399" t="str">
        <f t="shared" si="6"/>
        <v>2018</v>
      </c>
      <c r="F399" s="14" t="s">
        <v>226</v>
      </c>
      <c r="G399" s="14" t="s">
        <v>434</v>
      </c>
      <c r="H399" s="14" t="s">
        <v>435</v>
      </c>
      <c r="I399" s="14" t="s">
        <v>460</v>
      </c>
      <c r="J399" s="16">
        <v>7.9240000000000004</v>
      </c>
      <c r="L399" s="17">
        <v>0.92</v>
      </c>
      <c r="M399" s="14" t="s">
        <v>456</v>
      </c>
      <c r="N399" s="14" t="s">
        <v>346</v>
      </c>
      <c r="O399" t="str">
        <f ca="1">Table1[[#This Row],[Lowest_size_reported_um]]</f>
        <v>20</v>
      </c>
      <c r="Q399">
        <f>_xlfn.XLOOKUP(F399,'detection limits'!$A$2:$A$234,'detection limits'!$C$2:$C$234)</f>
        <v>20</v>
      </c>
      <c r="R399" t="str">
        <f ca="1">_xlfn.XLOOKUP(F399,'detection limits'!$A$2:$A$234,'detection limits'!$F$2:$F$234)</f>
        <v>20</v>
      </c>
    </row>
    <row r="400" spans="1:18" x14ac:dyDescent="0.3">
      <c r="A400" t="s">
        <v>654</v>
      </c>
      <c r="B400" t="s">
        <v>656</v>
      </c>
      <c r="C400" s="14" t="s">
        <v>233</v>
      </c>
      <c r="D400" s="14" t="str" cm="1">
        <f t="array" ref="D400">_xlfn.TEXTJOIN("", TRUE, IF(ISERROR(MID(C400, _xlfn.SEQUENCE(LEN(C400)), 1) *1), MID(C400, _xlfn.SEQUENCE(LEN(C400)), 1), ""))</f>
        <v xml:space="preserve">Liu et al. </v>
      </c>
      <c r="E400" t="str">
        <f t="shared" si="6"/>
        <v>2019</v>
      </c>
      <c r="F400" s="4" t="s">
        <v>234</v>
      </c>
      <c r="G400" s="14" t="s">
        <v>467</v>
      </c>
      <c r="H400" s="14" t="s">
        <v>444</v>
      </c>
      <c r="I400" s="14" t="s">
        <v>485</v>
      </c>
      <c r="J400" s="16">
        <v>0.49</v>
      </c>
      <c r="M400" s="14" t="s">
        <v>456</v>
      </c>
      <c r="N400" s="14" t="s">
        <v>346</v>
      </c>
      <c r="O400" t="str">
        <f ca="1">Table1[[#This Row],[Lowest_size_reported_um]]</f>
        <v>16</v>
      </c>
      <c r="Q400">
        <f>_xlfn.XLOOKUP(F400,'detection limits'!$A$2:$A$234,'detection limits'!$C$2:$C$234)</f>
        <v>10</v>
      </c>
      <c r="R400" t="str">
        <f ca="1">_xlfn.XLOOKUP(F400,'detection limits'!$A$2:$A$234,'detection limits'!$F$2:$F$234)</f>
        <v>16</v>
      </c>
    </row>
    <row r="401" spans="1:18" x14ac:dyDescent="0.3">
      <c r="A401" t="s">
        <v>654</v>
      </c>
      <c r="B401" t="s">
        <v>656</v>
      </c>
      <c r="C401" s="14" t="s">
        <v>233</v>
      </c>
      <c r="D401" s="14" t="str" cm="1">
        <f t="array" ref="D401">_xlfn.TEXTJOIN("", TRUE, IF(ISERROR(MID(C401, _xlfn.SEQUENCE(LEN(C401)), 1) *1), MID(C401, _xlfn.SEQUENCE(LEN(C401)), 1), ""))</f>
        <v xml:space="preserve">Liu et al. </v>
      </c>
      <c r="E401" t="str">
        <f t="shared" si="6"/>
        <v>2019</v>
      </c>
      <c r="F401" s="4" t="s">
        <v>234</v>
      </c>
      <c r="G401" s="14" t="s">
        <v>467</v>
      </c>
      <c r="H401" s="14" t="s">
        <v>444</v>
      </c>
      <c r="I401" s="14" t="s">
        <v>485</v>
      </c>
      <c r="J401" s="16">
        <v>0.49399999999999999</v>
      </c>
      <c r="M401" s="14" t="s">
        <v>456</v>
      </c>
      <c r="N401" s="14" t="s">
        <v>346</v>
      </c>
      <c r="O401" t="str">
        <f ca="1">Table1[[#This Row],[Lowest_size_reported_um]]</f>
        <v>16</v>
      </c>
      <c r="Q401">
        <f>_xlfn.XLOOKUP(F401,'detection limits'!$A$2:$A$234,'detection limits'!$C$2:$C$234)</f>
        <v>10</v>
      </c>
      <c r="R401" t="str">
        <f ca="1">_xlfn.XLOOKUP(F401,'detection limits'!$A$2:$A$234,'detection limits'!$F$2:$F$234)</f>
        <v>16</v>
      </c>
    </row>
    <row r="402" spans="1:18" x14ac:dyDescent="0.3">
      <c r="A402" t="s">
        <v>654</v>
      </c>
      <c r="B402" t="s">
        <v>656</v>
      </c>
      <c r="C402" s="14" t="s">
        <v>233</v>
      </c>
      <c r="D402" s="14" t="str" cm="1">
        <f t="array" ref="D402">_xlfn.TEXTJOIN("", TRUE, IF(ISERROR(MID(C402, _xlfn.SEQUENCE(LEN(C402)), 1) *1), MID(C402, _xlfn.SEQUENCE(LEN(C402)), 1), ""))</f>
        <v xml:space="preserve">Liu et al. </v>
      </c>
      <c r="E402" t="str">
        <f t="shared" si="6"/>
        <v>2019</v>
      </c>
      <c r="F402" s="4" t="s">
        <v>234</v>
      </c>
      <c r="G402" s="14" t="s">
        <v>467</v>
      </c>
      <c r="H402" s="14" t="s">
        <v>444</v>
      </c>
      <c r="I402" s="14" t="s">
        <v>485</v>
      </c>
      <c r="J402" s="16">
        <v>0.79600000000000004</v>
      </c>
      <c r="M402" s="14" t="s">
        <v>456</v>
      </c>
      <c r="N402" s="14" t="s">
        <v>346</v>
      </c>
      <c r="O402" t="str">
        <f ca="1">Table1[[#This Row],[Lowest_size_reported_um]]</f>
        <v>16</v>
      </c>
      <c r="Q402">
        <f>_xlfn.XLOOKUP(F402,'detection limits'!$A$2:$A$234,'detection limits'!$C$2:$C$234)</f>
        <v>10</v>
      </c>
      <c r="R402" t="str">
        <f ca="1">_xlfn.XLOOKUP(F402,'detection limits'!$A$2:$A$234,'detection limits'!$F$2:$F$234)</f>
        <v>16</v>
      </c>
    </row>
    <row r="403" spans="1:18" x14ac:dyDescent="0.3">
      <c r="A403" t="s">
        <v>654</v>
      </c>
      <c r="B403" t="s">
        <v>656</v>
      </c>
      <c r="C403" s="14" t="s">
        <v>233</v>
      </c>
      <c r="D403" s="14" t="str" cm="1">
        <f t="array" ref="D403">_xlfn.TEXTJOIN("", TRUE, IF(ISERROR(MID(C403, _xlfn.SEQUENCE(LEN(C403)), 1) *1), MID(C403, _xlfn.SEQUENCE(LEN(C403)), 1), ""))</f>
        <v xml:space="preserve">Liu et al. </v>
      </c>
      <c r="E403" t="str">
        <f t="shared" si="6"/>
        <v>2019</v>
      </c>
      <c r="F403" s="4" t="s">
        <v>234</v>
      </c>
      <c r="G403" s="14" t="s">
        <v>467</v>
      </c>
      <c r="H403" s="14" t="s">
        <v>444</v>
      </c>
      <c r="I403" s="14" t="s">
        <v>485</v>
      </c>
      <c r="J403" s="16">
        <v>1.409</v>
      </c>
      <c r="M403" s="14" t="s">
        <v>456</v>
      </c>
      <c r="N403" s="14" t="s">
        <v>346</v>
      </c>
      <c r="O403" t="str">
        <f ca="1">Table1[[#This Row],[Lowest_size_reported_um]]</f>
        <v>16</v>
      </c>
      <c r="Q403">
        <f>_xlfn.XLOOKUP(F403,'detection limits'!$A$2:$A$234,'detection limits'!$C$2:$C$234)</f>
        <v>10</v>
      </c>
      <c r="R403" t="str">
        <f ca="1">_xlfn.XLOOKUP(F403,'detection limits'!$A$2:$A$234,'detection limits'!$F$2:$F$234)</f>
        <v>16</v>
      </c>
    </row>
    <row r="404" spans="1:18" x14ac:dyDescent="0.3">
      <c r="A404" t="s">
        <v>654</v>
      </c>
      <c r="B404" t="s">
        <v>656</v>
      </c>
      <c r="C404" s="14" t="s">
        <v>233</v>
      </c>
      <c r="D404" s="14" t="str" cm="1">
        <f t="array" ref="D404">_xlfn.TEXTJOIN("", TRUE, IF(ISERROR(MID(C404, _xlfn.SEQUENCE(LEN(C404)), 1) *1), MID(C404, _xlfn.SEQUENCE(LEN(C404)), 1), ""))</f>
        <v xml:space="preserve">Liu et al. </v>
      </c>
      <c r="E404" t="str">
        <f t="shared" si="6"/>
        <v>2019</v>
      </c>
      <c r="F404" s="4" t="s">
        <v>234</v>
      </c>
      <c r="G404" s="14" t="s">
        <v>467</v>
      </c>
      <c r="H404" s="14" t="s">
        <v>444</v>
      </c>
      <c r="I404" s="14" t="s">
        <v>485</v>
      </c>
      <c r="J404" s="16">
        <v>5.2489999999999997</v>
      </c>
      <c r="M404" s="14" t="s">
        <v>456</v>
      </c>
      <c r="N404" s="14" t="s">
        <v>346</v>
      </c>
      <c r="O404" t="str">
        <f ca="1">Table1[[#This Row],[Lowest_size_reported_um]]</f>
        <v>16</v>
      </c>
      <c r="Q404">
        <f>_xlfn.XLOOKUP(F404,'detection limits'!$A$2:$A$234,'detection limits'!$C$2:$C$234)</f>
        <v>10</v>
      </c>
      <c r="R404" t="str">
        <f ca="1">_xlfn.XLOOKUP(F404,'detection limits'!$A$2:$A$234,'detection limits'!$F$2:$F$234)</f>
        <v>16</v>
      </c>
    </row>
    <row r="405" spans="1:18" x14ac:dyDescent="0.3">
      <c r="A405" t="s">
        <v>654</v>
      </c>
      <c r="B405" t="s">
        <v>656</v>
      </c>
      <c r="C405" s="14" t="s">
        <v>233</v>
      </c>
      <c r="D405" s="14" t="str" cm="1">
        <f t="array" ref="D405">_xlfn.TEXTJOIN("", TRUE, IF(ISERROR(MID(C405, _xlfn.SEQUENCE(LEN(C405)), 1) *1), MID(C405, _xlfn.SEQUENCE(LEN(C405)), 1), ""))</f>
        <v xml:space="preserve">Liu et al. </v>
      </c>
      <c r="E405" t="str">
        <f t="shared" si="6"/>
        <v>2019</v>
      </c>
      <c r="F405" s="4" t="s">
        <v>234</v>
      </c>
      <c r="G405" s="14" t="s">
        <v>467</v>
      </c>
      <c r="H405" s="14" t="s">
        <v>444</v>
      </c>
      <c r="I405" s="14" t="s">
        <v>485</v>
      </c>
      <c r="J405" s="16">
        <v>11.348000000000001</v>
      </c>
      <c r="M405" s="14" t="s">
        <v>456</v>
      </c>
      <c r="N405" s="14" t="s">
        <v>346</v>
      </c>
      <c r="O405" t="str">
        <f ca="1">Table1[[#This Row],[Lowest_size_reported_um]]</f>
        <v>16</v>
      </c>
      <c r="Q405">
        <f>_xlfn.XLOOKUP(F405,'detection limits'!$A$2:$A$234,'detection limits'!$C$2:$C$234)</f>
        <v>10</v>
      </c>
      <c r="R405" t="str">
        <f ca="1">_xlfn.XLOOKUP(F405,'detection limits'!$A$2:$A$234,'detection limits'!$F$2:$F$234)</f>
        <v>16</v>
      </c>
    </row>
    <row r="406" spans="1:18" x14ac:dyDescent="0.3">
      <c r="A406" t="s">
        <v>654</v>
      </c>
      <c r="B406" t="s">
        <v>656</v>
      </c>
      <c r="C406" s="14" t="s">
        <v>233</v>
      </c>
      <c r="D406" s="14" t="str" cm="1">
        <f t="array" ref="D406">_xlfn.TEXTJOIN("", TRUE, IF(ISERROR(MID(C406, _xlfn.SEQUENCE(LEN(C406)), 1) *1), MID(C406, _xlfn.SEQUENCE(LEN(C406)), 1), ""))</f>
        <v xml:space="preserve">Liu et al. </v>
      </c>
      <c r="E406" t="str">
        <f t="shared" si="6"/>
        <v>2019</v>
      </c>
      <c r="F406" s="4" t="s">
        <v>234</v>
      </c>
      <c r="G406" s="14" t="s">
        <v>467</v>
      </c>
      <c r="H406" s="14" t="s">
        <v>444</v>
      </c>
      <c r="I406" s="14" t="s">
        <v>485</v>
      </c>
      <c r="J406" s="16">
        <v>22.893999999999998</v>
      </c>
      <c r="M406" s="14" t="s">
        <v>456</v>
      </c>
      <c r="N406" s="14" t="s">
        <v>346</v>
      </c>
      <c r="O406" t="str">
        <f ca="1">Table1[[#This Row],[Lowest_size_reported_um]]</f>
        <v>16</v>
      </c>
      <c r="Q406">
        <f>_xlfn.XLOOKUP(F406,'detection limits'!$A$2:$A$234,'detection limits'!$C$2:$C$234)</f>
        <v>10</v>
      </c>
      <c r="R406" t="str">
        <f ca="1">_xlfn.XLOOKUP(F406,'detection limits'!$A$2:$A$234,'detection limits'!$F$2:$F$234)</f>
        <v>16</v>
      </c>
    </row>
    <row r="407" spans="1:18" x14ac:dyDescent="0.3">
      <c r="A407" t="s">
        <v>654</v>
      </c>
      <c r="B407" t="s">
        <v>656</v>
      </c>
      <c r="C407" s="14" t="s">
        <v>236</v>
      </c>
      <c r="D407" s="14" t="str" cm="1">
        <f t="array" ref="D407">_xlfn.TEXTJOIN("", TRUE, IF(ISERROR(MID(C407, _xlfn.SEQUENCE(LEN(C407)), 1) *1), MID(C407, _xlfn.SEQUENCE(LEN(C407)), 1), ""))</f>
        <v xml:space="preserve">Liu et al. </v>
      </c>
      <c r="E407" t="str">
        <f t="shared" si="6"/>
        <v>2020</v>
      </c>
      <c r="F407" s="4" t="s">
        <v>667</v>
      </c>
      <c r="G407" s="14" t="s">
        <v>434</v>
      </c>
      <c r="H407" s="14" t="s">
        <v>435</v>
      </c>
      <c r="I407" s="14" t="s">
        <v>460</v>
      </c>
      <c r="J407" s="16">
        <v>6.8999999999999997E-4</v>
      </c>
      <c r="N407" s="14" t="s">
        <v>346</v>
      </c>
      <c r="O407" t="e">
        <f>Table1[[#This Row],[Lowest_size_reported_um]]</f>
        <v>#N/A</v>
      </c>
      <c r="Q407" t="e">
        <f>_xlfn.XLOOKUP(F407,'detection limits'!$A$2:$A$234,'detection limits'!$C$2:$C$234)</f>
        <v>#N/A</v>
      </c>
      <c r="R407" t="e">
        <f>_xlfn.XLOOKUP(F407,'detection limits'!$A$2:$A$234,'detection limits'!$F$2:$F$234)</f>
        <v>#N/A</v>
      </c>
    </row>
    <row r="408" spans="1:18" x14ac:dyDescent="0.3">
      <c r="A408" t="s">
        <v>654</v>
      </c>
      <c r="B408" t="s">
        <v>656</v>
      </c>
      <c r="C408" s="14" t="s">
        <v>236</v>
      </c>
      <c r="D408" s="14" t="str" cm="1">
        <f t="array" ref="D408">_xlfn.TEXTJOIN("", TRUE, IF(ISERROR(MID(C408, _xlfn.SEQUENCE(LEN(C408)), 1) *1), MID(C408, _xlfn.SEQUENCE(LEN(C408)), 1), ""))</f>
        <v xml:space="preserve">Liu et al. </v>
      </c>
      <c r="E408" t="str">
        <f t="shared" si="6"/>
        <v>2020</v>
      </c>
      <c r="F408" s="4" t="s">
        <v>667</v>
      </c>
      <c r="G408" s="14" t="s">
        <v>434</v>
      </c>
      <c r="H408" s="14" t="s">
        <v>435</v>
      </c>
      <c r="J408" s="16">
        <v>2.64E-3</v>
      </c>
      <c r="N408" s="14" t="s">
        <v>346</v>
      </c>
      <c r="O408" t="e">
        <f>Table1[[#This Row],[Lowest_size_reported_um]]</f>
        <v>#N/A</v>
      </c>
      <c r="Q408" t="e">
        <f>_xlfn.XLOOKUP(F408,'detection limits'!$A$2:$A$234,'detection limits'!$C$2:$C$234)</f>
        <v>#N/A</v>
      </c>
      <c r="R408" t="e">
        <f>_xlfn.XLOOKUP(F408,'detection limits'!$A$2:$A$234,'detection limits'!$F$2:$F$234)</f>
        <v>#N/A</v>
      </c>
    </row>
    <row r="409" spans="1:18" x14ac:dyDescent="0.3">
      <c r="A409" t="s">
        <v>654</v>
      </c>
      <c r="B409" t="s">
        <v>656</v>
      </c>
      <c r="C409" s="14" t="s">
        <v>236</v>
      </c>
      <c r="D409" s="14" t="str" cm="1">
        <f t="array" ref="D409">_xlfn.TEXTJOIN("", TRUE, IF(ISERROR(MID(C409, _xlfn.SEQUENCE(LEN(C409)), 1) *1), MID(C409, _xlfn.SEQUENCE(LEN(C409)), 1), ""))</f>
        <v xml:space="preserve">Liu et al. </v>
      </c>
      <c r="E409" t="str">
        <f t="shared" si="6"/>
        <v>2020</v>
      </c>
      <c r="F409" s="4" t="s">
        <v>667</v>
      </c>
      <c r="G409" s="14" t="s">
        <v>434</v>
      </c>
      <c r="H409" s="14" t="s">
        <v>435</v>
      </c>
      <c r="J409" s="16">
        <v>1.8450000000000001E-2</v>
      </c>
      <c r="N409" s="14" t="s">
        <v>346</v>
      </c>
      <c r="O409" t="e">
        <f>Table1[[#This Row],[Lowest_size_reported_um]]</f>
        <v>#N/A</v>
      </c>
      <c r="Q409" t="e">
        <f>_xlfn.XLOOKUP(F409,'detection limits'!$A$2:$A$234,'detection limits'!$C$2:$C$234)</f>
        <v>#N/A</v>
      </c>
      <c r="R409" t="e">
        <f>_xlfn.XLOOKUP(F409,'detection limits'!$A$2:$A$234,'detection limits'!$F$2:$F$234)</f>
        <v>#N/A</v>
      </c>
    </row>
    <row r="410" spans="1:18" x14ac:dyDescent="0.3">
      <c r="A410" t="s">
        <v>654</v>
      </c>
      <c r="B410" t="s">
        <v>656</v>
      </c>
      <c r="C410" s="14" t="s">
        <v>236</v>
      </c>
      <c r="D410" s="14" t="str" cm="1">
        <f t="array" ref="D410">_xlfn.TEXTJOIN("", TRUE, IF(ISERROR(MID(C410, _xlfn.SEQUENCE(LEN(C410)), 1) *1), MID(C410, _xlfn.SEQUENCE(LEN(C410)), 1), ""))</f>
        <v xml:space="preserve">Liu et al. </v>
      </c>
      <c r="E410" t="str">
        <f t="shared" si="6"/>
        <v>2020</v>
      </c>
      <c r="F410" s="4" t="s">
        <v>667</v>
      </c>
      <c r="G410" s="14" t="s">
        <v>434</v>
      </c>
      <c r="H410" s="14" t="s">
        <v>435</v>
      </c>
      <c r="I410" s="14" t="s">
        <v>460</v>
      </c>
      <c r="J410" s="16">
        <v>7.4950000000000003E-2</v>
      </c>
      <c r="N410" s="14" t="s">
        <v>346</v>
      </c>
      <c r="O410" t="e">
        <f>Table1[[#This Row],[Lowest_size_reported_um]]</f>
        <v>#N/A</v>
      </c>
      <c r="Q410" t="e">
        <f>_xlfn.XLOOKUP(F410,'detection limits'!$A$2:$A$234,'detection limits'!$C$2:$C$234)</f>
        <v>#N/A</v>
      </c>
      <c r="R410" t="e">
        <f>_xlfn.XLOOKUP(F410,'detection limits'!$A$2:$A$234,'detection limits'!$F$2:$F$234)</f>
        <v>#N/A</v>
      </c>
    </row>
    <row r="411" spans="1:18" x14ac:dyDescent="0.3">
      <c r="A411" t="s">
        <v>654</v>
      </c>
      <c r="B411" t="s">
        <v>656</v>
      </c>
      <c r="C411" s="14" t="s">
        <v>240</v>
      </c>
      <c r="D411" s="14" t="str" cm="1">
        <f t="array" ref="D411">_xlfn.TEXTJOIN("", TRUE, IF(ISERROR(MID(C411, _xlfn.SEQUENCE(LEN(C411)), 1) *1), MID(C411, _xlfn.SEQUENCE(LEN(C411)), 1), ""))</f>
        <v xml:space="preserve">Luo et al. </v>
      </c>
      <c r="E411" t="str">
        <f t="shared" si="6"/>
        <v>2019</v>
      </c>
      <c r="F411" s="14" t="s">
        <v>239</v>
      </c>
      <c r="G411" s="14" t="s">
        <v>434</v>
      </c>
      <c r="H411" s="14" t="s">
        <v>435</v>
      </c>
      <c r="I411" s="14" t="s">
        <v>460</v>
      </c>
      <c r="J411" s="16">
        <v>0.119205298</v>
      </c>
      <c r="L411" s="17">
        <v>0.85</v>
      </c>
      <c r="M411" s="14" t="s">
        <v>442</v>
      </c>
      <c r="N411" s="14" t="s">
        <v>346</v>
      </c>
      <c r="O411" t="str">
        <f ca="1">Table1[[#This Row],[Lowest_size_reported_um]]</f>
        <v>20</v>
      </c>
      <c r="Q411">
        <f>_xlfn.XLOOKUP(F411,'detection limits'!$A$2:$A$234,'detection limits'!$C$2:$C$234)</f>
        <v>20</v>
      </c>
      <c r="R411" t="str">
        <f ca="1">_xlfn.XLOOKUP(F411,'detection limits'!$A$2:$A$234,'detection limits'!$F$2:$F$234)</f>
        <v>20</v>
      </c>
    </row>
    <row r="412" spans="1:18" x14ac:dyDescent="0.3">
      <c r="A412" t="s">
        <v>654</v>
      </c>
      <c r="B412" t="s">
        <v>656</v>
      </c>
      <c r="C412" s="14" t="s">
        <v>240</v>
      </c>
      <c r="D412" s="14" t="str" cm="1">
        <f t="array" ref="D412">_xlfn.TEXTJOIN("", TRUE, IF(ISERROR(MID(C412, _xlfn.SEQUENCE(LEN(C412)), 1) *1), MID(C412, _xlfn.SEQUENCE(LEN(C412)), 1), ""))</f>
        <v xml:space="preserve">Luo et al. </v>
      </c>
      <c r="E412" t="str">
        <f t="shared" si="6"/>
        <v>2019</v>
      </c>
      <c r="F412" s="14" t="s">
        <v>239</v>
      </c>
      <c r="G412" s="14" t="s">
        <v>434</v>
      </c>
      <c r="H412" s="14" t="s">
        <v>435</v>
      </c>
      <c r="I412" s="14" t="s">
        <v>460</v>
      </c>
      <c r="J412" s="16">
        <v>0.29801324499999998</v>
      </c>
      <c r="L412" s="17">
        <v>0.81</v>
      </c>
      <c r="M412" s="14" t="s">
        <v>442</v>
      </c>
      <c r="N412" s="14" t="s">
        <v>346</v>
      </c>
      <c r="O412" t="str">
        <f ca="1">Table1[[#This Row],[Lowest_size_reported_um]]</f>
        <v>20</v>
      </c>
      <c r="Q412">
        <f>_xlfn.XLOOKUP(F412,'detection limits'!$A$2:$A$234,'detection limits'!$C$2:$C$234)</f>
        <v>20</v>
      </c>
      <c r="R412" t="str">
        <f ca="1">_xlfn.XLOOKUP(F412,'detection limits'!$A$2:$A$234,'detection limits'!$F$2:$F$234)</f>
        <v>20</v>
      </c>
    </row>
    <row r="413" spans="1:18" x14ac:dyDescent="0.3">
      <c r="A413" t="s">
        <v>654</v>
      </c>
      <c r="B413" t="s">
        <v>656</v>
      </c>
      <c r="C413" s="14" t="s">
        <v>240</v>
      </c>
      <c r="D413" s="14" t="str" cm="1">
        <f t="array" ref="D413">_xlfn.TEXTJOIN("", TRUE, IF(ISERROR(MID(C413, _xlfn.SEQUENCE(LEN(C413)), 1) *1), MID(C413, _xlfn.SEQUENCE(LEN(C413)), 1), ""))</f>
        <v xml:space="preserve">Luo et al. </v>
      </c>
      <c r="E413" t="str">
        <f t="shared" si="6"/>
        <v>2019</v>
      </c>
      <c r="F413" s="14" t="s">
        <v>239</v>
      </c>
      <c r="G413" s="14" t="s">
        <v>434</v>
      </c>
      <c r="H413" s="14" t="s">
        <v>435</v>
      </c>
      <c r="I413" s="14" t="s">
        <v>460</v>
      </c>
      <c r="J413" s="16">
        <v>0.29801324499999998</v>
      </c>
      <c r="L413" s="17">
        <v>0.85</v>
      </c>
      <c r="M413" s="14" t="s">
        <v>442</v>
      </c>
      <c r="N413" s="14" t="s">
        <v>346</v>
      </c>
      <c r="O413" t="str">
        <f ca="1">Table1[[#This Row],[Lowest_size_reported_um]]</f>
        <v>20</v>
      </c>
      <c r="Q413">
        <f>_xlfn.XLOOKUP(F413,'detection limits'!$A$2:$A$234,'detection limits'!$C$2:$C$234)</f>
        <v>20</v>
      </c>
      <c r="R413" t="str">
        <f ca="1">_xlfn.XLOOKUP(F413,'detection limits'!$A$2:$A$234,'detection limits'!$F$2:$F$234)</f>
        <v>20</v>
      </c>
    </row>
    <row r="414" spans="1:18" x14ac:dyDescent="0.3">
      <c r="A414" t="s">
        <v>654</v>
      </c>
      <c r="B414" t="s">
        <v>656</v>
      </c>
      <c r="C414" s="14" t="s">
        <v>240</v>
      </c>
      <c r="D414" s="14" t="str" cm="1">
        <f t="array" ref="D414">_xlfn.TEXTJOIN("", TRUE, IF(ISERROR(MID(C414, _xlfn.SEQUENCE(LEN(C414)), 1) *1), MID(C414, _xlfn.SEQUENCE(LEN(C414)), 1), ""))</f>
        <v xml:space="preserve">Luo et al. </v>
      </c>
      <c r="E414" t="str">
        <f t="shared" si="6"/>
        <v>2019</v>
      </c>
      <c r="F414" s="14" t="s">
        <v>239</v>
      </c>
      <c r="G414" s="14" t="s">
        <v>434</v>
      </c>
      <c r="H414" s="14" t="s">
        <v>435</v>
      </c>
      <c r="I414" s="14" t="s">
        <v>460</v>
      </c>
      <c r="J414" s="16">
        <v>0.37748344369999998</v>
      </c>
      <c r="L414" s="17">
        <v>0.81</v>
      </c>
      <c r="M414" s="14" t="s">
        <v>442</v>
      </c>
      <c r="N414" s="14" t="s">
        <v>346</v>
      </c>
      <c r="O414" t="str">
        <f ca="1">Table1[[#This Row],[Lowest_size_reported_um]]</f>
        <v>20</v>
      </c>
      <c r="Q414">
        <f>_xlfn.XLOOKUP(F414,'detection limits'!$A$2:$A$234,'detection limits'!$C$2:$C$234)</f>
        <v>20</v>
      </c>
      <c r="R414" t="str">
        <f ca="1">_xlfn.XLOOKUP(F414,'detection limits'!$A$2:$A$234,'detection limits'!$F$2:$F$234)</f>
        <v>20</v>
      </c>
    </row>
    <row r="415" spans="1:18" x14ac:dyDescent="0.3">
      <c r="A415" t="s">
        <v>654</v>
      </c>
      <c r="B415" t="s">
        <v>656</v>
      </c>
      <c r="C415" s="14" t="s">
        <v>240</v>
      </c>
      <c r="D415" s="14" t="str" cm="1">
        <f t="array" ref="D415">_xlfn.TEXTJOIN("", TRUE, IF(ISERROR(MID(C415, _xlfn.SEQUENCE(LEN(C415)), 1) *1), MID(C415, _xlfn.SEQUENCE(LEN(C415)), 1), ""))</f>
        <v xml:space="preserve">Luo et al. </v>
      </c>
      <c r="E415" t="str">
        <f t="shared" si="6"/>
        <v>2019</v>
      </c>
      <c r="F415" s="14" t="s">
        <v>239</v>
      </c>
      <c r="G415" s="14" t="s">
        <v>434</v>
      </c>
      <c r="H415" s="14" t="s">
        <v>435</v>
      </c>
      <c r="I415" s="14" t="s">
        <v>460</v>
      </c>
      <c r="J415" s="16">
        <v>0.47682119210000001</v>
      </c>
      <c r="L415" s="17">
        <v>0.88</v>
      </c>
      <c r="M415" s="14" t="s">
        <v>442</v>
      </c>
      <c r="N415" s="14" t="s">
        <v>346</v>
      </c>
      <c r="O415" t="str">
        <f ca="1">Table1[[#This Row],[Lowest_size_reported_um]]</f>
        <v>20</v>
      </c>
      <c r="Q415">
        <f>_xlfn.XLOOKUP(F415,'detection limits'!$A$2:$A$234,'detection limits'!$C$2:$C$234)</f>
        <v>20</v>
      </c>
      <c r="R415" t="str">
        <f ca="1">_xlfn.XLOOKUP(F415,'detection limits'!$A$2:$A$234,'detection limits'!$F$2:$F$234)</f>
        <v>20</v>
      </c>
    </row>
    <row r="416" spans="1:18" x14ac:dyDescent="0.3">
      <c r="A416" t="s">
        <v>654</v>
      </c>
      <c r="B416" t="s">
        <v>656</v>
      </c>
      <c r="C416" s="14" t="s">
        <v>240</v>
      </c>
      <c r="D416" s="14" t="str" cm="1">
        <f t="array" ref="D416">_xlfn.TEXTJOIN("", TRUE, IF(ISERROR(MID(C416, _xlfn.SEQUENCE(LEN(C416)), 1) *1), MID(C416, _xlfn.SEQUENCE(LEN(C416)), 1), ""))</f>
        <v xml:space="preserve">Luo et al. </v>
      </c>
      <c r="E416" t="str">
        <f t="shared" si="6"/>
        <v>2019</v>
      </c>
      <c r="F416" s="14" t="s">
        <v>239</v>
      </c>
      <c r="G416" s="14" t="s">
        <v>434</v>
      </c>
      <c r="H416" s="14" t="s">
        <v>435</v>
      </c>
      <c r="I416" s="14" t="s">
        <v>460</v>
      </c>
      <c r="J416" s="16">
        <v>0.57615894040000004</v>
      </c>
      <c r="L416" s="17">
        <v>0.88</v>
      </c>
      <c r="M416" s="14" t="s">
        <v>442</v>
      </c>
      <c r="N416" s="14" t="s">
        <v>346</v>
      </c>
      <c r="O416" t="str">
        <f ca="1">Table1[[#This Row],[Lowest_size_reported_um]]</f>
        <v>20</v>
      </c>
      <c r="Q416">
        <f>_xlfn.XLOOKUP(F416,'detection limits'!$A$2:$A$234,'detection limits'!$C$2:$C$234)</f>
        <v>20</v>
      </c>
      <c r="R416" t="str">
        <f ca="1">_xlfn.XLOOKUP(F416,'detection limits'!$A$2:$A$234,'detection limits'!$F$2:$F$234)</f>
        <v>20</v>
      </c>
    </row>
    <row r="417" spans="1:18" x14ac:dyDescent="0.3">
      <c r="A417" t="s">
        <v>654</v>
      </c>
      <c r="B417" t="s">
        <v>656</v>
      </c>
      <c r="C417" s="14" t="s">
        <v>240</v>
      </c>
      <c r="D417" s="14" t="str" cm="1">
        <f t="array" ref="D417">_xlfn.TEXTJOIN("", TRUE, IF(ISERROR(MID(C417, _xlfn.SEQUENCE(LEN(C417)), 1) *1), MID(C417, _xlfn.SEQUENCE(LEN(C417)), 1), ""))</f>
        <v xml:space="preserve">Luo et al. </v>
      </c>
      <c r="E417" t="str">
        <f t="shared" si="6"/>
        <v>2019</v>
      </c>
      <c r="F417" s="14" t="s">
        <v>239</v>
      </c>
      <c r="G417" s="14" t="s">
        <v>434</v>
      </c>
      <c r="H417" s="14" t="s">
        <v>435</v>
      </c>
      <c r="I417" s="14" t="s">
        <v>460</v>
      </c>
      <c r="J417" s="16">
        <v>0.61589403970000001</v>
      </c>
      <c r="L417" s="17">
        <v>0.81</v>
      </c>
      <c r="M417" s="14" t="s">
        <v>442</v>
      </c>
      <c r="N417" s="14" t="s">
        <v>346</v>
      </c>
      <c r="O417" t="str">
        <f ca="1">Table1[[#This Row],[Lowest_size_reported_um]]</f>
        <v>20</v>
      </c>
      <c r="Q417">
        <f>_xlfn.XLOOKUP(F417,'detection limits'!$A$2:$A$234,'detection limits'!$C$2:$C$234)</f>
        <v>20</v>
      </c>
      <c r="R417" t="str">
        <f ca="1">_xlfn.XLOOKUP(F417,'detection limits'!$A$2:$A$234,'detection limits'!$F$2:$F$234)</f>
        <v>20</v>
      </c>
    </row>
    <row r="418" spans="1:18" x14ac:dyDescent="0.3">
      <c r="A418" t="s">
        <v>654</v>
      </c>
      <c r="B418" t="s">
        <v>656</v>
      </c>
      <c r="C418" s="14" t="s">
        <v>240</v>
      </c>
      <c r="D418" s="14" t="str" cm="1">
        <f t="array" ref="D418">_xlfn.TEXTJOIN("", TRUE, IF(ISERROR(MID(C418, _xlfn.SEQUENCE(LEN(C418)), 1) *1), MID(C418, _xlfn.SEQUENCE(LEN(C418)), 1), ""))</f>
        <v xml:space="preserve">Luo et al. </v>
      </c>
      <c r="E418" t="str">
        <f t="shared" si="6"/>
        <v>2019</v>
      </c>
      <c r="F418" s="14" t="s">
        <v>239</v>
      </c>
      <c r="G418" s="14" t="s">
        <v>434</v>
      </c>
      <c r="H418" s="14" t="s">
        <v>435</v>
      </c>
      <c r="I418" s="14" t="s">
        <v>460</v>
      </c>
      <c r="J418" s="16">
        <v>0.69536423839999995</v>
      </c>
      <c r="L418" s="17">
        <v>0.81</v>
      </c>
      <c r="M418" s="14" t="s">
        <v>442</v>
      </c>
      <c r="N418" s="14" t="s">
        <v>346</v>
      </c>
      <c r="O418" t="str">
        <f ca="1">Table1[[#This Row],[Lowest_size_reported_um]]</f>
        <v>20</v>
      </c>
      <c r="Q418">
        <f>_xlfn.XLOOKUP(F418,'detection limits'!$A$2:$A$234,'detection limits'!$C$2:$C$234)</f>
        <v>20</v>
      </c>
      <c r="R418" t="str">
        <f ca="1">_xlfn.XLOOKUP(F418,'detection limits'!$A$2:$A$234,'detection limits'!$F$2:$F$234)</f>
        <v>20</v>
      </c>
    </row>
    <row r="419" spans="1:18" x14ac:dyDescent="0.3">
      <c r="A419" t="s">
        <v>654</v>
      </c>
      <c r="B419" t="s">
        <v>656</v>
      </c>
      <c r="C419" s="14" t="s">
        <v>240</v>
      </c>
      <c r="D419" s="14" t="str" cm="1">
        <f t="array" ref="D419">_xlfn.TEXTJOIN("", TRUE, IF(ISERROR(MID(C419, _xlfn.SEQUENCE(LEN(C419)), 1) *1), MID(C419, _xlfn.SEQUENCE(LEN(C419)), 1), ""))</f>
        <v xml:space="preserve">Luo et al. </v>
      </c>
      <c r="E419" t="str">
        <f t="shared" si="6"/>
        <v>2019</v>
      </c>
      <c r="F419" s="14" t="s">
        <v>239</v>
      </c>
      <c r="G419" s="14" t="s">
        <v>434</v>
      </c>
      <c r="H419" s="14" t="s">
        <v>435</v>
      </c>
      <c r="I419" s="14" t="s">
        <v>460</v>
      </c>
      <c r="J419" s="16">
        <v>0.73509933770000002</v>
      </c>
      <c r="L419" s="17">
        <v>0.88</v>
      </c>
      <c r="M419" s="14" t="s">
        <v>442</v>
      </c>
      <c r="N419" s="14" t="s">
        <v>346</v>
      </c>
      <c r="O419" t="str">
        <f ca="1">Table1[[#This Row],[Lowest_size_reported_um]]</f>
        <v>20</v>
      </c>
      <c r="Q419">
        <f>_xlfn.XLOOKUP(F419,'detection limits'!$A$2:$A$234,'detection limits'!$C$2:$C$234)</f>
        <v>20</v>
      </c>
      <c r="R419" t="str">
        <f ca="1">_xlfn.XLOOKUP(F419,'detection limits'!$A$2:$A$234,'detection limits'!$F$2:$F$234)</f>
        <v>20</v>
      </c>
    </row>
    <row r="420" spans="1:18" x14ac:dyDescent="0.3">
      <c r="A420" t="s">
        <v>654</v>
      </c>
      <c r="B420" t="s">
        <v>656</v>
      </c>
      <c r="C420" s="14" t="s">
        <v>240</v>
      </c>
      <c r="D420" s="14" t="str" cm="1">
        <f t="array" ref="D420">_xlfn.TEXTJOIN("", TRUE, IF(ISERROR(MID(C420, _xlfn.SEQUENCE(LEN(C420)), 1) *1), MID(C420, _xlfn.SEQUENCE(LEN(C420)), 1), ""))</f>
        <v xml:space="preserve">Luo et al. </v>
      </c>
      <c r="E420" t="str">
        <f t="shared" si="6"/>
        <v>2019</v>
      </c>
      <c r="F420" s="14" t="s">
        <v>239</v>
      </c>
      <c r="G420" s="14" t="s">
        <v>434</v>
      </c>
      <c r="H420" s="14" t="s">
        <v>435</v>
      </c>
      <c r="I420" s="14" t="s">
        <v>460</v>
      </c>
      <c r="J420" s="16">
        <v>0.7748344371</v>
      </c>
      <c r="L420" s="17">
        <v>0.88</v>
      </c>
      <c r="M420" s="14" t="s">
        <v>442</v>
      </c>
      <c r="N420" s="14" t="s">
        <v>346</v>
      </c>
      <c r="O420" t="str">
        <f ca="1">Table1[[#This Row],[Lowest_size_reported_um]]</f>
        <v>20</v>
      </c>
      <c r="Q420">
        <f>_xlfn.XLOOKUP(F420,'detection limits'!$A$2:$A$234,'detection limits'!$C$2:$C$234)</f>
        <v>20</v>
      </c>
      <c r="R420" t="str">
        <f ca="1">_xlfn.XLOOKUP(F420,'detection limits'!$A$2:$A$234,'detection limits'!$F$2:$F$234)</f>
        <v>20</v>
      </c>
    </row>
    <row r="421" spans="1:18" x14ac:dyDescent="0.3">
      <c r="A421" t="s">
        <v>654</v>
      </c>
      <c r="B421" t="s">
        <v>656</v>
      </c>
      <c r="C421" s="14" t="s">
        <v>240</v>
      </c>
      <c r="D421" s="14" t="str" cm="1">
        <f t="array" ref="D421">_xlfn.TEXTJOIN("", TRUE, IF(ISERROR(MID(C421, _xlfn.SEQUENCE(LEN(C421)), 1) *1), MID(C421, _xlfn.SEQUENCE(LEN(C421)), 1), ""))</f>
        <v xml:space="preserve">Luo et al. </v>
      </c>
      <c r="E421" t="str">
        <f t="shared" si="6"/>
        <v>2019</v>
      </c>
      <c r="F421" s="14" t="s">
        <v>239</v>
      </c>
      <c r="G421" s="14" t="s">
        <v>434</v>
      </c>
      <c r="H421" s="14" t="s">
        <v>435</v>
      </c>
      <c r="I421" s="14" t="s">
        <v>460</v>
      </c>
      <c r="J421" s="16">
        <v>0.81456953639999996</v>
      </c>
      <c r="L421" s="17">
        <v>0.88</v>
      </c>
      <c r="M421" s="14" t="s">
        <v>442</v>
      </c>
      <c r="N421" s="14" t="s">
        <v>346</v>
      </c>
      <c r="O421" t="str">
        <f ca="1">Table1[[#This Row],[Lowest_size_reported_um]]</f>
        <v>20</v>
      </c>
      <c r="Q421">
        <f>_xlfn.XLOOKUP(F421,'detection limits'!$A$2:$A$234,'detection limits'!$C$2:$C$234)</f>
        <v>20</v>
      </c>
      <c r="R421" t="str">
        <f ca="1">_xlfn.XLOOKUP(F421,'detection limits'!$A$2:$A$234,'detection limits'!$F$2:$F$234)</f>
        <v>20</v>
      </c>
    </row>
    <row r="422" spans="1:18" x14ac:dyDescent="0.3">
      <c r="A422" t="s">
        <v>654</v>
      </c>
      <c r="B422" t="s">
        <v>656</v>
      </c>
      <c r="C422" s="14" t="s">
        <v>240</v>
      </c>
      <c r="D422" s="14" t="str" cm="1">
        <f t="array" ref="D422">_xlfn.TEXTJOIN("", TRUE, IF(ISERROR(MID(C422, _xlfn.SEQUENCE(LEN(C422)), 1) *1), MID(C422, _xlfn.SEQUENCE(LEN(C422)), 1), ""))</f>
        <v xml:space="preserve">Luo et al. </v>
      </c>
      <c r="E422" t="str">
        <f t="shared" si="6"/>
        <v>2019</v>
      </c>
      <c r="F422" s="14" t="s">
        <v>239</v>
      </c>
      <c r="G422" s="14" t="s">
        <v>457</v>
      </c>
      <c r="H422" s="14" t="s">
        <v>440</v>
      </c>
      <c r="I422" s="14" t="s">
        <v>460</v>
      </c>
      <c r="J422" s="16">
        <v>0.92150170649999996</v>
      </c>
      <c r="L422" s="17">
        <v>0.66</v>
      </c>
      <c r="M422" s="14" t="s">
        <v>442</v>
      </c>
      <c r="N422" s="14" t="s">
        <v>346</v>
      </c>
      <c r="O422" t="str">
        <f ca="1">Table1[[#This Row],[Lowest_size_reported_um]]</f>
        <v>20</v>
      </c>
      <c r="Q422">
        <f>_xlfn.XLOOKUP(F422,'detection limits'!$A$2:$A$234,'detection limits'!$C$2:$C$234)</f>
        <v>20</v>
      </c>
      <c r="R422" t="str">
        <f ca="1">_xlfn.XLOOKUP(F422,'detection limits'!$A$2:$A$234,'detection limits'!$F$2:$F$234)</f>
        <v>20</v>
      </c>
    </row>
    <row r="423" spans="1:18" x14ac:dyDescent="0.3">
      <c r="A423" t="s">
        <v>654</v>
      </c>
      <c r="B423" t="s">
        <v>656</v>
      </c>
      <c r="C423" s="14" t="s">
        <v>240</v>
      </c>
      <c r="D423" s="14" t="str" cm="1">
        <f t="array" ref="D423">_xlfn.TEXTJOIN("", TRUE, IF(ISERROR(MID(C423, _xlfn.SEQUENCE(LEN(C423)), 1) *1), MID(C423, _xlfn.SEQUENCE(LEN(C423)), 1), ""))</f>
        <v xml:space="preserve">Luo et al. </v>
      </c>
      <c r="E423" t="str">
        <f t="shared" si="6"/>
        <v>2019</v>
      </c>
      <c r="F423" s="14" t="s">
        <v>239</v>
      </c>
      <c r="G423" s="14" t="s">
        <v>434</v>
      </c>
      <c r="H423" s="14" t="s">
        <v>435</v>
      </c>
      <c r="I423" s="14" t="s">
        <v>460</v>
      </c>
      <c r="J423" s="16">
        <v>1.132450331</v>
      </c>
      <c r="L423" s="17">
        <v>0.81</v>
      </c>
      <c r="M423" s="14" t="s">
        <v>442</v>
      </c>
      <c r="N423" s="14" t="s">
        <v>346</v>
      </c>
      <c r="O423" t="str">
        <f ca="1">Table1[[#This Row],[Lowest_size_reported_um]]</f>
        <v>20</v>
      </c>
      <c r="Q423">
        <f>_xlfn.XLOOKUP(F423,'detection limits'!$A$2:$A$234,'detection limits'!$C$2:$C$234)</f>
        <v>20</v>
      </c>
      <c r="R423" t="str">
        <f ca="1">_xlfn.XLOOKUP(F423,'detection limits'!$A$2:$A$234,'detection limits'!$F$2:$F$234)</f>
        <v>20</v>
      </c>
    </row>
    <row r="424" spans="1:18" x14ac:dyDescent="0.3">
      <c r="A424" t="s">
        <v>654</v>
      </c>
      <c r="B424" t="s">
        <v>656</v>
      </c>
      <c r="C424" s="14" t="s">
        <v>240</v>
      </c>
      <c r="D424" s="14" t="str" cm="1">
        <f t="array" ref="D424">_xlfn.TEXTJOIN("", TRUE, IF(ISERROR(MID(C424, _xlfn.SEQUENCE(LEN(C424)), 1) *1), MID(C424, _xlfn.SEQUENCE(LEN(C424)), 1), ""))</f>
        <v xml:space="preserve">Luo et al. </v>
      </c>
      <c r="E424" t="str">
        <f t="shared" si="6"/>
        <v>2019</v>
      </c>
      <c r="F424" s="14" t="s">
        <v>239</v>
      </c>
      <c r="G424" s="14" t="s">
        <v>434</v>
      </c>
      <c r="H424" s="14" t="s">
        <v>435</v>
      </c>
      <c r="I424" s="14" t="s">
        <v>460</v>
      </c>
      <c r="J424" s="16">
        <v>1.132450331</v>
      </c>
      <c r="L424" s="17">
        <v>0.85</v>
      </c>
      <c r="M424" s="14" t="s">
        <v>442</v>
      </c>
      <c r="N424" s="14" t="s">
        <v>346</v>
      </c>
      <c r="O424" t="str">
        <f ca="1">Table1[[#This Row],[Lowest_size_reported_um]]</f>
        <v>20</v>
      </c>
      <c r="Q424">
        <f>_xlfn.XLOOKUP(F424,'detection limits'!$A$2:$A$234,'detection limits'!$C$2:$C$234)</f>
        <v>20</v>
      </c>
      <c r="R424" t="str">
        <f ca="1">_xlfn.XLOOKUP(F424,'detection limits'!$A$2:$A$234,'detection limits'!$F$2:$F$234)</f>
        <v>20</v>
      </c>
    </row>
    <row r="425" spans="1:18" x14ac:dyDescent="0.3">
      <c r="A425" t="s">
        <v>654</v>
      </c>
      <c r="B425" t="s">
        <v>656</v>
      </c>
      <c r="C425" s="14" t="s">
        <v>240</v>
      </c>
      <c r="D425" s="14" t="str" cm="1">
        <f t="array" ref="D425">_xlfn.TEXTJOIN("", TRUE, IF(ISERROR(MID(C425, _xlfn.SEQUENCE(LEN(C425)), 1) *1), MID(C425, _xlfn.SEQUENCE(LEN(C425)), 1), ""))</f>
        <v xml:space="preserve">Luo et al. </v>
      </c>
      <c r="E425" t="str">
        <f t="shared" si="6"/>
        <v>2019</v>
      </c>
      <c r="F425" s="14" t="s">
        <v>239</v>
      </c>
      <c r="G425" s="14" t="s">
        <v>434</v>
      </c>
      <c r="H425" s="14" t="s">
        <v>435</v>
      </c>
      <c r="I425" s="14" t="s">
        <v>460</v>
      </c>
      <c r="J425" s="16">
        <v>1.132450331</v>
      </c>
      <c r="L425" s="17">
        <v>0.85</v>
      </c>
      <c r="M425" s="14" t="s">
        <v>442</v>
      </c>
      <c r="N425" s="14" t="s">
        <v>346</v>
      </c>
      <c r="O425" t="str">
        <f ca="1">Table1[[#This Row],[Lowest_size_reported_um]]</f>
        <v>20</v>
      </c>
      <c r="Q425">
        <f>_xlfn.XLOOKUP(F425,'detection limits'!$A$2:$A$234,'detection limits'!$C$2:$C$234)</f>
        <v>20</v>
      </c>
      <c r="R425" t="str">
        <f ca="1">_xlfn.XLOOKUP(F425,'detection limits'!$A$2:$A$234,'detection limits'!$F$2:$F$234)</f>
        <v>20</v>
      </c>
    </row>
    <row r="426" spans="1:18" x14ac:dyDescent="0.3">
      <c r="A426" t="s">
        <v>654</v>
      </c>
      <c r="B426" t="s">
        <v>656</v>
      </c>
      <c r="C426" s="14" t="s">
        <v>240</v>
      </c>
      <c r="D426" s="14" t="str" cm="1">
        <f t="array" ref="D426">_xlfn.TEXTJOIN("", TRUE, IF(ISERROR(MID(C426, _xlfn.SEQUENCE(LEN(C426)), 1) *1), MID(C426, _xlfn.SEQUENCE(LEN(C426)), 1), ""))</f>
        <v xml:space="preserve">Luo et al. </v>
      </c>
      <c r="E426" t="str">
        <f t="shared" si="6"/>
        <v>2019</v>
      </c>
      <c r="F426" s="15" t="s">
        <v>239</v>
      </c>
      <c r="G426" s="14" t="s">
        <v>434</v>
      </c>
      <c r="H426" s="14" t="s">
        <v>435</v>
      </c>
      <c r="I426" s="14" t="s">
        <v>460</v>
      </c>
      <c r="J426" s="16">
        <v>1.1523178810000001</v>
      </c>
      <c r="L426" s="17">
        <v>0.88</v>
      </c>
      <c r="M426" s="14" t="s">
        <v>442</v>
      </c>
      <c r="N426" s="14" t="s">
        <v>346</v>
      </c>
      <c r="O426" t="str">
        <f ca="1">Table1[[#This Row],[Lowest_size_reported_um]]</f>
        <v>20</v>
      </c>
      <c r="Q426">
        <f>_xlfn.XLOOKUP(F426,'detection limits'!$A$2:$A$234,'detection limits'!$C$2:$C$234)</f>
        <v>20</v>
      </c>
      <c r="R426" t="str">
        <f ca="1">_xlfn.XLOOKUP(F426,'detection limits'!$A$2:$A$234,'detection limits'!$F$2:$F$234)</f>
        <v>20</v>
      </c>
    </row>
    <row r="427" spans="1:18" x14ac:dyDescent="0.3">
      <c r="A427" t="s">
        <v>654</v>
      </c>
      <c r="B427" t="s">
        <v>656</v>
      </c>
      <c r="C427" s="14" t="s">
        <v>240</v>
      </c>
      <c r="D427" s="14" t="str" cm="1">
        <f t="array" ref="D427">_xlfn.TEXTJOIN("", TRUE, IF(ISERROR(MID(C427, _xlfn.SEQUENCE(LEN(C427)), 1) *1), MID(C427, _xlfn.SEQUENCE(LEN(C427)), 1), ""))</f>
        <v xml:space="preserve">Luo et al. </v>
      </c>
      <c r="E427" t="str">
        <f t="shared" si="6"/>
        <v>2019</v>
      </c>
      <c r="F427" s="14" t="s">
        <v>239</v>
      </c>
      <c r="G427" s="14" t="s">
        <v>434</v>
      </c>
      <c r="H427" s="14" t="s">
        <v>435</v>
      </c>
      <c r="I427" s="14" t="s">
        <v>460</v>
      </c>
      <c r="J427" s="16">
        <v>1.251655629</v>
      </c>
      <c r="L427" s="17">
        <v>0.88</v>
      </c>
      <c r="M427" s="14" t="s">
        <v>442</v>
      </c>
      <c r="N427" s="14" t="s">
        <v>346</v>
      </c>
      <c r="O427" t="str">
        <f ca="1">Table1[[#This Row],[Lowest_size_reported_um]]</f>
        <v>20</v>
      </c>
      <c r="Q427">
        <f>_xlfn.XLOOKUP(F427,'detection limits'!$A$2:$A$234,'detection limits'!$C$2:$C$234)</f>
        <v>20</v>
      </c>
      <c r="R427" t="str">
        <f ca="1">_xlfn.XLOOKUP(F427,'detection limits'!$A$2:$A$234,'detection limits'!$F$2:$F$234)</f>
        <v>20</v>
      </c>
    </row>
    <row r="428" spans="1:18" x14ac:dyDescent="0.3">
      <c r="A428" t="s">
        <v>654</v>
      </c>
      <c r="B428" t="s">
        <v>656</v>
      </c>
      <c r="C428" s="14" t="s">
        <v>240</v>
      </c>
      <c r="D428" s="14" t="str" cm="1">
        <f t="array" ref="D428">_xlfn.TEXTJOIN("", TRUE, IF(ISERROR(MID(C428, _xlfn.SEQUENCE(LEN(C428)), 1) *1), MID(C428, _xlfn.SEQUENCE(LEN(C428)), 1), ""))</f>
        <v xml:space="preserve">Luo et al. </v>
      </c>
      <c r="E428" t="str">
        <f t="shared" si="6"/>
        <v>2019</v>
      </c>
      <c r="F428" s="14" t="s">
        <v>239</v>
      </c>
      <c r="G428" s="14" t="s">
        <v>434</v>
      </c>
      <c r="H428" s="14" t="s">
        <v>435</v>
      </c>
      <c r="I428" s="14" t="s">
        <v>460</v>
      </c>
      <c r="J428" s="16">
        <v>1.251655629</v>
      </c>
      <c r="L428" s="17">
        <v>0.88</v>
      </c>
      <c r="M428" s="14" t="s">
        <v>442</v>
      </c>
      <c r="N428" s="14" t="s">
        <v>346</v>
      </c>
      <c r="O428" t="str">
        <f ca="1">Table1[[#This Row],[Lowest_size_reported_um]]</f>
        <v>20</v>
      </c>
      <c r="Q428">
        <f>_xlfn.XLOOKUP(F428,'detection limits'!$A$2:$A$234,'detection limits'!$C$2:$C$234)</f>
        <v>20</v>
      </c>
      <c r="R428" t="str">
        <f ca="1">_xlfn.XLOOKUP(F428,'detection limits'!$A$2:$A$234,'detection limits'!$F$2:$F$234)</f>
        <v>20</v>
      </c>
    </row>
    <row r="429" spans="1:18" x14ac:dyDescent="0.3">
      <c r="A429" t="s">
        <v>654</v>
      </c>
      <c r="B429" t="s">
        <v>656</v>
      </c>
      <c r="C429" s="14" t="s">
        <v>240</v>
      </c>
      <c r="D429" s="14" t="str" cm="1">
        <f t="array" ref="D429">_xlfn.TEXTJOIN("", TRUE, IF(ISERROR(MID(C429, _xlfn.SEQUENCE(LEN(C429)), 1) *1), MID(C429, _xlfn.SEQUENCE(LEN(C429)), 1), ""))</f>
        <v xml:space="preserve">Luo et al. </v>
      </c>
      <c r="E429" t="str">
        <f t="shared" si="6"/>
        <v>2019</v>
      </c>
      <c r="F429" s="14" t="s">
        <v>239</v>
      </c>
      <c r="G429" s="14" t="s">
        <v>434</v>
      </c>
      <c r="H429" s="14" t="s">
        <v>435</v>
      </c>
      <c r="I429" s="14" t="s">
        <v>460</v>
      </c>
      <c r="J429" s="16">
        <v>1.470198675</v>
      </c>
      <c r="L429" s="17">
        <v>0.85</v>
      </c>
      <c r="M429" s="14" t="s">
        <v>442</v>
      </c>
      <c r="N429" s="14" t="s">
        <v>346</v>
      </c>
      <c r="O429" t="str">
        <f ca="1">Table1[[#This Row],[Lowest_size_reported_um]]</f>
        <v>20</v>
      </c>
      <c r="Q429">
        <f>_xlfn.XLOOKUP(F429,'detection limits'!$A$2:$A$234,'detection limits'!$C$2:$C$234)</f>
        <v>20</v>
      </c>
      <c r="R429" t="str">
        <f ca="1">_xlfn.XLOOKUP(F429,'detection limits'!$A$2:$A$234,'detection limits'!$F$2:$F$234)</f>
        <v>20</v>
      </c>
    </row>
    <row r="430" spans="1:18" x14ac:dyDescent="0.3">
      <c r="A430" t="s">
        <v>654</v>
      </c>
      <c r="B430" t="s">
        <v>656</v>
      </c>
      <c r="C430" s="14" t="s">
        <v>240</v>
      </c>
      <c r="D430" s="14" t="str" cm="1">
        <f t="array" ref="D430">_xlfn.TEXTJOIN("", TRUE, IF(ISERROR(MID(C430, _xlfn.SEQUENCE(LEN(C430)), 1) *1), MID(C430, _xlfn.SEQUENCE(LEN(C430)), 1), ""))</f>
        <v xml:space="preserve">Luo et al. </v>
      </c>
      <c r="E430" t="str">
        <f t="shared" si="6"/>
        <v>2019</v>
      </c>
      <c r="F430" s="14" t="s">
        <v>239</v>
      </c>
      <c r="G430" s="14" t="s">
        <v>434</v>
      </c>
      <c r="H430" s="14" t="s">
        <v>435</v>
      </c>
      <c r="I430" s="14" t="s">
        <v>460</v>
      </c>
      <c r="J430" s="16">
        <v>1.9470198679999999</v>
      </c>
      <c r="L430" s="17">
        <v>0.88</v>
      </c>
      <c r="M430" s="14" t="s">
        <v>442</v>
      </c>
      <c r="N430" s="14" t="s">
        <v>346</v>
      </c>
      <c r="O430" t="str">
        <f ca="1">Table1[[#This Row],[Lowest_size_reported_um]]</f>
        <v>20</v>
      </c>
      <c r="Q430">
        <f>_xlfn.XLOOKUP(F430,'detection limits'!$A$2:$A$234,'detection limits'!$C$2:$C$234)</f>
        <v>20</v>
      </c>
      <c r="R430" t="str">
        <f ca="1">_xlfn.XLOOKUP(F430,'detection limits'!$A$2:$A$234,'detection limits'!$F$2:$F$234)</f>
        <v>20</v>
      </c>
    </row>
    <row r="431" spans="1:18" x14ac:dyDescent="0.3">
      <c r="A431" t="s">
        <v>654</v>
      </c>
      <c r="B431" t="s">
        <v>656</v>
      </c>
      <c r="C431" s="14" t="s">
        <v>240</v>
      </c>
      <c r="D431" s="14" t="str" cm="1">
        <f t="array" ref="D431">_xlfn.TEXTJOIN("", TRUE, IF(ISERROR(MID(C431, _xlfn.SEQUENCE(LEN(C431)), 1) *1), MID(C431, _xlfn.SEQUENCE(LEN(C431)), 1), ""))</f>
        <v xml:space="preserve">Luo et al. </v>
      </c>
      <c r="E431" t="str">
        <f t="shared" si="6"/>
        <v>2019</v>
      </c>
      <c r="F431" s="14" t="s">
        <v>239</v>
      </c>
      <c r="G431" s="14" t="s">
        <v>434</v>
      </c>
      <c r="H431" s="14" t="s">
        <v>435</v>
      </c>
      <c r="I431" s="14" t="s">
        <v>460</v>
      </c>
      <c r="J431" s="16">
        <v>2.5231788079999999</v>
      </c>
      <c r="L431" s="17">
        <v>0.88</v>
      </c>
      <c r="M431" s="14" t="s">
        <v>442</v>
      </c>
      <c r="N431" s="14" t="s">
        <v>346</v>
      </c>
      <c r="O431" t="str">
        <f ca="1">Table1[[#This Row],[Lowest_size_reported_um]]</f>
        <v>20</v>
      </c>
      <c r="Q431">
        <f>_xlfn.XLOOKUP(F431,'detection limits'!$A$2:$A$234,'detection limits'!$C$2:$C$234)</f>
        <v>20</v>
      </c>
      <c r="R431" t="str">
        <f ca="1">_xlfn.XLOOKUP(F431,'detection limits'!$A$2:$A$234,'detection limits'!$F$2:$F$234)</f>
        <v>20</v>
      </c>
    </row>
    <row r="432" spans="1:18" x14ac:dyDescent="0.3">
      <c r="A432" t="s">
        <v>654</v>
      </c>
      <c r="B432" t="s">
        <v>656</v>
      </c>
      <c r="C432" s="14" t="s">
        <v>240</v>
      </c>
      <c r="D432" s="14" t="str" cm="1">
        <f t="array" ref="D432">_xlfn.TEXTJOIN("", TRUE, IF(ISERROR(MID(C432, _xlfn.SEQUENCE(LEN(C432)), 1) *1), MID(C432, _xlfn.SEQUENCE(LEN(C432)), 1), ""))</f>
        <v xml:space="preserve">Luo et al. </v>
      </c>
      <c r="E432" t="str">
        <f t="shared" si="6"/>
        <v>2019</v>
      </c>
      <c r="F432" s="14" t="s">
        <v>239</v>
      </c>
      <c r="G432" s="14" t="s">
        <v>434</v>
      </c>
      <c r="H432" s="14" t="s">
        <v>435</v>
      </c>
      <c r="I432" s="14" t="s">
        <v>460</v>
      </c>
      <c r="J432" s="16">
        <v>2.801324503</v>
      </c>
      <c r="L432" s="17">
        <v>0.85</v>
      </c>
      <c r="M432" s="14" t="s">
        <v>442</v>
      </c>
      <c r="N432" s="14" t="s">
        <v>346</v>
      </c>
      <c r="O432" t="str">
        <f ca="1">Table1[[#This Row],[Lowest_size_reported_um]]</f>
        <v>20</v>
      </c>
      <c r="Q432">
        <f>_xlfn.XLOOKUP(F432,'detection limits'!$A$2:$A$234,'detection limits'!$C$2:$C$234)</f>
        <v>20</v>
      </c>
      <c r="R432" t="str">
        <f ca="1">_xlfn.XLOOKUP(F432,'detection limits'!$A$2:$A$234,'detection limits'!$F$2:$F$234)</f>
        <v>20</v>
      </c>
    </row>
    <row r="433" spans="1:18" x14ac:dyDescent="0.3">
      <c r="A433" t="s">
        <v>654</v>
      </c>
      <c r="B433" t="s">
        <v>656</v>
      </c>
      <c r="C433" s="14" t="s">
        <v>240</v>
      </c>
      <c r="D433" s="14" t="str" cm="1">
        <f t="array" ref="D433">_xlfn.TEXTJOIN("", TRUE, IF(ISERROR(MID(C433, _xlfn.SEQUENCE(LEN(C433)), 1) *1), MID(C433, _xlfn.SEQUENCE(LEN(C433)), 1), ""))</f>
        <v xml:space="preserve">Luo et al. </v>
      </c>
      <c r="E433" t="str">
        <f t="shared" si="6"/>
        <v>2019</v>
      </c>
      <c r="F433" s="14" t="s">
        <v>239</v>
      </c>
      <c r="G433" s="14" t="s">
        <v>434</v>
      </c>
      <c r="H433" s="14" t="s">
        <v>435</v>
      </c>
      <c r="I433" s="14" t="s">
        <v>460</v>
      </c>
      <c r="J433" s="16">
        <v>2.9006622520000001</v>
      </c>
      <c r="L433" s="17">
        <v>0.88</v>
      </c>
      <c r="M433" s="14" t="s">
        <v>442</v>
      </c>
      <c r="N433" s="14" t="s">
        <v>346</v>
      </c>
      <c r="O433" t="str">
        <f ca="1">Table1[[#This Row],[Lowest_size_reported_um]]</f>
        <v>20</v>
      </c>
      <c r="Q433">
        <f>_xlfn.XLOOKUP(F433,'detection limits'!$A$2:$A$234,'detection limits'!$C$2:$C$234)</f>
        <v>20</v>
      </c>
      <c r="R433" t="str">
        <f ca="1">_xlfn.XLOOKUP(F433,'detection limits'!$A$2:$A$234,'detection limits'!$F$2:$F$234)</f>
        <v>20</v>
      </c>
    </row>
    <row r="434" spans="1:18" x14ac:dyDescent="0.3">
      <c r="A434" t="s">
        <v>654</v>
      </c>
      <c r="B434" t="s">
        <v>656</v>
      </c>
      <c r="C434" s="14" t="s">
        <v>240</v>
      </c>
      <c r="D434" s="14" t="str" cm="1">
        <f t="array" ref="D434">_xlfn.TEXTJOIN("", TRUE, IF(ISERROR(MID(C434, _xlfn.SEQUENCE(LEN(C434)), 1) *1), MID(C434, _xlfn.SEQUENCE(LEN(C434)), 1), ""))</f>
        <v xml:space="preserve">Luo et al. </v>
      </c>
      <c r="E434" t="str">
        <f t="shared" si="6"/>
        <v>2019</v>
      </c>
      <c r="F434" s="14" t="s">
        <v>239</v>
      </c>
      <c r="G434" s="14" t="s">
        <v>434</v>
      </c>
      <c r="H434" s="14" t="s">
        <v>435</v>
      </c>
      <c r="I434" s="14" t="s">
        <v>460</v>
      </c>
      <c r="J434" s="16">
        <v>3.3576158939999998</v>
      </c>
      <c r="L434" s="17">
        <v>0.85</v>
      </c>
      <c r="M434" s="14" t="s">
        <v>442</v>
      </c>
      <c r="N434" s="14" t="s">
        <v>346</v>
      </c>
      <c r="O434" t="str">
        <f ca="1">Table1[[#This Row],[Lowest_size_reported_um]]</f>
        <v>20</v>
      </c>
      <c r="Q434">
        <f>_xlfn.XLOOKUP(F434,'detection limits'!$A$2:$A$234,'detection limits'!$C$2:$C$234)</f>
        <v>20</v>
      </c>
      <c r="R434" t="str">
        <f ca="1">_xlfn.XLOOKUP(F434,'detection limits'!$A$2:$A$234,'detection limits'!$F$2:$F$234)</f>
        <v>20</v>
      </c>
    </row>
    <row r="435" spans="1:18" x14ac:dyDescent="0.3">
      <c r="A435" t="s">
        <v>654</v>
      </c>
      <c r="B435" t="s">
        <v>656</v>
      </c>
      <c r="C435" s="14" t="s">
        <v>240</v>
      </c>
      <c r="D435" s="14" t="str" cm="1">
        <f t="array" ref="D435">_xlfn.TEXTJOIN("", TRUE, IF(ISERROR(MID(C435, _xlfn.SEQUENCE(LEN(C435)), 1) *1), MID(C435, _xlfn.SEQUENCE(LEN(C435)), 1), ""))</f>
        <v xml:space="preserve">Luo et al. </v>
      </c>
      <c r="E435" t="str">
        <f t="shared" si="6"/>
        <v>2019</v>
      </c>
      <c r="F435" s="14" t="s">
        <v>239</v>
      </c>
      <c r="G435" s="14" t="s">
        <v>434</v>
      </c>
      <c r="H435" s="14" t="s">
        <v>435</v>
      </c>
      <c r="I435" s="14" t="s">
        <v>460</v>
      </c>
      <c r="J435" s="16">
        <v>3.5165562910000001</v>
      </c>
      <c r="L435" s="17">
        <v>0.88</v>
      </c>
      <c r="M435" s="14" t="s">
        <v>442</v>
      </c>
      <c r="N435" s="14" t="s">
        <v>346</v>
      </c>
      <c r="O435" t="str">
        <f ca="1">Table1[[#This Row],[Lowest_size_reported_um]]</f>
        <v>20</v>
      </c>
      <c r="Q435">
        <f>_xlfn.XLOOKUP(F435,'detection limits'!$A$2:$A$234,'detection limits'!$C$2:$C$234)</f>
        <v>20</v>
      </c>
      <c r="R435" t="str">
        <f ca="1">_xlfn.XLOOKUP(F435,'detection limits'!$A$2:$A$234,'detection limits'!$F$2:$F$234)</f>
        <v>20</v>
      </c>
    </row>
    <row r="436" spans="1:18" x14ac:dyDescent="0.3">
      <c r="A436" t="s">
        <v>654</v>
      </c>
      <c r="B436" t="s">
        <v>656</v>
      </c>
      <c r="C436" s="14" t="s">
        <v>240</v>
      </c>
      <c r="D436" s="14" t="str" cm="1">
        <f t="array" ref="D436">_xlfn.TEXTJOIN("", TRUE, IF(ISERROR(MID(C436, _xlfn.SEQUENCE(LEN(C436)), 1) *1), MID(C436, _xlfn.SEQUENCE(LEN(C436)), 1), ""))</f>
        <v xml:space="preserve">Luo et al. </v>
      </c>
      <c r="E436" t="str">
        <f t="shared" si="6"/>
        <v>2019</v>
      </c>
      <c r="F436" s="14" t="s">
        <v>239</v>
      </c>
      <c r="G436" s="14" t="s">
        <v>434</v>
      </c>
      <c r="H436" s="14" t="s">
        <v>435</v>
      </c>
      <c r="I436" s="14" t="s">
        <v>460</v>
      </c>
      <c r="J436" s="16">
        <v>3.5562913909999998</v>
      </c>
      <c r="L436" s="17">
        <v>0.81</v>
      </c>
      <c r="M436" s="14" t="s">
        <v>442</v>
      </c>
      <c r="N436" s="14" t="s">
        <v>346</v>
      </c>
      <c r="O436" t="str">
        <f ca="1">Table1[[#This Row],[Lowest_size_reported_um]]</f>
        <v>20</v>
      </c>
      <c r="Q436">
        <f>_xlfn.XLOOKUP(F436,'detection limits'!$A$2:$A$234,'detection limits'!$C$2:$C$234)</f>
        <v>20</v>
      </c>
      <c r="R436" t="str">
        <f ca="1">_xlfn.XLOOKUP(F436,'detection limits'!$A$2:$A$234,'detection limits'!$F$2:$F$234)</f>
        <v>20</v>
      </c>
    </row>
    <row r="437" spans="1:18" x14ac:dyDescent="0.3">
      <c r="A437" t="s">
        <v>654</v>
      </c>
      <c r="B437" t="s">
        <v>656</v>
      </c>
      <c r="C437" s="14" t="s">
        <v>240</v>
      </c>
      <c r="D437" s="14" t="str" cm="1">
        <f t="array" ref="D437">_xlfn.TEXTJOIN("", TRUE, IF(ISERROR(MID(C437, _xlfn.SEQUENCE(LEN(C437)), 1) *1), MID(C437, _xlfn.SEQUENCE(LEN(C437)), 1), ""))</f>
        <v xml:space="preserve">Luo et al. </v>
      </c>
      <c r="E437" t="str">
        <f t="shared" si="6"/>
        <v>2019</v>
      </c>
      <c r="F437" s="15" t="s">
        <v>239</v>
      </c>
      <c r="G437" s="14" t="s">
        <v>434</v>
      </c>
      <c r="H437" s="14" t="s">
        <v>435</v>
      </c>
      <c r="I437" s="14" t="s">
        <v>460</v>
      </c>
      <c r="J437" s="16">
        <v>4.0728476819999999</v>
      </c>
      <c r="L437" s="17">
        <v>0.88</v>
      </c>
      <c r="M437" s="14" t="s">
        <v>442</v>
      </c>
      <c r="N437" s="14" t="s">
        <v>346</v>
      </c>
      <c r="O437" t="str">
        <f ca="1">Table1[[#This Row],[Lowest_size_reported_um]]</f>
        <v>20</v>
      </c>
      <c r="Q437">
        <f>_xlfn.XLOOKUP(F437,'detection limits'!$A$2:$A$234,'detection limits'!$C$2:$C$234)</f>
        <v>20</v>
      </c>
      <c r="R437" t="str">
        <f ca="1">_xlfn.XLOOKUP(F437,'detection limits'!$A$2:$A$234,'detection limits'!$F$2:$F$234)</f>
        <v>20</v>
      </c>
    </row>
    <row r="438" spans="1:18" x14ac:dyDescent="0.3">
      <c r="A438" t="s">
        <v>654</v>
      </c>
      <c r="B438" t="s">
        <v>656</v>
      </c>
      <c r="C438" s="14" t="s">
        <v>240</v>
      </c>
      <c r="D438" s="14" t="str" cm="1">
        <f t="array" ref="D438">_xlfn.TEXTJOIN("", TRUE, IF(ISERROR(MID(C438, _xlfn.SEQUENCE(LEN(C438)), 1) *1), MID(C438, _xlfn.SEQUENCE(LEN(C438)), 1), ""))</f>
        <v xml:space="preserve">Luo et al. </v>
      </c>
      <c r="E438" t="str">
        <f t="shared" si="6"/>
        <v>2019</v>
      </c>
      <c r="F438" s="14" t="s">
        <v>239</v>
      </c>
      <c r="G438" s="14" t="s">
        <v>434</v>
      </c>
      <c r="H438" s="14" t="s">
        <v>435</v>
      </c>
      <c r="I438" s="14" t="s">
        <v>460</v>
      </c>
      <c r="J438" s="16">
        <v>4.1125827810000004</v>
      </c>
      <c r="L438" s="17">
        <v>0.88</v>
      </c>
      <c r="M438" s="14" t="s">
        <v>442</v>
      </c>
      <c r="N438" s="14" t="s">
        <v>346</v>
      </c>
      <c r="O438" t="str">
        <f ca="1">Table1[[#This Row],[Lowest_size_reported_um]]</f>
        <v>20</v>
      </c>
      <c r="Q438">
        <f>_xlfn.XLOOKUP(F438,'detection limits'!$A$2:$A$234,'detection limits'!$C$2:$C$234)</f>
        <v>20</v>
      </c>
      <c r="R438" t="str">
        <f ca="1">_xlfn.XLOOKUP(F438,'detection limits'!$A$2:$A$234,'detection limits'!$F$2:$F$234)</f>
        <v>20</v>
      </c>
    </row>
    <row r="439" spans="1:18" x14ac:dyDescent="0.3">
      <c r="A439" t="s">
        <v>654</v>
      </c>
      <c r="B439" t="s">
        <v>656</v>
      </c>
      <c r="C439" s="14" t="s">
        <v>240</v>
      </c>
      <c r="D439" s="14" t="str" cm="1">
        <f t="array" ref="D439">_xlfn.TEXTJOIN("", TRUE, IF(ISERROR(MID(C439, _xlfn.SEQUENCE(LEN(C439)), 1) *1), MID(C439, _xlfn.SEQUENCE(LEN(C439)), 1), ""))</f>
        <v xml:space="preserve">Luo et al. </v>
      </c>
      <c r="E439" t="str">
        <f t="shared" si="6"/>
        <v>2019</v>
      </c>
      <c r="F439" s="14" t="s">
        <v>239</v>
      </c>
      <c r="G439" s="14" t="s">
        <v>434</v>
      </c>
      <c r="H439" s="14" t="s">
        <v>435</v>
      </c>
      <c r="I439" s="14" t="s">
        <v>460</v>
      </c>
      <c r="J439" s="16">
        <v>4.4105960260000003</v>
      </c>
      <c r="L439" s="17">
        <v>0.81</v>
      </c>
      <c r="M439" s="14" t="s">
        <v>442</v>
      </c>
      <c r="N439" s="14" t="s">
        <v>346</v>
      </c>
      <c r="O439" t="str">
        <f ca="1">Table1[[#This Row],[Lowest_size_reported_um]]</f>
        <v>20</v>
      </c>
      <c r="Q439">
        <f>_xlfn.XLOOKUP(F439,'detection limits'!$A$2:$A$234,'detection limits'!$C$2:$C$234)</f>
        <v>20</v>
      </c>
      <c r="R439" t="str">
        <f ca="1">_xlfn.XLOOKUP(F439,'detection limits'!$A$2:$A$234,'detection limits'!$F$2:$F$234)</f>
        <v>20</v>
      </c>
    </row>
    <row r="440" spans="1:18" x14ac:dyDescent="0.3">
      <c r="A440" t="s">
        <v>654</v>
      </c>
      <c r="B440" t="s">
        <v>656</v>
      </c>
      <c r="C440" s="14" t="s">
        <v>240</v>
      </c>
      <c r="D440" s="14" t="str" cm="1">
        <f t="array" ref="D440">_xlfn.TEXTJOIN("", TRUE, IF(ISERROR(MID(C440, _xlfn.SEQUENCE(LEN(C440)), 1) *1), MID(C440, _xlfn.SEQUENCE(LEN(C440)), 1), ""))</f>
        <v xml:space="preserve">Luo et al. </v>
      </c>
      <c r="E440" t="str">
        <f t="shared" si="6"/>
        <v>2019</v>
      </c>
      <c r="F440" s="14" t="s">
        <v>239</v>
      </c>
      <c r="G440" s="14" t="s">
        <v>434</v>
      </c>
      <c r="H440" s="14" t="s">
        <v>435</v>
      </c>
      <c r="I440" s="14" t="s">
        <v>460</v>
      </c>
      <c r="J440" s="16">
        <v>4.4304635760000002</v>
      </c>
      <c r="L440" s="17">
        <v>0.85</v>
      </c>
      <c r="M440" s="14" t="s">
        <v>442</v>
      </c>
      <c r="N440" s="14" t="s">
        <v>346</v>
      </c>
      <c r="O440" t="str">
        <f ca="1">Table1[[#This Row],[Lowest_size_reported_um]]</f>
        <v>20</v>
      </c>
      <c r="Q440">
        <f>_xlfn.XLOOKUP(F440,'detection limits'!$A$2:$A$234,'detection limits'!$C$2:$C$234)</f>
        <v>20</v>
      </c>
      <c r="R440" t="str">
        <f ca="1">_xlfn.XLOOKUP(F440,'detection limits'!$A$2:$A$234,'detection limits'!$F$2:$F$234)</f>
        <v>20</v>
      </c>
    </row>
    <row r="441" spans="1:18" x14ac:dyDescent="0.3">
      <c r="A441" t="s">
        <v>654</v>
      </c>
      <c r="B441" t="s">
        <v>656</v>
      </c>
      <c r="C441" s="14" t="s">
        <v>240</v>
      </c>
      <c r="D441" s="14" t="str" cm="1">
        <f t="array" ref="D441">_xlfn.TEXTJOIN("", TRUE, IF(ISERROR(MID(C441, _xlfn.SEQUENCE(LEN(C441)), 1) *1), MID(C441, _xlfn.SEQUENCE(LEN(C441)), 1), ""))</f>
        <v xml:space="preserve">Luo et al. </v>
      </c>
      <c r="E441" t="str">
        <f t="shared" si="6"/>
        <v>2019</v>
      </c>
      <c r="F441" s="14" t="s">
        <v>239</v>
      </c>
      <c r="G441" s="14" t="s">
        <v>434</v>
      </c>
      <c r="H441" s="14" t="s">
        <v>435</v>
      </c>
      <c r="I441" s="14" t="s">
        <v>460</v>
      </c>
      <c r="J441" s="16">
        <v>5.9006622520000001</v>
      </c>
      <c r="L441" s="17">
        <v>0.81</v>
      </c>
      <c r="M441" s="14" t="s">
        <v>442</v>
      </c>
      <c r="N441" s="14" t="s">
        <v>346</v>
      </c>
      <c r="O441" t="str">
        <f ca="1">Table1[[#This Row],[Lowest_size_reported_um]]</f>
        <v>20</v>
      </c>
      <c r="Q441">
        <f>_xlfn.XLOOKUP(F441,'detection limits'!$A$2:$A$234,'detection limits'!$C$2:$C$234)</f>
        <v>20</v>
      </c>
      <c r="R441" t="str">
        <f ca="1">_xlfn.XLOOKUP(F441,'detection limits'!$A$2:$A$234,'detection limits'!$F$2:$F$234)</f>
        <v>20</v>
      </c>
    </row>
    <row r="442" spans="1:18" x14ac:dyDescent="0.3">
      <c r="A442" t="s">
        <v>654</v>
      </c>
      <c r="B442" t="s">
        <v>656</v>
      </c>
      <c r="C442" s="14" t="s">
        <v>240</v>
      </c>
      <c r="D442" s="14" t="str" cm="1">
        <f t="array" ref="D442">_xlfn.TEXTJOIN("", TRUE, IF(ISERROR(MID(C442, _xlfn.SEQUENCE(LEN(C442)), 1) *1), MID(C442, _xlfn.SEQUENCE(LEN(C442)), 1), ""))</f>
        <v xml:space="preserve">Luo et al. </v>
      </c>
      <c r="E442" t="str">
        <f t="shared" si="6"/>
        <v>2019</v>
      </c>
      <c r="F442" s="14" t="s">
        <v>239</v>
      </c>
      <c r="G442" s="14" t="s">
        <v>434</v>
      </c>
      <c r="H442" s="14" t="s">
        <v>435</v>
      </c>
      <c r="I442" s="14" t="s">
        <v>460</v>
      </c>
      <c r="J442" s="16">
        <v>7.3708609269999998</v>
      </c>
      <c r="L442" s="17">
        <v>0.85</v>
      </c>
      <c r="M442" s="14" t="s">
        <v>442</v>
      </c>
      <c r="N442" s="14" t="s">
        <v>346</v>
      </c>
      <c r="O442" t="str">
        <f ca="1">Table1[[#This Row],[Lowest_size_reported_um]]</f>
        <v>20</v>
      </c>
      <c r="Q442">
        <f>_xlfn.XLOOKUP(F442,'detection limits'!$A$2:$A$234,'detection limits'!$C$2:$C$234)</f>
        <v>20</v>
      </c>
      <c r="R442" t="str">
        <f ca="1">_xlfn.XLOOKUP(F442,'detection limits'!$A$2:$A$234,'detection limits'!$F$2:$F$234)</f>
        <v>20</v>
      </c>
    </row>
    <row r="443" spans="1:18" x14ac:dyDescent="0.3">
      <c r="A443" t="s">
        <v>654</v>
      </c>
      <c r="B443" t="s">
        <v>656</v>
      </c>
      <c r="C443" s="14" t="s">
        <v>244</v>
      </c>
      <c r="D443" s="14" t="str" cm="1">
        <f t="array" ref="D443">_xlfn.TEXTJOIN("", TRUE, IF(ISERROR(MID(C443, _xlfn.SEQUENCE(LEN(C443)), 1) *1), MID(C443, _xlfn.SEQUENCE(LEN(C443)), 1), ""))</f>
        <v xml:space="preserve">Ma et al </v>
      </c>
      <c r="E443" t="str">
        <f t="shared" si="6"/>
        <v>2020</v>
      </c>
      <c r="F443" s="15" t="s">
        <v>243</v>
      </c>
      <c r="G443" s="14" t="s">
        <v>457</v>
      </c>
      <c r="H443" s="14" t="s">
        <v>440</v>
      </c>
      <c r="I443" s="14" t="s">
        <v>460</v>
      </c>
      <c r="J443" s="16">
        <v>10.3</v>
      </c>
      <c r="M443" s="14" t="s">
        <v>456</v>
      </c>
      <c r="N443" s="14" t="s">
        <v>346</v>
      </c>
      <c r="O443" t="str">
        <f ca="1">Table1[[#This Row],[Lowest_size_reported_um]]</f>
        <v>100</v>
      </c>
      <c r="Q443">
        <f>_xlfn.XLOOKUP(F443,'detection limits'!$A$2:$A$234,'detection limits'!$C$2:$C$234)</f>
        <v>0.22</v>
      </c>
      <c r="R443" t="str">
        <f ca="1">_xlfn.XLOOKUP(F443,'detection limits'!$A$2:$A$234,'detection limits'!$F$2:$F$234)</f>
        <v>100</v>
      </c>
    </row>
    <row r="444" spans="1:18" x14ac:dyDescent="0.3">
      <c r="A444" t="s">
        <v>654</v>
      </c>
      <c r="B444" t="s">
        <v>656</v>
      </c>
      <c r="C444" s="14" t="s">
        <v>244</v>
      </c>
      <c r="D444" s="14" t="str" cm="1">
        <f t="array" ref="D444">_xlfn.TEXTJOIN("", TRUE, IF(ISERROR(MID(C444, _xlfn.SEQUENCE(LEN(C444)), 1) *1), MID(C444, _xlfn.SEQUENCE(LEN(C444)), 1), ""))</f>
        <v xml:space="preserve">Ma et al </v>
      </c>
      <c r="E444" t="str">
        <f t="shared" si="6"/>
        <v>2020</v>
      </c>
      <c r="F444" s="14" t="s">
        <v>243</v>
      </c>
      <c r="G444" s="14" t="s">
        <v>457</v>
      </c>
      <c r="H444" s="14" t="s">
        <v>440</v>
      </c>
      <c r="I444" s="14" t="s">
        <v>460</v>
      </c>
      <c r="J444" s="16">
        <v>33</v>
      </c>
      <c r="M444" s="14" t="s">
        <v>456</v>
      </c>
      <c r="N444" s="14" t="s">
        <v>346</v>
      </c>
      <c r="O444" t="str">
        <f ca="1">Table1[[#This Row],[Lowest_size_reported_um]]</f>
        <v>100</v>
      </c>
      <c r="Q444">
        <f>_xlfn.XLOOKUP(F444,'detection limits'!$A$2:$A$234,'detection limits'!$C$2:$C$234)</f>
        <v>0.22</v>
      </c>
      <c r="R444" t="str">
        <f ca="1">_xlfn.XLOOKUP(F444,'detection limits'!$A$2:$A$234,'detection limits'!$F$2:$F$234)</f>
        <v>100</v>
      </c>
    </row>
    <row r="445" spans="1:18" x14ac:dyDescent="0.3">
      <c r="A445" t="s">
        <v>654</v>
      </c>
      <c r="B445" t="s">
        <v>656</v>
      </c>
      <c r="C445" s="14" t="s">
        <v>244</v>
      </c>
      <c r="D445" s="14" t="str" cm="1">
        <f t="array" ref="D445">_xlfn.TEXTJOIN("", TRUE, IF(ISERROR(MID(C445, _xlfn.SEQUENCE(LEN(C445)), 1) *1), MID(C445, _xlfn.SEQUENCE(LEN(C445)), 1), ""))</f>
        <v xml:space="preserve">Ma et al </v>
      </c>
      <c r="E445" t="str">
        <f t="shared" si="6"/>
        <v>2020</v>
      </c>
      <c r="F445" s="15" t="s">
        <v>243</v>
      </c>
      <c r="G445" s="14" t="s">
        <v>457</v>
      </c>
      <c r="H445" s="14" t="s">
        <v>440</v>
      </c>
      <c r="I445" s="14" t="s">
        <v>460</v>
      </c>
      <c r="J445" s="16">
        <v>60.5</v>
      </c>
      <c r="M445" s="14" t="s">
        <v>456</v>
      </c>
      <c r="N445" s="14" t="s">
        <v>346</v>
      </c>
      <c r="O445" t="str">
        <f ca="1">Table1[[#This Row],[Lowest_size_reported_um]]</f>
        <v>100</v>
      </c>
      <c r="Q445">
        <f>_xlfn.XLOOKUP(F445,'detection limits'!$A$2:$A$234,'detection limits'!$C$2:$C$234)</f>
        <v>0.22</v>
      </c>
      <c r="R445" t="str">
        <f ca="1">_xlfn.XLOOKUP(F445,'detection limits'!$A$2:$A$234,'detection limits'!$F$2:$F$234)</f>
        <v>100</v>
      </c>
    </row>
    <row r="446" spans="1:18" x14ac:dyDescent="0.3">
      <c r="A446" t="s">
        <v>654</v>
      </c>
      <c r="B446" t="s">
        <v>656</v>
      </c>
      <c r="C446" s="14" t="s">
        <v>486</v>
      </c>
      <c r="D446" s="14" t="str" cm="1">
        <f t="array" ref="D446">_xlfn.TEXTJOIN("", TRUE, IF(ISERROR(MID(C446, _xlfn.SEQUENCE(LEN(C446)), 1) *1), MID(C446, _xlfn.SEQUENCE(LEN(C446)), 1), ""))</f>
        <v xml:space="preserve">Ma et al. </v>
      </c>
      <c r="E446" t="str">
        <f t="shared" si="6"/>
        <v>2020</v>
      </c>
      <c r="F446" s="14" t="s">
        <v>243</v>
      </c>
      <c r="G446" s="14" t="s">
        <v>457</v>
      </c>
      <c r="H446" s="14" t="s">
        <v>440</v>
      </c>
      <c r="I446" s="14" t="s">
        <v>460</v>
      </c>
      <c r="J446" s="16">
        <v>87.5</v>
      </c>
      <c r="M446" s="14" t="s">
        <v>456</v>
      </c>
      <c r="N446" s="14" t="s">
        <v>346</v>
      </c>
      <c r="O446" t="str">
        <f ca="1">Table1[[#This Row],[Lowest_size_reported_um]]</f>
        <v>100</v>
      </c>
      <c r="Q446">
        <f>_xlfn.XLOOKUP(F446,'detection limits'!$A$2:$A$234,'detection limits'!$C$2:$C$234)</f>
        <v>0.22</v>
      </c>
      <c r="R446" t="str">
        <f ca="1">_xlfn.XLOOKUP(F446,'detection limits'!$A$2:$A$234,'detection limits'!$F$2:$F$234)</f>
        <v>100</v>
      </c>
    </row>
    <row r="447" spans="1:18" x14ac:dyDescent="0.3">
      <c r="A447" t="s">
        <v>654</v>
      </c>
      <c r="B447" t="s">
        <v>656</v>
      </c>
      <c r="C447" s="14" t="s">
        <v>246</v>
      </c>
      <c r="D447" s="14" t="str" cm="1">
        <f t="array" ref="D447">_xlfn.TEXTJOIN("", TRUE, IF(ISERROR(MID(C447, _xlfn.SEQUENCE(LEN(C447)), 1) *1), MID(C447, _xlfn.SEQUENCE(LEN(C447)), 1), ""))</f>
        <v xml:space="preserve">Mai et al. </v>
      </c>
      <c r="E447" t="str">
        <f t="shared" si="6"/>
        <v>2019</v>
      </c>
      <c r="F447" s="15" t="s">
        <v>245</v>
      </c>
      <c r="G447" s="14" t="s">
        <v>434</v>
      </c>
      <c r="H447" s="14" t="s">
        <v>435</v>
      </c>
      <c r="I447" s="14" t="s">
        <v>460</v>
      </c>
      <c r="J447" s="16">
        <v>4.6300000000000001E-5</v>
      </c>
      <c r="L447" s="17">
        <v>0.24</v>
      </c>
      <c r="M447" s="14" t="s">
        <v>456</v>
      </c>
      <c r="N447" s="14" t="s">
        <v>346</v>
      </c>
      <c r="O447" t="str">
        <f ca="1">Table1[[#This Row],[Lowest_size_reported_um]]</f>
        <v>300</v>
      </c>
      <c r="Q447">
        <f>_xlfn.XLOOKUP(F447,'detection limits'!$A$2:$A$234,'detection limits'!$C$2:$C$234)</f>
        <v>330</v>
      </c>
      <c r="R447" t="str">
        <f ca="1">_xlfn.XLOOKUP(F447,'detection limits'!$A$2:$A$234,'detection limits'!$F$2:$F$234)</f>
        <v>300</v>
      </c>
    </row>
    <row r="448" spans="1:18" x14ac:dyDescent="0.3">
      <c r="A448" t="s">
        <v>654</v>
      </c>
      <c r="B448" t="s">
        <v>656</v>
      </c>
      <c r="C448" s="14" t="s">
        <v>246</v>
      </c>
      <c r="D448" s="14" t="str" cm="1">
        <f t="array" ref="D448">_xlfn.TEXTJOIN("", TRUE, IF(ISERROR(MID(C448, _xlfn.SEQUENCE(LEN(C448)), 1) *1), MID(C448, _xlfn.SEQUENCE(LEN(C448)), 1), ""))</f>
        <v xml:space="preserve">Mai et al. </v>
      </c>
      <c r="E448" t="str">
        <f t="shared" si="6"/>
        <v>2019</v>
      </c>
      <c r="F448" s="15" t="s">
        <v>245</v>
      </c>
      <c r="G448" s="14" t="s">
        <v>434</v>
      </c>
      <c r="H448" s="14" t="s">
        <v>435</v>
      </c>
      <c r="I448" s="14" t="s">
        <v>460</v>
      </c>
      <c r="J448" s="16">
        <v>5.4500000000000003E-5</v>
      </c>
      <c r="L448" s="17">
        <v>0.13</v>
      </c>
      <c r="M448" s="14" t="s">
        <v>456</v>
      </c>
      <c r="N448" s="14" t="s">
        <v>346</v>
      </c>
      <c r="O448" t="str">
        <f ca="1">Table1[[#This Row],[Lowest_size_reported_um]]</f>
        <v>300</v>
      </c>
      <c r="Q448">
        <f>_xlfn.XLOOKUP(F448,'detection limits'!$A$2:$A$234,'detection limits'!$C$2:$C$234)</f>
        <v>330</v>
      </c>
      <c r="R448" t="str">
        <f ca="1">_xlfn.XLOOKUP(F448,'detection limits'!$A$2:$A$234,'detection limits'!$F$2:$F$234)</f>
        <v>300</v>
      </c>
    </row>
    <row r="449" spans="1:18" x14ac:dyDescent="0.3">
      <c r="A449" t="s">
        <v>654</v>
      </c>
      <c r="B449" t="s">
        <v>656</v>
      </c>
      <c r="C449" s="14" t="s">
        <v>246</v>
      </c>
      <c r="D449" s="14" t="str" cm="1">
        <f t="array" ref="D449">_xlfn.TEXTJOIN("", TRUE, IF(ISERROR(MID(C449, _xlfn.SEQUENCE(LEN(C449)), 1) *1), MID(C449, _xlfn.SEQUENCE(LEN(C449)), 1), ""))</f>
        <v xml:space="preserve">Mai et al. </v>
      </c>
      <c r="E449" t="str">
        <f t="shared" si="6"/>
        <v>2019</v>
      </c>
      <c r="F449" s="15" t="s">
        <v>245</v>
      </c>
      <c r="G449" s="14" t="s">
        <v>434</v>
      </c>
      <c r="H449" s="14" t="s">
        <v>435</v>
      </c>
      <c r="I449" s="14" t="s">
        <v>460</v>
      </c>
      <c r="J449" s="16">
        <v>6.6799999999999997E-5</v>
      </c>
      <c r="L449" s="17">
        <v>0.09</v>
      </c>
      <c r="M449" s="14" t="s">
        <v>456</v>
      </c>
      <c r="N449" s="14" t="s">
        <v>346</v>
      </c>
      <c r="O449" t="str">
        <f ca="1">Table1[[#This Row],[Lowest_size_reported_um]]</f>
        <v>300</v>
      </c>
      <c r="Q449">
        <f>_xlfn.XLOOKUP(F449,'detection limits'!$A$2:$A$234,'detection limits'!$C$2:$C$234)</f>
        <v>330</v>
      </c>
      <c r="R449" t="str">
        <f ca="1">_xlfn.XLOOKUP(F449,'detection limits'!$A$2:$A$234,'detection limits'!$F$2:$F$234)</f>
        <v>300</v>
      </c>
    </row>
    <row r="450" spans="1:18" x14ac:dyDescent="0.3">
      <c r="A450" t="s">
        <v>654</v>
      </c>
      <c r="B450" t="s">
        <v>656</v>
      </c>
      <c r="C450" s="14" t="s">
        <v>246</v>
      </c>
      <c r="D450" s="14" t="str" cm="1">
        <f t="array" ref="D450">_xlfn.TEXTJOIN("", TRUE, IF(ISERROR(MID(C450, _xlfn.SEQUENCE(LEN(C450)), 1) *1), MID(C450, _xlfn.SEQUENCE(LEN(C450)), 1), ""))</f>
        <v xml:space="preserve">Mai et al. </v>
      </c>
      <c r="E450" t="str">
        <f t="shared" ref="E450:E513" si="7">RIGHT(C450,4)</f>
        <v>2019</v>
      </c>
      <c r="F450" s="15" t="s">
        <v>245</v>
      </c>
      <c r="G450" s="14" t="s">
        <v>434</v>
      </c>
      <c r="H450" s="14" t="s">
        <v>435</v>
      </c>
      <c r="I450" s="14" t="s">
        <v>460</v>
      </c>
      <c r="J450" s="16">
        <v>7.0900000000000002E-5</v>
      </c>
      <c r="L450" s="17">
        <v>0.15</v>
      </c>
      <c r="M450" s="14" t="s">
        <v>456</v>
      </c>
      <c r="N450" s="14" t="s">
        <v>346</v>
      </c>
      <c r="O450" t="str">
        <f ca="1">Table1[[#This Row],[Lowest_size_reported_um]]</f>
        <v>300</v>
      </c>
      <c r="Q450">
        <f>_xlfn.XLOOKUP(F450,'detection limits'!$A$2:$A$234,'detection limits'!$C$2:$C$234)</f>
        <v>330</v>
      </c>
      <c r="R450" t="str">
        <f ca="1">_xlfn.XLOOKUP(F450,'detection limits'!$A$2:$A$234,'detection limits'!$F$2:$F$234)</f>
        <v>300</v>
      </c>
    </row>
    <row r="451" spans="1:18" x14ac:dyDescent="0.3">
      <c r="A451" t="s">
        <v>654</v>
      </c>
      <c r="B451" t="s">
        <v>656</v>
      </c>
      <c r="C451" s="14" t="s">
        <v>246</v>
      </c>
      <c r="D451" s="14" t="str" cm="1">
        <f t="array" ref="D451">_xlfn.TEXTJOIN("", TRUE, IF(ISERROR(MID(C451, _xlfn.SEQUENCE(LEN(C451)), 1) *1), MID(C451, _xlfn.SEQUENCE(LEN(C451)), 1), ""))</f>
        <v xml:space="preserve">Mai et al. </v>
      </c>
      <c r="E451" t="str">
        <f t="shared" si="7"/>
        <v>2019</v>
      </c>
      <c r="F451" s="15" t="s">
        <v>245</v>
      </c>
      <c r="G451" s="14" t="s">
        <v>434</v>
      </c>
      <c r="H451" s="14" t="s">
        <v>435</v>
      </c>
      <c r="I451" s="14" t="s">
        <v>460</v>
      </c>
      <c r="J451" s="16">
        <v>1.02E-4</v>
      </c>
      <c r="L451" s="17">
        <v>0.19</v>
      </c>
      <c r="M451" s="14" t="s">
        <v>456</v>
      </c>
      <c r="N451" s="14" t="s">
        <v>346</v>
      </c>
      <c r="O451" t="str">
        <f ca="1">Table1[[#This Row],[Lowest_size_reported_um]]</f>
        <v>300</v>
      </c>
      <c r="Q451">
        <f>_xlfn.XLOOKUP(F451,'detection limits'!$A$2:$A$234,'detection limits'!$C$2:$C$234)</f>
        <v>330</v>
      </c>
      <c r="R451" t="str">
        <f ca="1">_xlfn.XLOOKUP(F451,'detection limits'!$A$2:$A$234,'detection limits'!$F$2:$F$234)</f>
        <v>300</v>
      </c>
    </row>
    <row r="452" spans="1:18" x14ac:dyDescent="0.3">
      <c r="A452" t="s">
        <v>654</v>
      </c>
      <c r="B452" t="s">
        <v>656</v>
      </c>
      <c r="C452" s="14" t="s">
        <v>246</v>
      </c>
      <c r="D452" s="14" t="str" cm="1">
        <f t="array" ref="D452">_xlfn.TEXTJOIN("", TRUE, IF(ISERROR(MID(C452, _xlfn.SEQUENCE(LEN(C452)), 1) *1), MID(C452, _xlfn.SEQUENCE(LEN(C452)), 1), ""))</f>
        <v xml:space="preserve">Mai et al. </v>
      </c>
      <c r="E452" t="str">
        <f t="shared" si="7"/>
        <v>2019</v>
      </c>
      <c r="F452" s="15" t="s">
        <v>245</v>
      </c>
      <c r="G452" s="14" t="s">
        <v>434</v>
      </c>
      <c r="H452" s="14" t="s">
        <v>435</v>
      </c>
      <c r="I452" s="14" t="s">
        <v>460</v>
      </c>
      <c r="J452" s="16">
        <v>1.54E-4</v>
      </c>
      <c r="L452" s="17">
        <v>0.04</v>
      </c>
      <c r="M452" s="14" t="s">
        <v>456</v>
      </c>
      <c r="N452" s="14" t="s">
        <v>346</v>
      </c>
      <c r="O452" t="str">
        <f ca="1">Table1[[#This Row],[Lowest_size_reported_um]]</f>
        <v>300</v>
      </c>
      <c r="Q452">
        <f>_xlfn.XLOOKUP(F452,'detection limits'!$A$2:$A$234,'detection limits'!$C$2:$C$234)</f>
        <v>330</v>
      </c>
      <c r="R452" t="str">
        <f ca="1">_xlfn.XLOOKUP(F452,'detection limits'!$A$2:$A$234,'detection limits'!$F$2:$F$234)</f>
        <v>300</v>
      </c>
    </row>
    <row r="453" spans="1:18" x14ac:dyDescent="0.3">
      <c r="A453" t="s">
        <v>654</v>
      </c>
      <c r="B453" t="s">
        <v>656</v>
      </c>
      <c r="C453" s="14" t="s">
        <v>246</v>
      </c>
      <c r="D453" s="14" t="str" cm="1">
        <f t="array" ref="D453">_xlfn.TEXTJOIN("", TRUE, IF(ISERROR(MID(C453, _xlfn.SEQUENCE(LEN(C453)), 1) *1), MID(C453, _xlfn.SEQUENCE(LEN(C453)), 1), ""))</f>
        <v xml:space="preserve">Mai et al. </v>
      </c>
      <c r="E453" t="str">
        <f t="shared" si="7"/>
        <v>2019</v>
      </c>
      <c r="F453" s="15" t="s">
        <v>245</v>
      </c>
      <c r="G453" s="14" t="s">
        <v>434</v>
      </c>
      <c r="H453" s="14" t="s">
        <v>435</v>
      </c>
      <c r="I453" s="14" t="s">
        <v>460</v>
      </c>
      <c r="J453" s="16">
        <v>2.2900000000000001E-4</v>
      </c>
      <c r="L453" s="17">
        <v>0.27</v>
      </c>
      <c r="M453" s="14" t="s">
        <v>456</v>
      </c>
      <c r="N453" s="14" t="s">
        <v>346</v>
      </c>
      <c r="O453" t="str">
        <f ca="1">Table1[[#This Row],[Lowest_size_reported_um]]</f>
        <v>300</v>
      </c>
      <c r="Q453">
        <f>_xlfn.XLOOKUP(F453,'detection limits'!$A$2:$A$234,'detection limits'!$C$2:$C$234)</f>
        <v>330</v>
      </c>
      <c r="R453" t="str">
        <f ca="1">_xlfn.XLOOKUP(F453,'detection limits'!$A$2:$A$234,'detection limits'!$F$2:$F$234)</f>
        <v>300</v>
      </c>
    </row>
    <row r="454" spans="1:18" x14ac:dyDescent="0.3">
      <c r="A454" t="s">
        <v>654</v>
      </c>
      <c r="B454" t="s">
        <v>656</v>
      </c>
      <c r="C454" s="14" t="s">
        <v>246</v>
      </c>
      <c r="D454" s="14" t="str" cm="1">
        <f t="array" ref="D454">_xlfn.TEXTJOIN("", TRUE, IF(ISERROR(MID(C454, _xlfn.SEQUENCE(LEN(C454)), 1) *1), MID(C454, _xlfn.SEQUENCE(LEN(C454)), 1), ""))</f>
        <v xml:space="preserve">Mai et al. </v>
      </c>
      <c r="E454" t="str">
        <f t="shared" si="7"/>
        <v>2019</v>
      </c>
      <c r="F454" s="15" t="s">
        <v>245</v>
      </c>
      <c r="G454" s="14" t="s">
        <v>434</v>
      </c>
      <c r="H454" s="14" t="s">
        <v>435</v>
      </c>
      <c r="I454" s="14" t="s">
        <v>460</v>
      </c>
      <c r="J454" s="16">
        <v>3.2400000000000001E-4</v>
      </c>
      <c r="L454" s="17">
        <v>0.08</v>
      </c>
      <c r="M454" s="14" t="s">
        <v>456</v>
      </c>
      <c r="N454" s="14" t="s">
        <v>346</v>
      </c>
      <c r="O454" t="str">
        <f ca="1">Table1[[#This Row],[Lowest_size_reported_um]]</f>
        <v>300</v>
      </c>
      <c r="Q454">
        <f>_xlfn.XLOOKUP(F454,'detection limits'!$A$2:$A$234,'detection limits'!$C$2:$C$234)</f>
        <v>330</v>
      </c>
      <c r="R454" t="str">
        <f ca="1">_xlfn.XLOOKUP(F454,'detection limits'!$A$2:$A$234,'detection limits'!$F$2:$F$234)</f>
        <v>300</v>
      </c>
    </row>
    <row r="455" spans="1:18" x14ac:dyDescent="0.3">
      <c r="A455" t="s">
        <v>654</v>
      </c>
      <c r="B455" t="s">
        <v>656</v>
      </c>
      <c r="C455" s="14" t="s">
        <v>248</v>
      </c>
      <c r="D455" s="14" t="str" cm="1">
        <f t="array" ref="D455">_xlfn.TEXTJOIN("", TRUE, IF(ISERROR(MID(C455, _xlfn.SEQUENCE(LEN(C455)), 1) *1), MID(C455, _xlfn.SEQUENCE(LEN(C455)), 1), ""))</f>
        <v xml:space="preserve">Manana et al. </v>
      </c>
      <c r="E455" t="str">
        <f t="shared" si="7"/>
        <v>2020</v>
      </c>
      <c r="F455" s="15" t="s">
        <v>247</v>
      </c>
      <c r="G455" s="14" t="s">
        <v>434</v>
      </c>
      <c r="H455" s="14" t="s">
        <v>435</v>
      </c>
      <c r="I455" s="14" t="s">
        <v>487</v>
      </c>
      <c r="J455" s="16">
        <v>1</v>
      </c>
      <c r="N455" s="14" t="s">
        <v>346</v>
      </c>
      <c r="O455" t="str">
        <f ca="1">Table1[[#This Row],[Lowest_size_reported_um]]</f>
        <v>50</v>
      </c>
      <c r="Q455">
        <f>_xlfn.XLOOKUP(F455,'detection limits'!$A$2:$A$234,'detection limits'!$C$2:$C$234)</f>
        <v>1.2</v>
      </c>
      <c r="R455" t="str">
        <f ca="1">_xlfn.XLOOKUP(F455,'detection limits'!$A$2:$A$234,'detection limits'!$F$2:$F$234)</f>
        <v>50</v>
      </c>
    </row>
    <row r="456" spans="1:18" x14ac:dyDescent="0.3">
      <c r="A456" t="s">
        <v>654</v>
      </c>
      <c r="B456" t="s">
        <v>656</v>
      </c>
      <c r="C456" s="14" t="s">
        <v>248</v>
      </c>
      <c r="D456" s="14" t="str" cm="1">
        <f t="array" ref="D456">_xlfn.TEXTJOIN("", TRUE, IF(ISERROR(MID(C456, _xlfn.SEQUENCE(LEN(C456)), 1) *1), MID(C456, _xlfn.SEQUENCE(LEN(C456)), 1), ""))</f>
        <v xml:space="preserve">Manana et al. </v>
      </c>
      <c r="E456" t="str">
        <f t="shared" si="7"/>
        <v>2020</v>
      </c>
      <c r="F456" s="15" t="s">
        <v>247</v>
      </c>
      <c r="G456" s="14" t="s">
        <v>457</v>
      </c>
      <c r="H456" s="14" t="s">
        <v>440</v>
      </c>
      <c r="I456" s="14" t="s">
        <v>487</v>
      </c>
      <c r="J456" s="16">
        <v>18</v>
      </c>
      <c r="N456" s="14" t="s">
        <v>346</v>
      </c>
      <c r="O456" t="str">
        <f ca="1">Table1[[#This Row],[Lowest_size_reported_um]]</f>
        <v>50</v>
      </c>
      <c r="Q456">
        <f>_xlfn.XLOOKUP(F456,'detection limits'!$A$2:$A$234,'detection limits'!$C$2:$C$234)</f>
        <v>1.2</v>
      </c>
      <c r="R456" t="str">
        <f ca="1">_xlfn.XLOOKUP(F456,'detection limits'!$A$2:$A$234,'detection limits'!$F$2:$F$234)</f>
        <v>50</v>
      </c>
    </row>
    <row r="457" spans="1:18" x14ac:dyDescent="0.3">
      <c r="A457" t="s">
        <v>654</v>
      </c>
      <c r="B457" t="s">
        <v>656</v>
      </c>
      <c r="C457" s="14" t="s">
        <v>250</v>
      </c>
      <c r="D457" s="14" t="str" cm="1">
        <f t="array" ref="D457">_xlfn.TEXTJOIN("", TRUE, IF(ISERROR(MID(C457, _xlfn.SEQUENCE(LEN(C457)), 1) *1), MID(C457, _xlfn.SEQUENCE(LEN(C457)), 1), ""))</f>
        <v xml:space="preserve">Mani &amp; Burkhardt-Holm, </v>
      </c>
      <c r="E457" t="str">
        <f t="shared" si="7"/>
        <v>2019</v>
      </c>
      <c r="F457" s="15" t="s">
        <v>249</v>
      </c>
      <c r="G457" s="14" t="s">
        <v>434</v>
      </c>
      <c r="H457" s="14" t="s">
        <v>435</v>
      </c>
      <c r="I457" s="14" t="s">
        <v>453</v>
      </c>
      <c r="J457" s="16">
        <v>4.0000000000000003E-5</v>
      </c>
      <c r="L457" s="17">
        <v>0.02</v>
      </c>
      <c r="M457" s="14" t="s">
        <v>437</v>
      </c>
      <c r="N457" s="14" t="s">
        <v>346</v>
      </c>
      <c r="O457" t="str">
        <f ca="1">Table1[[#This Row],[Lowest_size_reported_um]]</f>
        <v>300</v>
      </c>
      <c r="Q457">
        <f>_xlfn.XLOOKUP(F457,'detection limits'!$A$2:$A$234,'detection limits'!$C$2:$C$234)</f>
        <v>300</v>
      </c>
      <c r="R457" t="str">
        <f ca="1">_xlfn.XLOOKUP(F457,'detection limits'!$A$2:$A$234,'detection limits'!$F$2:$F$234)</f>
        <v>300</v>
      </c>
    </row>
    <row r="458" spans="1:18" x14ac:dyDescent="0.3">
      <c r="A458" t="s">
        <v>654</v>
      </c>
      <c r="B458" t="s">
        <v>656</v>
      </c>
      <c r="C458" s="14" t="s">
        <v>250</v>
      </c>
      <c r="D458" s="14" t="str" cm="1">
        <f t="array" ref="D458">_xlfn.TEXTJOIN("", TRUE, IF(ISERROR(MID(C458, _xlfn.SEQUENCE(LEN(C458)), 1) *1), MID(C458, _xlfn.SEQUENCE(LEN(C458)), 1), ""))</f>
        <v xml:space="preserve">Mani &amp; Burkhardt-Holm, </v>
      </c>
      <c r="E458" t="str">
        <f t="shared" si="7"/>
        <v>2019</v>
      </c>
      <c r="F458" s="15" t="s">
        <v>249</v>
      </c>
      <c r="G458" s="14" t="s">
        <v>434</v>
      </c>
      <c r="H458" s="14" t="s">
        <v>435</v>
      </c>
      <c r="I458" s="14" t="s">
        <v>455</v>
      </c>
      <c r="J458" s="16">
        <v>2.7000000000000001E-3</v>
      </c>
      <c r="L458" s="17">
        <v>0.04</v>
      </c>
      <c r="M458" s="14" t="s">
        <v>437</v>
      </c>
      <c r="N458" s="14" t="s">
        <v>346</v>
      </c>
      <c r="O458" t="str">
        <f ca="1">Table1[[#This Row],[Lowest_size_reported_um]]</f>
        <v>300</v>
      </c>
      <c r="Q458">
        <f>_xlfn.XLOOKUP(F458,'detection limits'!$A$2:$A$234,'detection limits'!$C$2:$C$234)</f>
        <v>300</v>
      </c>
      <c r="R458" t="str">
        <f ca="1">_xlfn.XLOOKUP(F458,'detection limits'!$A$2:$A$234,'detection limits'!$F$2:$F$234)</f>
        <v>300</v>
      </c>
    </row>
    <row r="459" spans="1:18" x14ac:dyDescent="0.3">
      <c r="A459" t="s">
        <v>654</v>
      </c>
      <c r="B459" t="s">
        <v>656</v>
      </c>
      <c r="C459" s="14" t="s">
        <v>250</v>
      </c>
      <c r="D459" s="14" t="str" cm="1">
        <f t="array" ref="D459">_xlfn.TEXTJOIN("", TRUE, IF(ISERROR(MID(C459, _xlfn.SEQUENCE(LEN(C459)), 1) *1), MID(C459, _xlfn.SEQUENCE(LEN(C459)), 1), ""))</f>
        <v xml:space="preserve">Mani &amp; Burkhardt-Holm, </v>
      </c>
      <c r="E459" t="str">
        <f t="shared" si="7"/>
        <v>2019</v>
      </c>
      <c r="F459" s="15" t="s">
        <v>249</v>
      </c>
      <c r="G459" s="14" t="s">
        <v>434</v>
      </c>
      <c r="H459" s="14" t="s">
        <v>435</v>
      </c>
      <c r="I459" s="14" t="s">
        <v>453</v>
      </c>
      <c r="J459" s="16">
        <v>3.3E-3</v>
      </c>
      <c r="L459" s="17">
        <v>0.02</v>
      </c>
      <c r="M459" s="14" t="s">
        <v>437</v>
      </c>
      <c r="N459" s="14" t="s">
        <v>346</v>
      </c>
      <c r="O459" t="str">
        <f ca="1">Table1[[#This Row],[Lowest_size_reported_um]]</f>
        <v>300</v>
      </c>
      <c r="Q459">
        <f>_xlfn.XLOOKUP(F459,'detection limits'!$A$2:$A$234,'detection limits'!$C$2:$C$234)</f>
        <v>300</v>
      </c>
      <c r="R459" t="str">
        <f ca="1">_xlfn.XLOOKUP(F459,'detection limits'!$A$2:$A$234,'detection limits'!$F$2:$F$234)</f>
        <v>300</v>
      </c>
    </row>
    <row r="460" spans="1:18" x14ac:dyDescent="0.3">
      <c r="A460" t="s">
        <v>654</v>
      </c>
      <c r="B460" t="s">
        <v>656</v>
      </c>
      <c r="C460" s="14" t="s">
        <v>250</v>
      </c>
      <c r="D460" s="14" t="str" cm="1">
        <f t="array" ref="D460">_xlfn.TEXTJOIN("", TRUE, IF(ISERROR(MID(C460, _xlfn.SEQUENCE(LEN(C460)), 1) *1), MID(C460, _xlfn.SEQUENCE(LEN(C460)), 1), ""))</f>
        <v xml:space="preserve">Mani &amp; Burkhardt-Holm, </v>
      </c>
      <c r="E460" t="str">
        <f t="shared" si="7"/>
        <v>2019</v>
      </c>
      <c r="F460" s="15" t="s">
        <v>249</v>
      </c>
      <c r="G460" s="14" t="s">
        <v>434</v>
      </c>
      <c r="H460" s="14" t="s">
        <v>435</v>
      </c>
      <c r="I460" s="14" t="s">
        <v>455</v>
      </c>
      <c r="J460" s="16">
        <v>6.3E-3</v>
      </c>
      <c r="L460" s="17">
        <v>0.04</v>
      </c>
      <c r="M460" s="14" t="s">
        <v>437</v>
      </c>
      <c r="N460" s="14" t="s">
        <v>346</v>
      </c>
      <c r="O460" t="str">
        <f ca="1">Table1[[#This Row],[Lowest_size_reported_um]]</f>
        <v>300</v>
      </c>
      <c r="Q460">
        <f>_xlfn.XLOOKUP(F460,'detection limits'!$A$2:$A$234,'detection limits'!$C$2:$C$234)</f>
        <v>300</v>
      </c>
      <c r="R460" t="str">
        <f ca="1">_xlfn.XLOOKUP(F460,'detection limits'!$A$2:$A$234,'detection limits'!$F$2:$F$234)</f>
        <v>300</v>
      </c>
    </row>
    <row r="461" spans="1:18" x14ac:dyDescent="0.3">
      <c r="A461" t="s">
        <v>654</v>
      </c>
      <c r="B461" t="s">
        <v>656</v>
      </c>
      <c r="C461" s="14" t="s">
        <v>254</v>
      </c>
      <c r="D461" s="14" t="str" cm="1">
        <f t="array" ref="D461">_xlfn.TEXTJOIN("", TRUE, IF(ISERROR(MID(C461, _xlfn.SEQUENCE(LEN(C461)), 1) *1), MID(C461, _xlfn.SEQUENCE(LEN(C461)), 1), ""))</f>
        <v xml:space="preserve">Mao et al. </v>
      </c>
      <c r="E461" t="str">
        <f t="shared" si="7"/>
        <v>2020</v>
      </c>
      <c r="F461" s="4" t="s">
        <v>668</v>
      </c>
      <c r="G461" s="14" t="s">
        <v>439</v>
      </c>
      <c r="H461" s="14" t="s">
        <v>440</v>
      </c>
      <c r="I461" s="14" t="s">
        <v>460</v>
      </c>
      <c r="J461" s="16">
        <v>3.12</v>
      </c>
      <c r="L461" s="17">
        <v>0.18</v>
      </c>
      <c r="M461" s="14" t="s">
        <v>454</v>
      </c>
      <c r="N461" s="14" t="s">
        <v>346</v>
      </c>
      <c r="O461" t="e">
        <f>Table1[[#This Row],[Lowest_size_reported_um]]</f>
        <v>#N/A</v>
      </c>
      <c r="Q461" t="e">
        <f>_xlfn.XLOOKUP(F461,'detection limits'!$A$2:$A$234,'detection limits'!$C$2:$C$234)</f>
        <v>#N/A</v>
      </c>
      <c r="R461" t="e">
        <f>_xlfn.XLOOKUP(F461,'detection limits'!$A$2:$A$234,'detection limits'!$F$2:$F$234)</f>
        <v>#N/A</v>
      </c>
    </row>
    <row r="462" spans="1:18" x14ac:dyDescent="0.3">
      <c r="A462" t="s">
        <v>654</v>
      </c>
      <c r="B462" t="s">
        <v>656</v>
      </c>
      <c r="C462" s="14" t="s">
        <v>254</v>
      </c>
      <c r="D462" s="14" t="str" cm="1">
        <f t="array" ref="D462">_xlfn.TEXTJOIN("", TRUE, IF(ISERROR(MID(C462, _xlfn.SEQUENCE(LEN(C462)), 1) *1), MID(C462, _xlfn.SEQUENCE(LEN(C462)), 1), ""))</f>
        <v xml:space="preserve">Mao et al. </v>
      </c>
      <c r="E462" t="str">
        <f t="shared" si="7"/>
        <v>2020</v>
      </c>
      <c r="F462" s="4" t="s">
        <v>668</v>
      </c>
      <c r="G462" s="14" t="s">
        <v>439</v>
      </c>
      <c r="H462" s="14" t="s">
        <v>440</v>
      </c>
      <c r="I462" s="14" t="s">
        <v>460</v>
      </c>
      <c r="J462" s="16">
        <v>3.12</v>
      </c>
      <c r="L462" s="17">
        <v>0.55000000000000004</v>
      </c>
      <c r="M462" s="14" t="s">
        <v>454</v>
      </c>
      <c r="N462" s="14" t="s">
        <v>346</v>
      </c>
      <c r="O462" t="e">
        <f>Table1[[#This Row],[Lowest_size_reported_um]]</f>
        <v>#N/A</v>
      </c>
      <c r="Q462" t="e">
        <f>_xlfn.XLOOKUP(F462,'detection limits'!$A$2:$A$234,'detection limits'!$C$2:$C$234)</f>
        <v>#N/A</v>
      </c>
      <c r="R462" t="e">
        <f>_xlfn.XLOOKUP(F462,'detection limits'!$A$2:$A$234,'detection limits'!$F$2:$F$234)</f>
        <v>#N/A</v>
      </c>
    </row>
    <row r="463" spans="1:18" x14ac:dyDescent="0.3">
      <c r="A463" t="s">
        <v>654</v>
      </c>
      <c r="B463" t="s">
        <v>656</v>
      </c>
      <c r="C463" s="14" t="s">
        <v>254</v>
      </c>
      <c r="D463" s="14" t="str" cm="1">
        <f t="array" ref="D463">_xlfn.TEXTJOIN("", TRUE, IF(ISERROR(MID(C463, _xlfn.SEQUENCE(LEN(C463)), 1) *1), MID(C463, _xlfn.SEQUENCE(LEN(C463)), 1), ""))</f>
        <v xml:space="preserve">Mao et al. </v>
      </c>
      <c r="E463" t="str">
        <f t="shared" si="7"/>
        <v>2020</v>
      </c>
      <c r="F463" s="4" t="s">
        <v>668</v>
      </c>
      <c r="G463" s="14" t="s">
        <v>459</v>
      </c>
      <c r="H463" s="14" t="s">
        <v>444</v>
      </c>
      <c r="I463" s="14" t="s">
        <v>460</v>
      </c>
      <c r="J463" s="16">
        <v>3.66</v>
      </c>
      <c r="M463" s="14" t="s">
        <v>454</v>
      </c>
      <c r="N463" s="14" t="s">
        <v>346</v>
      </c>
      <c r="O463" t="e">
        <f>Table1[[#This Row],[Lowest_size_reported_um]]</f>
        <v>#N/A</v>
      </c>
      <c r="Q463" t="e">
        <f>_xlfn.XLOOKUP(F463,'detection limits'!$A$2:$A$234,'detection limits'!$C$2:$C$234)</f>
        <v>#N/A</v>
      </c>
      <c r="R463" t="e">
        <f>_xlfn.XLOOKUP(F463,'detection limits'!$A$2:$A$234,'detection limits'!$F$2:$F$234)</f>
        <v>#N/A</v>
      </c>
    </row>
    <row r="464" spans="1:18" x14ac:dyDescent="0.3">
      <c r="A464" t="s">
        <v>654</v>
      </c>
      <c r="B464" t="s">
        <v>656</v>
      </c>
      <c r="C464" s="14" t="s">
        <v>254</v>
      </c>
      <c r="D464" s="14" t="str" cm="1">
        <f t="array" ref="D464">_xlfn.TEXTJOIN("", TRUE, IF(ISERROR(MID(C464, _xlfn.SEQUENCE(LEN(C464)), 1) *1), MID(C464, _xlfn.SEQUENCE(LEN(C464)), 1), ""))</f>
        <v xml:space="preserve">Mao et al. </v>
      </c>
      <c r="E464" t="str">
        <f t="shared" si="7"/>
        <v>2020</v>
      </c>
      <c r="F464" s="4" t="s">
        <v>668</v>
      </c>
      <c r="G464" s="14" t="s">
        <v>459</v>
      </c>
      <c r="H464" s="14" t="s">
        <v>444</v>
      </c>
      <c r="I464" s="14" t="s">
        <v>460</v>
      </c>
      <c r="J464" s="16">
        <v>7.86</v>
      </c>
      <c r="M464" s="14" t="s">
        <v>454</v>
      </c>
      <c r="N464" s="14" t="s">
        <v>346</v>
      </c>
      <c r="O464" t="e">
        <f>Table1[[#This Row],[Lowest_size_reported_um]]</f>
        <v>#N/A</v>
      </c>
      <c r="Q464" t="e">
        <f>_xlfn.XLOOKUP(F464,'detection limits'!$A$2:$A$234,'detection limits'!$C$2:$C$234)</f>
        <v>#N/A</v>
      </c>
      <c r="R464" t="e">
        <f>_xlfn.XLOOKUP(F464,'detection limits'!$A$2:$A$234,'detection limits'!$F$2:$F$234)</f>
        <v>#N/A</v>
      </c>
    </row>
    <row r="465" spans="1:18" x14ac:dyDescent="0.3">
      <c r="A465" t="s">
        <v>654</v>
      </c>
      <c r="B465" t="s">
        <v>656</v>
      </c>
      <c r="C465" s="14" t="s">
        <v>254</v>
      </c>
      <c r="D465" s="14" t="str" cm="1">
        <f t="array" ref="D465">_xlfn.TEXTJOIN("", TRUE, IF(ISERROR(MID(C465, _xlfn.SEQUENCE(LEN(C465)), 1) *1), MID(C465, _xlfn.SEQUENCE(LEN(C465)), 1), ""))</f>
        <v xml:space="preserve">Mao et al. </v>
      </c>
      <c r="E465" t="str">
        <f t="shared" si="7"/>
        <v>2020</v>
      </c>
      <c r="F465" s="15" t="s">
        <v>253</v>
      </c>
      <c r="G465" s="14" t="s">
        <v>439</v>
      </c>
      <c r="H465" s="14" t="s">
        <v>440</v>
      </c>
      <c r="I465" s="14" t="s">
        <v>460</v>
      </c>
      <c r="J465" s="16">
        <v>11.25</v>
      </c>
      <c r="L465" s="17">
        <v>0.55000000000000004</v>
      </c>
      <c r="M465" s="14" t="s">
        <v>454</v>
      </c>
      <c r="N465" s="14" t="s">
        <v>346</v>
      </c>
      <c r="O465" t="str">
        <f ca="1">Table1[[#This Row],[Lowest_size_reported_um]]</f>
        <v>500</v>
      </c>
      <c r="Q465">
        <f>_xlfn.XLOOKUP(F465,'detection limits'!$A$2:$A$234,'detection limits'!$C$2:$C$234)</f>
        <v>75</v>
      </c>
      <c r="R465" t="str">
        <f ca="1">_xlfn.XLOOKUP(F465,'detection limits'!$A$2:$A$234,'detection limits'!$F$2:$F$234)</f>
        <v>500</v>
      </c>
    </row>
    <row r="466" spans="1:18" x14ac:dyDescent="0.3">
      <c r="A466" t="s">
        <v>654</v>
      </c>
      <c r="B466" t="s">
        <v>656</v>
      </c>
      <c r="C466" s="14" t="s">
        <v>254</v>
      </c>
      <c r="D466" s="14" t="str" cm="1">
        <f t="array" ref="D466">_xlfn.TEXTJOIN("", TRUE, IF(ISERROR(MID(C466, _xlfn.SEQUENCE(LEN(C466)), 1) *1), MID(C466, _xlfn.SEQUENCE(LEN(C466)), 1), ""))</f>
        <v xml:space="preserve">Mao et al. </v>
      </c>
      <c r="E466" t="str">
        <f t="shared" si="7"/>
        <v>2020</v>
      </c>
      <c r="F466" s="4" t="s">
        <v>668</v>
      </c>
      <c r="G466" s="14" t="s">
        <v>439</v>
      </c>
      <c r="H466" s="14" t="s">
        <v>440</v>
      </c>
      <c r="I466" s="14" t="s">
        <v>460</v>
      </c>
      <c r="J466" s="16">
        <v>11.25</v>
      </c>
      <c r="L466" s="17">
        <v>0.68</v>
      </c>
      <c r="M466" s="14" t="s">
        <v>454</v>
      </c>
      <c r="N466" s="14" t="s">
        <v>346</v>
      </c>
      <c r="O466" t="e">
        <f>Table1[[#This Row],[Lowest_size_reported_um]]</f>
        <v>#N/A</v>
      </c>
      <c r="Q466" t="e">
        <f>_xlfn.XLOOKUP(F466,'detection limits'!$A$2:$A$234,'detection limits'!$C$2:$C$234)</f>
        <v>#N/A</v>
      </c>
      <c r="R466" t="e">
        <f>_xlfn.XLOOKUP(F466,'detection limits'!$A$2:$A$234,'detection limits'!$F$2:$F$234)</f>
        <v>#N/A</v>
      </c>
    </row>
    <row r="467" spans="1:18" x14ac:dyDescent="0.3">
      <c r="A467" t="s">
        <v>654</v>
      </c>
      <c r="B467" t="s">
        <v>656</v>
      </c>
      <c r="C467" s="14" t="s">
        <v>256</v>
      </c>
      <c r="D467" s="14" t="str" cm="1">
        <f t="array" ref="D467">_xlfn.TEXTJOIN("", TRUE, IF(ISERROR(MID(C467, _xlfn.SEQUENCE(LEN(C467)), 1) *1), MID(C467, _xlfn.SEQUENCE(LEN(C467)), 1), ""))</f>
        <v>Mao et al.  (b)</v>
      </c>
      <c r="E467">
        <v>2020</v>
      </c>
      <c r="F467" s="15" t="s">
        <v>255</v>
      </c>
      <c r="G467" s="14" t="s">
        <v>434</v>
      </c>
      <c r="H467" s="14" t="s">
        <v>435</v>
      </c>
      <c r="I467" s="14" t="s">
        <v>460</v>
      </c>
      <c r="J467" s="16">
        <v>7.0000000000000001E-3</v>
      </c>
      <c r="L467" s="17">
        <v>0.38</v>
      </c>
      <c r="M467" s="14" t="s">
        <v>437</v>
      </c>
      <c r="N467" s="14" t="s">
        <v>346</v>
      </c>
      <c r="O467" t="str">
        <f ca="1">Table1[[#This Row],[Lowest_size_reported_um]]</f>
        <v>64</v>
      </c>
      <c r="Q467">
        <f>_xlfn.XLOOKUP(F467,'detection limits'!$A$2:$A$234,'detection limits'!$C$2:$C$234)</f>
        <v>64</v>
      </c>
      <c r="R467" t="str">
        <f ca="1">_xlfn.XLOOKUP(F467,'detection limits'!$A$2:$A$234,'detection limits'!$F$2:$F$234)</f>
        <v>64</v>
      </c>
    </row>
    <row r="468" spans="1:18" x14ac:dyDescent="0.3">
      <c r="A468" t="s">
        <v>654</v>
      </c>
      <c r="B468" t="s">
        <v>656</v>
      </c>
      <c r="C468" s="14" t="s">
        <v>256</v>
      </c>
      <c r="D468" s="14" t="str" cm="1">
        <f t="array" ref="D468">_xlfn.TEXTJOIN("", TRUE, IF(ISERROR(MID(C468, _xlfn.SEQUENCE(LEN(C468)), 1) *1), MID(C468, _xlfn.SEQUENCE(LEN(C468)), 1), ""))</f>
        <v>Mao et al.  (b)</v>
      </c>
      <c r="E468">
        <v>2020</v>
      </c>
      <c r="F468" s="15" t="s">
        <v>255</v>
      </c>
      <c r="G468" s="14" t="s">
        <v>434</v>
      </c>
      <c r="H468" s="14" t="s">
        <v>435</v>
      </c>
      <c r="I468" s="14" t="s">
        <v>460</v>
      </c>
      <c r="J468" s="16">
        <v>1.7000000000000001E-2</v>
      </c>
      <c r="L468" s="17">
        <v>0.38</v>
      </c>
      <c r="M468" s="14" t="s">
        <v>437</v>
      </c>
      <c r="N468" s="14" t="s">
        <v>346</v>
      </c>
      <c r="O468" t="str">
        <f ca="1">Table1[[#This Row],[Lowest_size_reported_um]]</f>
        <v>64</v>
      </c>
      <c r="Q468">
        <f>_xlfn.XLOOKUP(F468,'detection limits'!$A$2:$A$234,'detection limits'!$C$2:$C$234)</f>
        <v>64</v>
      </c>
      <c r="R468" t="str">
        <f ca="1">_xlfn.XLOOKUP(F468,'detection limits'!$A$2:$A$234,'detection limits'!$F$2:$F$234)</f>
        <v>64</v>
      </c>
    </row>
    <row r="469" spans="1:18" x14ac:dyDescent="0.3">
      <c r="A469" t="s">
        <v>654</v>
      </c>
      <c r="B469" t="s">
        <v>656</v>
      </c>
      <c r="C469" s="14" t="s">
        <v>256</v>
      </c>
      <c r="D469" s="14" t="str" cm="1">
        <f t="array" ref="D469">_xlfn.TEXTJOIN("", TRUE, IF(ISERROR(MID(C469, _xlfn.SEQUENCE(LEN(C469)), 1) *1), MID(C469, _xlfn.SEQUENCE(LEN(C469)), 1), ""))</f>
        <v>Mao et al.  (b)</v>
      </c>
      <c r="E469">
        <v>2020</v>
      </c>
      <c r="F469" s="14" t="s">
        <v>255</v>
      </c>
      <c r="G469" s="14" t="s">
        <v>434</v>
      </c>
      <c r="H469" s="14" t="s">
        <v>435</v>
      </c>
      <c r="I469" s="14" t="s">
        <v>460</v>
      </c>
      <c r="J469" s="16">
        <v>0.02</v>
      </c>
      <c r="L469" s="17">
        <v>0.34</v>
      </c>
      <c r="M469" s="14" t="s">
        <v>437</v>
      </c>
      <c r="N469" s="14" t="s">
        <v>346</v>
      </c>
      <c r="O469" t="str">
        <f ca="1">Table1[[#This Row],[Lowest_size_reported_um]]</f>
        <v>64</v>
      </c>
      <c r="Q469">
        <f>_xlfn.XLOOKUP(F469,'detection limits'!$A$2:$A$234,'detection limits'!$C$2:$C$234)</f>
        <v>64</v>
      </c>
      <c r="R469" t="str">
        <f ca="1">_xlfn.XLOOKUP(F469,'detection limits'!$A$2:$A$234,'detection limits'!$F$2:$F$234)</f>
        <v>64</v>
      </c>
    </row>
    <row r="470" spans="1:18" x14ac:dyDescent="0.3">
      <c r="A470" t="s">
        <v>654</v>
      </c>
      <c r="B470" t="s">
        <v>656</v>
      </c>
      <c r="C470" s="14" t="s">
        <v>256</v>
      </c>
      <c r="D470" s="14" t="str" cm="1">
        <f t="array" ref="D470">_xlfn.TEXTJOIN("", TRUE, IF(ISERROR(MID(C470, _xlfn.SEQUENCE(LEN(C470)), 1) *1), MID(C470, _xlfn.SEQUENCE(LEN(C470)), 1), ""))</f>
        <v>Mao et al.  (b)</v>
      </c>
      <c r="E470">
        <v>2020</v>
      </c>
      <c r="F470" s="14" t="s">
        <v>255</v>
      </c>
      <c r="G470" s="14" t="s">
        <v>434</v>
      </c>
      <c r="H470" s="14" t="s">
        <v>435</v>
      </c>
      <c r="I470" s="14" t="s">
        <v>460</v>
      </c>
      <c r="J470" s="16">
        <v>0.2</v>
      </c>
      <c r="L470" s="17">
        <v>0.34</v>
      </c>
      <c r="M470" s="14" t="s">
        <v>437</v>
      </c>
      <c r="N470" s="14" t="s">
        <v>346</v>
      </c>
      <c r="O470" t="str">
        <f ca="1">Table1[[#This Row],[Lowest_size_reported_um]]</f>
        <v>64</v>
      </c>
      <c r="Q470">
        <f>_xlfn.XLOOKUP(F470,'detection limits'!$A$2:$A$234,'detection limits'!$C$2:$C$234)</f>
        <v>64</v>
      </c>
      <c r="R470" t="str">
        <f ca="1">_xlfn.XLOOKUP(F470,'detection limits'!$A$2:$A$234,'detection limits'!$F$2:$F$234)</f>
        <v>64</v>
      </c>
    </row>
    <row r="471" spans="1:18" x14ac:dyDescent="0.3">
      <c r="A471" t="s">
        <v>654</v>
      </c>
      <c r="B471" t="s">
        <v>656</v>
      </c>
      <c r="C471" s="14" t="s">
        <v>256</v>
      </c>
      <c r="D471" s="14" t="str" cm="1">
        <f t="array" ref="D471">_xlfn.TEXTJOIN("", TRUE, IF(ISERROR(MID(C471, _xlfn.SEQUENCE(LEN(C471)), 1) *1), MID(C471, _xlfn.SEQUENCE(LEN(C471)), 1), ""))</f>
        <v>Mao et al.  (b)</v>
      </c>
      <c r="E471">
        <v>2020</v>
      </c>
      <c r="F471" s="14" t="s">
        <v>255</v>
      </c>
      <c r="G471" s="14" t="s">
        <v>434</v>
      </c>
      <c r="H471" s="14" t="s">
        <v>435</v>
      </c>
      <c r="I471" s="14" t="s">
        <v>460</v>
      </c>
      <c r="J471" s="16">
        <v>0.6</v>
      </c>
      <c r="L471" s="17">
        <v>0.34</v>
      </c>
      <c r="M471" s="14" t="s">
        <v>437</v>
      </c>
      <c r="N471" s="14" t="s">
        <v>346</v>
      </c>
      <c r="O471" t="str">
        <f ca="1">Table1[[#This Row],[Lowest_size_reported_um]]</f>
        <v>64</v>
      </c>
      <c r="Q471">
        <f>_xlfn.XLOOKUP(F471,'detection limits'!$A$2:$A$234,'detection limits'!$C$2:$C$234)</f>
        <v>64</v>
      </c>
      <c r="R471" t="str">
        <f ca="1">_xlfn.XLOOKUP(F471,'detection limits'!$A$2:$A$234,'detection limits'!$F$2:$F$234)</f>
        <v>64</v>
      </c>
    </row>
    <row r="472" spans="1:18" x14ac:dyDescent="0.3">
      <c r="A472" t="s">
        <v>654</v>
      </c>
      <c r="B472" t="s">
        <v>656</v>
      </c>
      <c r="C472" s="14" t="s">
        <v>256</v>
      </c>
      <c r="D472" s="14" t="str" cm="1">
        <f t="array" ref="D472">_xlfn.TEXTJOIN("", TRUE, IF(ISERROR(MID(C472, _xlfn.SEQUENCE(LEN(C472)), 1) *1), MID(C472, _xlfn.SEQUENCE(LEN(C472)), 1), ""))</f>
        <v>Mao et al.  (b)</v>
      </c>
      <c r="E472">
        <v>2020</v>
      </c>
      <c r="F472" s="14" t="s">
        <v>255</v>
      </c>
      <c r="G472" s="14" t="s">
        <v>434</v>
      </c>
      <c r="H472" s="14" t="s">
        <v>435</v>
      </c>
      <c r="I472" s="14" t="s">
        <v>460</v>
      </c>
      <c r="J472" s="16">
        <v>0.7</v>
      </c>
      <c r="L472" s="17">
        <v>0.34</v>
      </c>
      <c r="M472" s="14" t="s">
        <v>437</v>
      </c>
      <c r="N472" s="14" t="s">
        <v>346</v>
      </c>
      <c r="O472" t="str">
        <f ca="1">Table1[[#This Row],[Lowest_size_reported_um]]</f>
        <v>64</v>
      </c>
      <c r="Q472">
        <f>_xlfn.XLOOKUP(F472,'detection limits'!$A$2:$A$234,'detection limits'!$C$2:$C$234)</f>
        <v>64</v>
      </c>
      <c r="R472" t="str">
        <f ca="1">_xlfn.XLOOKUP(F472,'detection limits'!$A$2:$A$234,'detection limits'!$F$2:$F$234)</f>
        <v>64</v>
      </c>
    </row>
    <row r="473" spans="1:18" x14ac:dyDescent="0.3">
      <c r="A473" t="s">
        <v>654</v>
      </c>
      <c r="B473" t="s">
        <v>656</v>
      </c>
      <c r="C473" s="14" t="s">
        <v>258</v>
      </c>
      <c r="D473" s="14" t="str" cm="1">
        <f t="array" ref="D473">_xlfn.TEXTJOIN("", TRUE, IF(ISERROR(MID(C473, _xlfn.SEQUENCE(LEN(C473)), 1) *1), MID(C473, _xlfn.SEQUENCE(LEN(C473)), 1), ""))</f>
        <v xml:space="preserve">Martinez Silva &amp; Nanny </v>
      </c>
      <c r="E473" t="str">
        <f t="shared" si="7"/>
        <v>2020</v>
      </c>
      <c r="F473" s="15" t="s">
        <v>257</v>
      </c>
      <c r="G473" s="14" t="s">
        <v>434</v>
      </c>
      <c r="H473" s="14" t="s">
        <v>435</v>
      </c>
      <c r="I473" s="14" t="s">
        <v>488</v>
      </c>
      <c r="J473" s="16">
        <v>0.10917</v>
      </c>
      <c r="L473" s="17">
        <v>0.88</v>
      </c>
      <c r="M473" s="14" t="s">
        <v>456</v>
      </c>
      <c r="N473" s="14" t="s">
        <v>346</v>
      </c>
      <c r="O473" t="str">
        <f ca="1">Table1[[#This Row],[Lowest_size_reported_um]]</f>
        <v>5</v>
      </c>
      <c r="Q473">
        <f>_xlfn.XLOOKUP(F473,'detection limits'!$A$2:$A$234,'detection limits'!$C$2:$C$234)</f>
        <v>20</v>
      </c>
      <c r="R473" t="str">
        <f ca="1">_xlfn.XLOOKUP(F473,'detection limits'!$A$2:$A$234,'detection limits'!$F$2:$F$234)</f>
        <v>5</v>
      </c>
    </row>
    <row r="474" spans="1:18" x14ac:dyDescent="0.3">
      <c r="A474" t="s">
        <v>654</v>
      </c>
      <c r="B474" t="s">
        <v>656</v>
      </c>
      <c r="C474" s="14" t="s">
        <v>258</v>
      </c>
      <c r="D474" s="14" t="str" cm="1">
        <f t="array" ref="D474">_xlfn.TEXTJOIN("", TRUE, IF(ISERROR(MID(C474, _xlfn.SEQUENCE(LEN(C474)), 1) *1), MID(C474, _xlfn.SEQUENCE(LEN(C474)), 1), ""))</f>
        <v xml:space="preserve">Martinez Silva &amp; Nanny </v>
      </c>
      <c r="E474" t="str">
        <f t="shared" si="7"/>
        <v>2020</v>
      </c>
      <c r="F474" s="15" t="s">
        <v>257</v>
      </c>
      <c r="G474" s="14" t="s">
        <v>434</v>
      </c>
      <c r="H474" s="14" t="s">
        <v>435</v>
      </c>
      <c r="I474" s="14" t="s">
        <v>488</v>
      </c>
      <c r="J474" s="16">
        <v>0.13125999999999999</v>
      </c>
      <c r="L474" s="17">
        <v>0.82</v>
      </c>
      <c r="M474" s="14" t="s">
        <v>456</v>
      </c>
      <c r="N474" s="14" t="s">
        <v>346</v>
      </c>
      <c r="O474" t="str">
        <f ca="1">Table1[[#This Row],[Lowest_size_reported_um]]</f>
        <v>5</v>
      </c>
      <c r="Q474">
        <f>_xlfn.XLOOKUP(F474,'detection limits'!$A$2:$A$234,'detection limits'!$C$2:$C$234)</f>
        <v>20</v>
      </c>
      <c r="R474" t="str">
        <f ca="1">_xlfn.XLOOKUP(F474,'detection limits'!$A$2:$A$234,'detection limits'!$F$2:$F$234)</f>
        <v>5</v>
      </c>
    </row>
    <row r="475" spans="1:18" x14ac:dyDescent="0.3">
      <c r="A475" t="s">
        <v>654</v>
      </c>
      <c r="B475" t="s">
        <v>656</v>
      </c>
      <c r="C475" s="14" t="s">
        <v>258</v>
      </c>
      <c r="D475" s="14" t="str" cm="1">
        <f t="array" ref="D475">_xlfn.TEXTJOIN("", TRUE, IF(ISERROR(MID(C475, _xlfn.SEQUENCE(LEN(C475)), 1) *1), MID(C475, _xlfn.SEQUENCE(LEN(C475)), 1), ""))</f>
        <v xml:space="preserve">Martinez Silva &amp; Nanny </v>
      </c>
      <c r="E475" t="str">
        <f t="shared" si="7"/>
        <v>2020</v>
      </c>
      <c r="F475" s="15" t="s">
        <v>257</v>
      </c>
      <c r="G475" s="14" t="s">
        <v>434</v>
      </c>
      <c r="H475" s="14" t="s">
        <v>435</v>
      </c>
      <c r="I475" s="14" t="s">
        <v>488</v>
      </c>
      <c r="J475" s="16">
        <v>0.16289000000000001</v>
      </c>
      <c r="L475" s="17">
        <v>0.83</v>
      </c>
      <c r="M475" s="14" t="s">
        <v>456</v>
      </c>
      <c r="N475" s="14" t="s">
        <v>346</v>
      </c>
      <c r="O475" t="str">
        <f ca="1">Table1[[#This Row],[Lowest_size_reported_um]]</f>
        <v>5</v>
      </c>
      <c r="Q475">
        <f>_xlfn.XLOOKUP(F475,'detection limits'!$A$2:$A$234,'detection limits'!$C$2:$C$234)</f>
        <v>20</v>
      </c>
      <c r="R475" t="str">
        <f ca="1">_xlfn.XLOOKUP(F475,'detection limits'!$A$2:$A$234,'detection limits'!$F$2:$F$234)</f>
        <v>5</v>
      </c>
    </row>
    <row r="476" spans="1:18" x14ac:dyDescent="0.3">
      <c r="A476" t="s">
        <v>654</v>
      </c>
      <c r="B476" t="s">
        <v>656</v>
      </c>
      <c r="C476" s="14" t="s">
        <v>261</v>
      </c>
      <c r="D476" s="14" t="str" cm="1">
        <f t="array" ref="D476">_xlfn.TEXTJOIN("", TRUE, IF(ISERROR(MID(C476, _xlfn.SEQUENCE(LEN(C476)), 1) *1), MID(C476, _xlfn.SEQUENCE(LEN(C476)), 1), ""))</f>
        <v xml:space="preserve">Mason et al. </v>
      </c>
      <c r="E476" t="str">
        <f t="shared" si="7"/>
        <v>2020</v>
      </c>
      <c r="F476" s="15" t="s">
        <v>260</v>
      </c>
      <c r="G476" s="14" t="s">
        <v>439</v>
      </c>
      <c r="H476" s="14" t="s">
        <v>440</v>
      </c>
      <c r="L476" s="17">
        <v>0</v>
      </c>
      <c r="M476" s="14" t="s">
        <v>437</v>
      </c>
      <c r="N476" s="14" t="s">
        <v>346</v>
      </c>
      <c r="O476" t="str">
        <f ca="1">Table1[[#This Row],[Lowest_size_reported_um]]</f>
        <v>350</v>
      </c>
      <c r="Q476">
        <f>_xlfn.XLOOKUP(F476,'detection limits'!$A$2:$A$234,'detection limits'!$C$2:$C$234)</f>
        <v>333</v>
      </c>
      <c r="R476" t="str">
        <f ca="1">_xlfn.XLOOKUP(F476,'detection limits'!$A$2:$A$234,'detection limits'!$F$2:$F$234)</f>
        <v>350</v>
      </c>
    </row>
    <row r="477" spans="1:18" x14ac:dyDescent="0.3">
      <c r="A477" t="s">
        <v>654</v>
      </c>
      <c r="B477" t="s">
        <v>656</v>
      </c>
      <c r="C477" s="14" t="s">
        <v>261</v>
      </c>
      <c r="D477" s="14" t="str" cm="1">
        <f t="array" ref="D477">_xlfn.TEXTJOIN("", TRUE, IF(ISERROR(MID(C477, _xlfn.SEQUENCE(LEN(C477)), 1) *1), MID(C477, _xlfn.SEQUENCE(LEN(C477)), 1), ""))</f>
        <v xml:space="preserve">Mason et al. </v>
      </c>
      <c r="E477" t="str">
        <f t="shared" si="7"/>
        <v>2020</v>
      </c>
      <c r="F477" s="14" t="s">
        <v>260</v>
      </c>
      <c r="G477" s="14" t="s">
        <v>439</v>
      </c>
      <c r="H477" s="14" t="s">
        <v>440</v>
      </c>
      <c r="L477" s="17">
        <v>0.01</v>
      </c>
      <c r="M477" s="14" t="s">
        <v>437</v>
      </c>
      <c r="N477" s="14" t="s">
        <v>346</v>
      </c>
      <c r="O477" t="str">
        <f ca="1">Table1[[#This Row],[Lowest_size_reported_um]]</f>
        <v>350</v>
      </c>
      <c r="Q477">
        <f>_xlfn.XLOOKUP(F477,'detection limits'!$A$2:$A$234,'detection limits'!$C$2:$C$234)</f>
        <v>333</v>
      </c>
      <c r="R477" t="str">
        <f ca="1">_xlfn.XLOOKUP(F477,'detection limits'!$A$2:$A$234,'detection limits'!$F$2:$F$234)</f>
        <v>350</v>
      </c>
    </row>
    <row r="478" spans="1:18" x14ac:dyDescent="0.3">
      <c r="A478" t="s">
        <v>654</v>
      </c>
      <c r="B478" t="s">
        <v>656</v>
      </c>
      <c r="C478" s="14" t="s">
        <v>261</v>
      </c>
      <c r="D478" s="14" t="str" cm="1">
        <f t="array" ref="D478">_xlfn.TEXTJOIN("", TRUE, IF(ISERROR(MID(C478, _xlfn.SEQUENCE(LEN(C478)), 1) *1), MID(C478, _xlfn.SEQUENCE(LEN(C478)), 1), ""))</f>
        <v xml:space="preserve">Mason et al. </v>
      </c>
      <c r="E478" t="str">
        <f t="shared" si="7"/>
        <v>2020</v>
      </c>
      <c r="F478" s="14" t="s">
        <v>260</v>
      </c>
      <c r="G478" s="14" t="s">
        <v>439</v>
      </c>
      <c r="H478" s="14" t="s">
        <v>440</v>
      </c>
      <c r="L478" s="17">
        <v>0.01</v>
      </c>
      <c r="M478" s="14" t="s">
        <v>437</v>
      </c>
      <c r="N478" s="14" t="s">
        <v>346</v>
      </c>
      <c r="O478" t="str">
        <f ca="1">Table1[[#This Row],[Lowest_size_reported_um]]</f>
        <v>350</v>
      </c>
      <c r="Q478">
        <f>_xlfn.XLOOKUP(F478,'detection limits'!$A$2:$A$234,'detection limits'!$C$2:$C$234)</f>
        <v>333</v>
      </c>
      <c r="R478" t="str">
        <f ca="1">_xlfn.XLOOKUP(F478,'detection limits'!$A$2:$A$234,'detection limits'!$F$2:$F$234)</f>
        <v>350</v>
      </c>
    </row>
    <row r="479" spans="1:18" x14ac:dyDescent="0.3">
      <c r="A479" t="s">
        <v>654</v>
      </c>
      <c r="B479" t="s">
        <v>656</v>
      </c>
      <c r="C479" s="14" t="s">
        <v>261</v>
      </c>
      <c r="D479" s="14" t="str" cm="1">
        <f t="array" ref="D479">_xlfn.TEXTJOIN("", TRUE, IF(ISERROR(MID(C479, _xlfn.SEQUENCE(LEN(C479)), 1) *1), MID(C479, _xlfn.SEQUENCE(LEN(C479)), 1), ""))</f>
        <v xml:space="preserve">Mason et al. </v>
      </c>
      <c r="E479" t="str">
        <f t="shared" si="7"/>
        <v>2020</v>
      </c>
      <c r="F479" s="14" t="s">
        <v>260</v>
      </c>
      <c r="G479" s="14" t="s">
        <v>439</v>
      </c>
      <c r="H479" s="14" t="s">
        <v>440</v>
      </c>
      <c r="L479" s="17">
        <v>0.01</v>
      </c>
      <c r="M479" s="14" t="s">
        <v>437</v>
      </c>
      <c r="N479" s="14" t="s">
        <v>346</v>
      </c>
      <c r="O479" t="str">
        <f ca="1">Table1[[#This Row],[Lowest_size_reported_um]]</f>
        <v>350</v>
      </c>
      <c r="Q479">
        <f>_xlfn.XLOOKUP(F479,'detection limits'!$A$2:$A$234,'detection limits'!$C$2:$C$234)</f>
        <v>333</v>
      </c>
      <c r="R479" t="str">
        <f ca="1">_xlfn.XLOOKUP(F479,'detection limits'!$A$2:$A$234,'detection limits'!$F$2:$F$234)</f>
        <v>350</v>
      </c>
    </row>
    <row r="480" spans="1:18" x14ac:dyDescent="0.3">
      <c r="A480" t="s">
        <v>654</v>
      </c>
      <c r="B480" t="s">
        <v>656</v>
      </c>
      <c r="C480" s="14" t="s">
        <v>261</v>
      </c>
      <c r="D480" s="14" t="str" cm="1">
        <f t="array" ref="D480">_xlfn.TEXTJOIN("", TRUE, IF(ISERROR(MID(C480, _xlfn.SEQUENCE(LEN(C480)), 1) *1), MID(C480, _xlfn.SEQUENCE(LEN(C480)), 1), ""))</f>
        <v xml:space="preserve">Mason et al. </v>
      </c>
      <c r="E480" t="str">
        <f t="shared" si="7"/>
        <v>2020</v>
      </c>
      <c r="F480" s="14" t="s">
        <v>260</v>
      </c>
      <c r="G480" s="14" t="s">
        <v>439</v>
      </c>
      <c r="H480" s="14" t="s">
        <v>440</v>
      </c>
      <c r="L480" s="17">
        <v>0.02</v>
      </c>
      <c r="M480" s="14" t="s">
        <v>437</v>
      </c>
      <c r="N480" s="14" t="s">
        <v>346</v>
      </c>
      <c r="O480" t="str">
        <f ca="1">Table1[[#This Row],[Lowest_size_reported_um]]</f>
        <v>350</v>
      </c>
      <c r="Q480">
        <f>_xlfn.XLOOKUP(F480,'detection limits'!$A$2:$A$234,'detection limits'!$C$2:$C$234)</f>
        <v>333</v>
      </c>
      <c r="R480" t="str">
        <f ca="1">_xlfn.XLOOKUP(F480,'detection limits'!$A$2:$A$234,'detection limits'!$F$2:$F$234)</f>
        <v>350</v>
      </c>
    </row>
    <row r="481" spans="1:18" x14ac:dyDescent="0.3">
      <c r="A481" t="s">
        <v>654</v>
      </c>
      <c r="B481" t="s">
        <v>656</v>
      </c>
      <c r="C481" s="14" t="s">
        <v>261</v>
      </c>
      <c r="D481" s="14" t="str" cm="1">
        <f t="array" ref="D481">_xlfn.TEXTJOIN("", TRUE, IF(ISERROR(MID(C481, _xlfn.SEQUENCE(LEN(C481)), 1) *1), MID(C481, _xlfn.SEQUENCE(LEN(C481)), 1), ""))</f>
        <v xml:space="preserve">Mason et al. </v>
      </c>
      <c r="E481" t="str">
        <f t="shared" si="7"/>
        <v>2020</v>
      </c>
      <c r="F481" s="14" t="s">
        <v>260</v>
      </c>
      <c r="G481" s="14" t="s">
        <v>439</v>
      </c>
      <c r="H481" s="14" t="s">
        <v>440</v>
      </c>
      <c r="L481" s="17">
        <v>0.02</v>
      </c>
      <c r="M481" s="14" t="s">
        <v>437</v>
      </c>
      <c r="N481" s="14" t="s">
        <v>346</v>
      </c>
      <c r="O481" t="str">
        <f ca="1">Table1[[#This Row],[Lowest_size_reported_um]]</f>
        <v>350</v>
      </c>
      <c r="Q481">
        <f>_xlfn.XLOOKUP(F481,'detection limits'!$A$2:$A$234,'detection limits'!$C$2:$C$234)</f>
        <v>333</v>
      </c>
      <c r="R481" t="str">
        <f ca="1">_xlfn.XLOOKUP(F481,'detection limits'!$A$2:$A$234,'detection limits'!$F$2:$F$234)</f>
        <v>350</v>
      </c>
    </row>
    <row r="482" spans="1:18" x14ac:dyDescent="0.3">
      <c r="A482" t="s">
        <v>654</v>
      </c>
      <c r="B482" t="s">
        <v>656</v>
      </c>
      <c r="C482" s="14" t="s">
        <v>261</v>
      </c>
      <c r="D482" s="14" t="str" cm="1">
        <f t="array" ref="D482">_xlfn.TEXTJOIN("", TRUE, IF(ISERROR(MID(C482, _xlfn.SEQUENCE(LEN(C482)), 1) *1), MID(C482, _xlfn.SEQUENCE(LEN(C482)), 1), ""))</f>
        <v xml:space="preserve">Mason et al. </v>
      </c>
      <c r="E482" t="str">
        <f t="shared" si="7"/>
        <v>2020</v>
      </c>
      <c r="F482" s="14" t="s">
        <v>260</v>
      </c>
      <c r="G482" s="14" t="s">
        <v>439</v>
      </c>
      <c r="H482" s="14" t="s">
        <v>440</v>
      </c>
      <c r="L482" s="17">
        <v>0.02</v>
      </c>
      <c r="M482" s="14" t="s">
        <v>437</v>
      </c>
      <c r="N482" s="14" t="s">
        <v>346</v>
      </c>
      <c r="O482" t="str">
        <f ca="1">Table1[[#This Row],[Lowest_size_reported_um]]</f>
        <v>350</v>
      </c>
      <c r="Q482">
        <f>_xlfn.XLOOKUP(F482,'detection limits'!$A$2:$A$234,'detection limits'!$C$2:$C$234)</f>
        <v>333</v>
      </c>
      <c r="R482" t="str">
        <f ca="1">_xlfn.XLOOKUP(F482,'detection limits'!$A$2:$A$234,'detection limits'!$F$2:$F$234)</f>
        <v>350</v>
      </c>
    </row>
    <row r="483" spans="1:18" x14ac:dyDescent="0.3">
      <c r="A483" t="s">
        <v>654</v>
      </c>
      <c r="B483" t="s">
        <v>656</v>
      </c>
      <c r="C483" s="14" t="s">
        <v>261</v>
      </c>
      <c r="D483" s="14" t="str" cm="1">
        <f t="array" ref="D483">_xlfn.TEXTJOIN("", TRUE, IF(ISERROR(MID(C483, _xlfn.SEQUENCE(LEN(C483)), 1) *1), MID(C483, _xlfn.SEQUENCE(LEN(C483)), 1), ""))</f>
        <v xml:space="preserve">Mason et al. </v>
      </c>
      <c r="E483" t="str">
        <f t="shared" si="7"/>
        <v>2020</v>
      </c>
      <c r="F483" s="14" t="s">
        <v>260</v>
      </c>
      <c r="G483" s="14" t="s">
        <v>439</v>
      </c>
      <c r="H483" s="14" t="s">
        <v>440</v>
      </c>
      <c r="L483" s="17">
        <v>0.03</v>
      </c>
      <c r="M483" s="14" t="s">
        <v>437</v>
      </c>
      <c r="N483" s="14" t="s">
        <v>346</v>
      </c>
      <c r="O483" t="str">
        <f ca="1">Table1[[#This Row],[Lowest_size_reported_um]]</f>
        <v>350</v>
      </c>
      <c r="Q483">
        <f>_xlfn.XLOOKUP(F483,'detection limits'!$A$2:$A$234,'detection limits'!$C$2:$C$234)</f>
        <v>333</v>
      </c>
      <c r="R483" t="str">
        <f ca="1">_xlfn.XLOOKUP(F483,'detection limits'!$A$2:$A$234,'detection limits'!$F$2:$F$234)</f>
        <v>350</v>
      </c>
    </row>
    <row r="484" spans="1:18" x14ac:dyDescent="0.3">
      <c r="A484" t="s">
        <v>654</v>
      </c>
      <c r="B484" t="s">
        <v>656</v>
      </c>
      <c r="C484" s="14" t="s">
        <v>261</v>
      </c>
      <c r="D484" s="14" t="str" cm="1">
        <f t="array" ref="D484">_xlfn.TEXTJOIN("", TRUE, IF(ISERROR(MID(C484, _xlfn.SEQUENCE(LEN(C484)), 1) *1), MID(C484, _xlfn.SEQUENCE(LEN(C484)), 1), ""))</f>
        <v xml:space="preserve">Mason et al. </v>
      </c>
      <c r="E484" t="str">
        <f t="shared" si="7"/>
        <v>2020</v>
      </c>
      <c r="F484" s="14" t="s">
        <v>260</v>
      </c>
      <c r="G484" s="14" t="s">
        <v>439</v>
      </c>
      <c r="H484" s="14" t="s">
        <v>440</v>
      </c>
      <c r="L484" s="17">
        <v>0.04</v>
      </c>
      <c r="M484" s="14" t="s">
        <v>437</v>
      </c>
      <c r="N484" s="14" t="s">
        <v>346</v>
      </c>
      <c r="O484" t="str">
        <f ca="1">Table1[[#This Row],[Lowest_size_reported_um]]</f>
        <v>350</v>
      </c>
      <c r="Q484">
        <f>_xlfn.XLOOKUP(F484,'detection limits'!$A$2:$A$234,'detection limits'!$C$2:$C$234)</f>
        <v>333</v>
      </c>
      <c r="R484" t="str">
        <f ca="1">_xlfn.XLOOKUP(F484,'detection limits'!$A$2:$A$234,'detection limits'!$F$2:$F$234)</f>
        <v>350</v>
      </c>
    </row>
    <row r="485" spans="1:18" x14ac:dyDescent="0.3">
      <c r="A485" t="s">
        <v>654</v>
      </c>
      <c r="B485" t="s">
        <v>656</v>
      </c>
      <c r="C485" s="14" t="s">
        <v>261</v>
      </c>
      <c r="D485" s="14" t="str" cm="1">
        <f t="array" ref="D485">_xlfn.TEXTJOIN("", TRUE, IF(ISERROR(MID(C485, _xlfn.SEQUENCE(LEN(C485)), 1) *1), MID(C485, _xlfn.SEQUENCE(LEN(C485)), 1), ""))</f>
        <v xml:space="preserve">Mason et al. </v>
      </c>
      <c r="E485" t="str">
        <f t="shared" si="7"/>
        <v>2020</v>
      </c>
      <c r="F485" s="15" t="s">
        <v>260</v>
      </c>
      <c r="G485" s="14" t="s">
        <v>439</v>
      </c>
      <c r="H485" s="14" t="s">
        <v>440</v>
      </c>
      <c r="L485" s="17">
        <v>0.05</v>
      </c>
      <c r="M485" s="14" t="s">
        <v>437</v>
      </c>
      <c r="N485" s="14" t="s">
        <v>346</v>
      </c>
      <c r="O485" t="str">
        <f ca="1">Table1[[#This Row],[Lowest_size_reported_um]]</f>
        <v>350</v>
      </c>
      <c r="Q485">
        <f>_xlfn.XLOOKUP(F485,'detection limits'!$A$2:$A$234,'detection limits'!$C$2:$C$234)</f>
        <v>333</v>
      </c>
      <c r="R485" t="str">
        <f ca="1">_xlfn.XLOOKUP(F485,'detection limits'!$A$2:$A$234,'detection limits'!$F$2:$F$234)</f>
        <v>350</v>
      </c>
    </row>
    <row r="486" spans="1:18" x14ac:dyDescent="0.3">
      <c r="A486" t="s">
        <v>654</v>
      </c>
      <c r="B486" t="s">
        <v>656</v>
      </c>
      <c r="C486" s="14" t="s">
        <v>261</v>
      </c>
      <c r="D486" s="14" t="str" cm="1">
        <f t="array" ref="D486">_xlfn.TEXTJOIN("", TRUE, IF(ISERROR(MID(C486, _xlfn.SEQUENCE(LEN(C486)), 1) *1), MID(C486, _xlfn.SEQUENCE(LEN(C486)), 1), ""))</f>
        <v xml:space="preserve">Mason et al. </v>
      </c>
      <c r="E486" t="str">
        <f t="shared" si="7"/>
        <v>2020</v>
      </c>
      <c r="F486" s="14" t="s">
        <v>260</v>
      </c>
      <c r="G486" s="14" t="s">
        <v>439</v>
      </c>
      <c r="H486" s="14" t="s">
        <v>440</v>
      </c>
      <c r="L486" s="17">
        <v>0.05</v>
      </c>
      <c r="M486" s="14" t="s">
        <v>437</v>
      </c>
      <c r="N486" s="14" t="s">
        <v>346</v>
      </c>
      <c r="O486" t="str">
        <f ca="1">Table1[[#This Row],[Lowest_size_reported_um]]</f>
        <v>350</v>
      </c>
      <c r="Q486">
        <f>_xlfn.XLOOKUP(F486,'detection limits'!$A$2:$A$234,'detection limits'!$C$2:$C$234)</f>
        <v>333</v>
      </c>
      <c r="R486" t="str">
        <f ca="1">_xlfn.XLOOKUP(F486,'detection limits'!$A$2:$A$234,'detection limits'!$F$2:$F$234)</f>
        <v>350</v>
      </c>
    </row>
    <row r="487" spans="1:18" x14ac:dyDescent="0.3">
      <c r="A487" t="s">
        <v>654</v>
      </c>
      <c r="B487" t="s">
        <v>656</v>
      </c>
      <c r="C487" s="14" t="s">
        <v>261</v>
      </c>
      <c r="D487" s="14" t="str" cm="1">
        <f t="array" ref="D487">_xlfn.TEXTJOIN("", TRUE, IF(ISERROR(MID(C487, _xlfn.SEQUENCE(LEN(C487)), 1) *1), MID(C487, _xlfn.SEQUENCE(LEN(C487)), 1), ""))</f>
        <v xml:space="preserve">Mason et al. </v>
      </c>
      <c r="E487" t="str">
        <f t="shared" si="7"/>
        <v>2020</v>
      </c>
      <c r="F487" s="14" t="s">
        <v>260</v>
      </c>
      <c r="G487" s="14" t="s">
        <v>439</v>
      </c>
      <c r="H487" s="14" t="s">
        <v>440</v>
      </c>
      <c r="L487" s="17">
        <v>0.05</v>
      </c>
      <c r="M487" s="14" t="s">
        <v>437</v>
      </c>
      <c r="N487" s="14" t="s">
        <v>346</v>
      </c>
      <c r="O487" t="str">
        <f ca="1">Table1[[#This Row],[Lowest_size_reported_um]]</f>
        <v>350</v>
      </c>
      <c r="Q487">
        <f>_xlfn.XLOOKUP(F487,'detection limits'!$A$2:$A$234,'detection limits'!$C$2:$C$234)</f>
        <v>333</v>
      </c>
      <c r="R487" t="str">
        <f ca="1">_xlfn.XLOOKUP(F487,'detection limits'!$A$2:$A$234,'detection limits'!$F$2:$F$234)</f>
        <v>350</v>
      </c>
    </row>
    <row r="488" spans="1:18" x14ac:dyDescent="0.3">
      <c r="A488" t="s">
        <v>654</v>
      </c>
      <c r="B488" t="s">
        <v>656</v>
      </c>
      <c r="C488" s="14" t="s">
        <v>261</v>
      </c>
      <c r="D488" s="14" t="str" cm="1">
        <f t="array" ref="D488">_xlfn.TEXTJOIN("", TRUE, IF(ISERROR(MID(C488, _xlfn.SEQUENCE(LEN(C488)), 1) *1), MID(C488, _xlfn.SEQUENCE(LEN(C488)), 1), ""))</f>
        <v xml:space="preserve">Mason et al. </v>
      </c>
      <c r="E488" t="str">
        <f t="shared" si="7"/>
        <v>2020</v>
      </c>
      <c r="F488" s="14" t="s">
        <v>260</v>
      </c>
      <c r="G488" s="14" t="s">
        <v>439</v>
      </c>
      <c r="H488" s="14" t="s">
        <v>440</v>
      </c>
      <c r="L488" s="17">
        <v>0.05</v>
      </c>
      <c r="M488" s="14" t="s">
        <v>437</v>
      </c>
      <c r="N488" s="14" t="s">
        <v>346</v>
      </c>
      <c r="O488" t="str">
        <f ca="1">Table1[[#This Row],[Lowest_size_reported_um]]</f>
        <v>350</v>
      </c>
      <c r="Q488">
        <f>_xlfn.XLOOKUP(F488,'detection limits'!$A$2:$A$234,'detection limits'!$C$2:$C$234)</f>
        <v>333</v>
      </c>
      <c r="R488" t="str">
        <f ca="1">_xlfn.XLOOKUP(F488,'detection limits'!$A$2:$A$234,'detection limits'!$F$2:$F$234)</f>
        <v>350</v>
      </c>
    </row>
    <row r="489" spans="1:18" x14ac:dyDescent="0.3">
      <c r="A489" t="s">
        <v>654</v>
      </c>
      <c r="B489" t="s">
        <v>656</v>
      </c>
      <c r="C489" s="14" t="s">
        <v>261</v>
      </c>
      <c r="D489" s="14" t="str" cm="1">
        <f t="array" ref="D489">_xlfn.TEXTJOIN("", TRUE, IF(ISERROR(MID(C489, _xlfn.SEQUENCE(LEN(C489)), 1) *1), MID(C489, _xlfn.SEQUENCE(LEN(C489)), 1), ""))</f>
        <v xml:space="preserve">Mason et al. </v>
      </c>
      <c r="E489" t="str">
        <f t="shared" si="7"/>
        <v>2020</v>
      </c>
      <c r="F489" s="14" t="s">
        <v>260</v>
      </c>
      <c r="G489" s="14" t="s">
        <v>439</v>
      </c>
      <c r="H489" s="14" t="s">
        <v>440</v>
      </c>
      <c r="L489" s="17">
        <v>0.05</v>
      </c>
      <c r="M489" s="14" t="s">
        <v>437</v>
      </c>
      <c r="N489" s="14" t="s">
        <v>346</v>
      </c>
      <c r="O489" t="str">
        <f ca="1">Table1[[#This Row],[Lowest_size_reported_um]]</f>
        <v>350</v>
      </c>
      <c r="Q489">
        <f>_xlfn.XLOOKUP(F489,'detection limits'!$A$2:$A$234,'detection limits'!$C$2:$C$234)</f>
        <v>333</v>
      </c>
      <c r="R489" t="str">
        <f ca="1">_xlfn.XLOOKUP(F489,'detection limits'!$A$2:$A$234,'detection limits'!$F$2:$F$234)</f>
        <v>350</v>
      </c>
    </row>
    <row r="490" spans="1:18" x14ac:dyDescent="0.3">
      <c r="A490" t="s">
        <v>654</v>
      </c>
      <c r="B490" t="s">
        <v>656</v>
      </c>
      <c r="C490" s="14" t="s">
        <v>261</v>
      </c>
      <c r="D490" s="14" t="str" cm="1">
        <f t="array" ref="D490">_xlfn.TEXTJOIN("", TRUE, IF(ISERROR(MID(C490, _xlfn.SEQUENCE(LEN(C490)), 1) *1), MID(C490, _xlfn.SEQUENCE(LEN(C490)), 1), ""))</f>
        <v xml:space="preserve">Mason et al. </v>
      </c>
      <c r="E490" t="str">
        <f t="shared" si="7"/>
        <v>2020</v>
      </c>
      <c r="F490" s="14" t="s">
        <v>260</v>
      </c>
      <c r="G490" s="14" t="s">
        <v>439</v>
      </c>
      <c r="H490" s="14" t="s">
        <v>440</v>
      </c>
      <c r="L490" s="17">
        <v>0.06</v>
      </c>
      <c r="M490" s="14" t="s">
        <v>437</v>
      </c>
      <c r="N490" s="14" t="s">
        <v>346</v>
      </c>
      <c r="O490" t="str">
        <f ca="1">Table1[[#This Row],[Lowest_size_reported_um]]</f>
        <v>350</v>
      </c>
      <c r="Q490">
        <f>_xlfn.XLOOKUP(F490,'detection limits'!$A$2:$A$234,'detection limits'!$C$2:$C$234)</f>
        <v>333</v>
      </c>
      <c r="R490" t="str">
        <f ca="1">_xlfn.XLOOKUP(F490,'detection limits'!$A$2:$A$234,'detection limits'!$F$2:$F$234)</f>
        <v>350</v>
      </c>
    </row>
    <row r="491" spans="1:18" x14ac:dyDescent="0.3">
      <c r="A491" t="s">
        <v>654</v>
      </c>
      <c r="B491" t="s">
        <v>656</v>
      </c>
      <c r="C491" s="14" t="s">
        <v>261</v>
      </c>
      <c r="D491" s="14" t="str" cm="1">
        <f t="array" ref="D491">_xlfn.TEXTJOIN("", TRUE, IF(ISERROR(MID(C491, _xlfn.SEQUENCE(LEN(C491)), 1) *1), MID(C491, _xlfn.SEQUENCE(LEN(C491)), 1), ""))</f>
        <v xml:space="preserve">Mason et al. </v>
      </c>
      <c r="E491" t="str">
        <f t="shared" si="7"/>
        <v>2020</v>
      </c>
      <c r="F491" s="14" t="s">
        <v>260</v>
      </c>
      <c r="G491" s="14" t="s">
        <v>439</v>
      </c>
      <c r="H491" s="14" t="s">
        <v>440</v>
      </c>
      <c r="L491" s="17">
        <v>0.06</v>
      </c>
      <c r="M491" s="14" t="s">
        <v>437</v>
      </c>
      <c r="N491" s="14" t="s">
        <v>346</v>
      </c>
      <c r="O491" t="str">
        <f ca="1">Table1[[#This Row],[Lowest_size_reported_um]]</f>
        <v>350</v>
      </c>
      <c r="Q491">
        <f>_xlfn.XLOOKUP(F491,'detection limits'!$A$2:$A$234,'detection limits'!$C$2:$C$234)</f>
        <v>333</v>
      </c>
      <c r="R491" t="str">
        <f ca="1">_xlfn.XLOOKUP(F491,'detection limits'!$A$2:$A$234,'detection limits'!$F$2:$F$234)</f>
        <v>350</v>
      </c>
    </row>
    <row r="492" spans="1:18" x14ac:dyDescent="0.3">
      <c r="A492" t="s">
        <v>654</v>
      </c>
      <c r="B492" t="s">
        <v>656</v>
      </c>
      <c r="C492" s="14" t="s">
        <v>261</v>
      </c>
      <c r="D492" s="14" t="str" cm="1">
        <f t="array" ref="D492">_xlfn.TEXTJOIN("", TRUE, IF(ISERROR(MID(C492, _xlfn.SEQUENCE(LEN(C492)), 1) *1), MID(C492, _xlfn.SEQUENCE(LEN(C492)), 1), ""))</f>
        <v xml:space="preserve">Mason et al. </v>
      </c>
      <c r="E492" t="str">
        <f t="shared" si="7"/>
        <v>2020</v>
      </c>
      <c r="F492" s="14" t="s">
        <v>260</v>
      </c>
      <c r="G492" s="14" t="s">
        <v>439</v>
      </c>
      <c r="H492" s="14" t="s">
        <v>440</v>
      </c>
      <c r="L492" s="17">
        <v>0.08</v>
      </c>
      <c r="M492" s="14" t="s">
        <v>437</v>
      </c>
      <c r="N492" s="14" t="s">
        <v>346</v>
      </c>
      <c r="O492" t="str">
        <f ca="1">Table1[[#This Row],[Lowest_size_reported_um]]</f>
        <v>350</v>
      </c>
      <c r="Q492">
        <f>_xlfn.XLOOKUP(F492,'detection limits'!$A$2:$A$234,'detection limits'!$C$2:$C$234)</f>
        <v>333</v>
      </c>
      <c r="R492" t="str">
        <f ca="1">_xlfn.XLOOKUP(F492,'detection limits'!$A$2:$A$234,'detection limits'!$F$2:$F$234)</f>
        <v>350</v>
      </c>
    </row>
    <row r="493" spans="1:18" x14ac:dyDescent="0.3">
      <c r="A493" t="s">
        <v>654</v>
      </c>
      <c r="B493" t="s">
        <v>656</v>
      </c>
      <c r="C493" s="14" t="s">
        <v>261</v>
      </c>
      <c r="D493" s="14" t="str" cm="1">
        <f t="array" ref="D493">_xlfn.TEXTJOIN("", TRUE, IF(ISERROR(MID(C493, _xlfn.SEQUENCE(LEN(C493)), 1) *1), MID(C493, _xlfn.SEQUENCE(LEN(C493)), 1), ""))</f>
        <v xml:space="preserve">Mason et al. </v>
      </c>
      <c r="E493" t="str">
        <f t="shared" si="7"/>
        <v>2020</v>
      </c>
      <c r="F493" s="14" t="s">
        <v>260</v>
      </c>
      <c r="G493" s="14" t="s">
        <v>439</v>
      </c>
      <c r="H493" s="14" t="s">
        <v>440</v>
      </c>
      <c r="L493" s="17">
        <v>0.09</v>
      </c>
      <c r="M493" s="14" t="s">
        <v>437</v>
      </c>
      <c r="N493" s="14" t="s">
        <v>346</v>
      </c>
      <c r="O493" t="str">
        <f ca="1">Table1[[#This Row],[Lowest_size_reported_um]]</f>
        <v>350</v>
      </c>
      <c r="Q493">
        <f>_xlfn.XLOOKUP(F493,'detection limits'!$A$2:$A$234,'detection limits'!$C$2:$C$234)</f>
        <v>333</v>
      </c>
      <c r="R493" t="str">
        <f ca="1">_xlfn.XLOOKUP(F493,'detection limits'!$A$2:$A$234,'detection limits'!$F$2:$F$234)</f>
        <v>350</v>
      </c>
    </row>
    <row r="494" spans="1:18" x14ac:dyDescent="0.3">
      <c r="A494" t="s">
        <v>654</v>
      </c>
      <c r="B494" t="s">
        <v>656</v>
      </c>
      <c r="C494" s="14" t="s">
        <v>261</v>
      </c>
      <c r="D494" s="14" t="str" cm="1">
        <f t="array" ref="D494">_xlfn.TEXTJOIN("", TRUE, IF(ISERROR(MID(C494, _xlfn.SEQUENCE(LEN(C494)), 1) *1), MID(C494, _xlfn.SEQUENCE(LEN(C494)), 1), ""))</f>
        <v xml:space="preserve">Mason et al. </v>
      </c>
      <c r="E494" t="str">
        <f t="shared" si="7"/>
        <v>2020</v>
      </c>
      <c r="F494" s="14" t="s">
        <v>260</v>
      </c>
      <c r="G494" s="14" t="s">
        <v>439</v>
      </c>
      <c r="H494" s="14" t="s">
        <v>440</v>
      </c>
      <c r="L494" s="17">
        <v>0.11</v>
      </c>
      <c r="M494" s="14" t="s">
        <v>437</v>
      </c>
      <c r="N494" s="14" t="s">
        <v>346</v>
      </c>
      <c r="O494" t="str">
        <f ca="1">Table1[[#This Row],[Lowest_size_reported_um]]</f>
        <v>350</v>
      </c>
      <c r="Q494">
        <f>_xlfn.XLOOKUP(F494,'detection limits'!$A$2:$A$234,'detection limits'!$C$2:$C$234)</f>
        <v>333</v>
      </c>
      <c r="R494" t="str">
        <f ca="1">_xlfn.XLOOKUP(F494,'detection limits'!$A$2:$A$234,'detection limits'!$F$2:$F$234)</f>
        <v>350</v>
      </c>
    </row>
    <row r="495" spans="1:18" x14ac:dyDescent="0.3">
      <c r="A495" t="s">
        <v>654</v>
      </c>
      <c r="B495" t="s">
        <v>656</v>
      </c>
      <c r="C495" s="14" t="s">
        <v>261</v>
      </c>
      <c r="D495" s="14" t="str" cm="1">
        <f t="array" ref="D495">_xlfn.TEXTJOIN("", TRUE, IF(ISERROR(MID(C495, _xlfn.SEQUENCE(LEN(C495)), 1) *1), MID(C495, _xlfn.SEQUENCE(LEN(C495)), 1), ""))</f>
        <v xml:space="preserve">Mason et al. </v>
      </c>
      <c r="E495" t="str">
        <f t="shared" si="7"/>
        <v>2020</v>
      </c>
      <c r="F495" s="14" t="s">
        <v>260</v>
      </c>
      <c r="G495" s="14" t="s">
        <v>439</v>
      </c>
      <c r="H495" s="14" t="s">
        <v>440</v>
      </c>
      <c r="L495" s="17">
        <v>0.13</v>
      </c>
      <c r="M495" s="14" t="s">
        <v>437</v>
      </c>
      <c r="N495" s="14" t="s">
        <v>346</v>
      </c>
      <c r="O495" t="str">
        <f ca="1">Table1[[#This Row],[Lowest_size_reported_um]]</f>
        <v>350</v>
      </c>
      <c r="Q495">
        <f>_xlfn.XLOOKUP(F495,'detection limits'!$A$2:$A$234,'detection limits'!$C$2:$C$234)</f>
        <v>333</v>
      </c>
      <c r="R495" t="str">
        <f ca="1">_xlfn.XLOOKUP(F495,'detection limits'!$A$2:$A$234,'detection limits'!$F$2:$F$234)</f>
        <v>350</v>
      </c>
    </row>
    <row r="496" spans="1:18" x14ac:dyDescent="0.3">
      <c r="A496" t="s">
        <v>654</v>
      </c>
      <c r="B496" t="s">
        <v>656</v>
      </c>
      <c r="C496" s="14" t="s">
        <v>261</v>
      </c>
      <c r="D496" s="14" t="str" cm="1">
        <f t="array" ref="D496">_xlfn.TEXTJOIN("", TRUE, IF(ISERROR(MID(C496, _xlfn.SEQUENCE(LEN(C496)), 1) *1), MID(C496, _xlfn.SEQUENCE(LEN(C496)), 1), ""))</f>
        <v xml:space="preserve">Mason et al. </v>
      </c>
      <c r="E496" t="str">
        <f t="shared" si="7"/>
        <v>2020</v>
      </c>
      <c r="F496" s="14" t="s">
        <v>260</v>
      </c>
      <c r="G496" s="14" t="s">
        <v>439</v>
      </c>
      <c r="H496" s="14" t="s">
        <v>440</v>
      </c>
      <c r="L496" s="17">
        <v>0.13</v>
      </c>
      <c r="M496" s="14" t="s">
        <v>437</v>
      </c>
      <c r="N496" s="14" t="s">
        <v>346</v>
      </c>
      <c r="O496" t="str">
        <f ca="1">Table1[[#This Row],[Lowest_size_reported_um]]</f>
        <v>350</v>
      </c>
      <c r="Q496">
        <f>_xlfn.XLOOKUP(F496,'detection limits'!$A$2:$A$234,'detection limits'!$C$2:$C$234)</f>
        <v>333</v>
      </c>
      <c r="R496" t="str">
        <f ca="1">_xlfn.XLOOKUP(F496,'detection limits'!$A$2:$A$234,'detection limits'!$F$2:$F$234)</f>
        <v>350</v>
      </c>
    </row>
    <row r="497" spans="1:18" x14ac:dyDescent="0.3">
      <c r="A497" t="s">
        <v>654</v>
      </c>
      <c r="B497" t="s">
        <v>656</v>
      </c>
      <c r="C497" s="14" t="s">
        <v>261</v>
      </c>
      <c r="D497" s="14" t="str" cm="1">
        <f t="array" ref="D497">_xlfn.TEXTJOIN("", TRUE, IF(ISERROR(MID(C497, _xlfn.SEQUENCE(LEN(C497)), 1) *1), MID(C497, _xlfn.SEQUENCE(LEN(C497)), 1), ""))</f>
        <v xml:space="preserve">Mason et al. </v>
      </c>
      <c r="E497" t="str">
        <f t="shared" si="7"/>
        <v>2020</v>
      </c>
      <c r="F497" s="14" t="s">
        <v>260</v>
      </c>
      <c r="G497" s="14" t="s">
        <v>439</v>
      </c>
      <c r="H497" s="14" t="s">
        <v>440</v>
      </c>
      <c r="L497" s="17">
        <v>0.14000000000000001</v>
      </c>
      <c r="M497" s="14" t="s">
        <v>437</v>
      </c>
      <c r="N497" s="14" t="s">
        <v>346</v>
      </c>
      <c r="O497" t="str">
        <f ca="1">Table1[[#This Row],[Lowest_size_reported_um]]</f>
        <v>350</v>
      </c>
      <c r="Q497">
        <f>_xlfn.XLOOKUP(F497,'detection limits'!$A$2:$A$234,'detection limits'!$C$2:$C$234)</f>
        <v>333</v>
      </c>
      <c r="R497" t="str">
        <f ca="1">_xlfn.XLOOKUP(F497,'detection limits'!$A$2:$A$234,'detection limits'!$F$2:$F$234)</f>
        <v>350</v>
      </c>
    </row>
    <row r="498" spans="1:18" x14ac:dyDescent="0.3">
      <c r="A498" t="s">
        <v>654</v>
      </c>
      <c r="B498" t="s">
        <v>656</v>
      </c>
      <c r="C498" s="14" t="s">
        <v>261</v>
      </c>
      <c r="D498" s="14" t="str" cm="1">
        <f t="array" ref="D498">_xlfn.TEXTJOIN("", TRUE, IF(ISERROR(MID(C498, _xlfn.SEQUENCE(LEN(C498)), 1) *1), MID(C498, _xlfn.SEQUENCE(LEN(C498)), 1), ""))</f>
        <v xml:space="preserve">Mason et al. </v>
      </c>
      <c r="E498" t="str">
        <f t="shared" si="7"/>
        <v>2020</v>
      </c>
      <c r="F498" s="14" t="s">
        <v>260</v>
      </c>
      <c r="G498" s="14" t="s">
        <v>439</v>
      </c>
      <c r="H498" s="14" t="s">
        <v>440</v>
      </c>
      <c r="L498" s="17">
        <v>0.14000000000000001</v>
      </c>
      <c r="M498" s="14" t="s">
        <v>437</v>
      </c>
      <c r="N498" s="14" t="s">
        <v>346</v>
      </c>
      <c r="O498" t="str">
        <f ca="1">Table1[[#This Row],[Lowest_size_reported_um]]</f>
        <v>350</v>
      </c>
      <c r="Q498">
        <f>_xlfn.XLOOKUP(F498,'detection limits'!$A$2:$A$234,'detection limits'!$C$2:$C$234)</f>
        <v>333</v>
      </c>
      <c r="R498" t="str">
        <f ca="1">_xlfn.XLOOKUP(F498,'detection limits'!$A$2:$A$234,'detection limits'!$F$2:$F$234)</f>
        <v>350</v>
      </c>
    </row>
    <row r="499" spans="1:18" x14ac:dyDescent="0.3">
      <c r="A499" t="s">
        <v>654</v>
      </c>
      <c r="B499" t="s">
        <v>656</v>
      </c>
      <c r="C499" s="14" t="s">
        <v>261</v>
      </c>
      <c r="D499" s="14" t="str" cm="1">
        <f t="array" ref="D499">_xlfn.TEXTJOIN("", TRUE, IF(ISERROR(MID(C499, _xlfn.SEQUENCE(LEN(C499)), 1) *1), MID(C499, _xlfn.SEQUENCE(LEN(C499)), 1), ""))</f>
        <v xml:space="preserve">Mason et al. </v>
      </c>
      <c r="E499" t="str">
        <f t="shared" si="7"/>
        <v>2020</v>
      </c>
      <c r="F499" s="14" t="s">
        <v>260</v>
      </c>
      <c r="G499" s="14" t="s">
        <v>439</v>
      </c>
      <c r="H499" s="14" t="s">
        <v>440</v>
      </c>
      <c r="L499" s="17">
        <v>0.15</v>
      </c>
      <c r="M499" s="14" t="s">
        <v>437</v>
      </c>
      <c r="N499" s="14" t="s">
        <v>346</v>
      </c>
      <c r="O499" t="str">
        <f ca="1">Table1[[#This Row],[Lowest_size_reported_um]]</f>
        <v>350</v>
      </c>
      <c r="Q499">
        <f>_xlfn.XLOOKUP(F499,'detection limits'!$A$2:$A$234,'detection limits'!$C$2:$C$234)</f>
        <v>333</v>
      </c>
      <c r="R499" t="str">
        <f ca="1">_xlfn.XLOOKUP(F499,'detection limits'!$A$2:$A$234,'detection limits'!$F$2:$F$234)</f>
        <v>350</v>
      </c>
    </row>
    <row r="500" spans="1:18" x14ac:dyDescent="0.3">
      <c r="A500" t="s">
        <v>654</v>
      </c>
      <c r="B500" t="s">
        <v>656</v>
      </c>
      <c r="C500" s="14" t="s">
        <v>261</v>
      </c>
      <c r="D500" s="14" t="str" cm="1">
        <f t="array" ref="D500">_xlfn.TEXTJOIN("", TRUE, IF(ISERROR(MID(C500, _xlfn.SEQUENCE(LEN(C500)), 1) *1), MID(C500, _xlfn.SEQUENCE(LEN(C500)), 1), ""))</f>
        <v xml:space="preserve">Mason et al. </v>
      </c>
      <c r="E500" t="str">
        <f t="shared" si="7"/>
        <v>2020</v>
      </c>
      <c r="F500" s="14" t="s">
        <v>260</v>
      </c>
      <c r="G500" s="14" t="s">
        <v>439</v>
      </c>
      <c r="H500" s="14" t="s">
        <v>440</v>
      </c>
      <c r="L500" s="17">
        <v>0.16</v>
      </c>
      <c r="M500" s="14" t="s">
        <v>437</v>
      </c>
      <c r="N500" s="14" t="s">
        <v>346</v>
      </c>
      <c r="O500" t="str">
        <f ca="1">Table1[[#This Row],[Lowest_size_reported_um]]</f>
        <v>350</v>
      </c>
      <c r="Q500">
        <f>_xlfn.XLOOKUP(F500,'detection limits'!$A$2:$A$234,'detection limits'!$C$2:$C$234)</f>
        <v>333</v>
      </c>
      <c r="R500" t="str">
        <f ca="1">_xlfn.XLOOKUP(F500,'detection limits'!$A$2:$A$234,'detection limits'!$F$2:$F$234)</f>
        <v>350</v>
      </c>
    </row>
    <row r="501" spans="1:18" x14ac:dyDescent="0.3">
      <c r="A501" t="s">
        <v>654</v>
      </c>
      <c r="B501" t="s">
        <v>656</v>
      </c>
      <c r="C501" s="14" t="s">
        <v>261</v>
      </c>
      <c r="D501" s="14" t="str" cm="1">
        <f t="array" ref="D501">_xlfn.TEXTJOIN("", TRUE, IF(ISERROR(MID(C501, _xlfn.SEQUENCE(LEN(C501)), 1) *1), MID(C501, _xlfn.SEQUENCE(LEN(C501)), 1), ""))</f>
        <v xml:space="preserve">Mason et al. </v>
      </c>
      <c r="E501" t="str">
        <f t="shared" si="7"/>
        <v>2020</v>
      </c>
      <c r="F501" s="14" t="s">
        <v>260</v>
      </c>
      <c r="G501" s="14" t="s">
        <v>439</v>
      </c>
      <c r="H501" s="14" t="s">
        <v>440</v>
      </c>
      <c r="L501" s="17">
        <v>0.16</v>
      </c>
      <c r="M501" s="14" t="s">
        <v>437</v>
      </c>
      <c r="N501" s="14" t="s">
        <v>346</v>
      </c>
      <c r="O501" t="str">
        <f ca="1">Table1[[#This Row],[Lowest_size_reported_um]]</f>
        <v>350</v>
      </c>
      <c r="Q501">
        <f>_xlfn.XLOOKUP(F501,'detection limits'!$A$2:$A$234,'detection limits'!$C$2:$C$234)</f>
        <v>333</v>
      </c>
      <c r="R501" t="str">
        <f ca="1">_xlfn.XLOOKUP(F501,'detection limits'!$A$2:$A$234,'detection limits'!$F$2:$F$234)</f>
        <v>350</v>
      </c>
    </row>
    <row r="502" spans="1:18" x14ac:dyDescent="0.3">
      <c r="A502" t="s">
        <v>654</v>
      </c>
      <c r="B502" t="s">
        <v>656</v>
      </c>
      <c r="C502" s="14" t="s">
        <v>261</v>
      </c>
      <c r="D502" s="14" t="str" cm="1">
        <f t="array" ref="D502">_xlfn.TEXTJOIN("", TRUE, IF(ISERROR(MID(C502, _xlfn.SEQUENCE(LEN(C502)), 1) *1), MID(C502, _xlfn.SEQUENCE(LEN(C502)), 1), ""))</f>
        <v xml:space="preserve">Mason et al. </v>
      </c>
      <c r="E502" t="str">
        <f t="shared" si="7"/>
        <v>2020</v>
      </c>
      <c r="F502" s="14" t="s">
        <v>260</v>
      </c>
      <c r="G502" s="14" t="s">
        <v>439</v>
      </c>
      <c r="H502" s="14" t="s">
        <v>440</v>
      </c>
      <c r="L502" s="17">
        <v>0.18</v>
      </c>
      <c r="M502" s="14" t="s">
        <v>437</v>
      </c>
      <c r="N502" s="14" t="s">
        <v>346</v>
      </c>
      <c r="O502" t="str">
        <f ca="1">Table1[[#This Row],[Lowest_size_reported_um]]</f>
        <v>350</v>
      </c>
      <c r="Q502">
        <f>_xlfn.XLOOKUP(F502,'detection limits'!$A$2:$A$234,'detection limits'!$C$2:$C$234)</f>
        <v>333</v>
      </c>
      <c r="R502" t="str">
        <f ca="1">_xlfn.XLOOKUP(F502,'detection limits'!$A$2:$A$234,'detection limits'!$F$2:$F$234)</f>
        <v>350</v>
      </c>
    </row>
    <row r="503" spans="1:18" x14ac:dyDescent="0.3">
      <c r="A503" t="s">
        <v>654</v>
      </c>
      <c r="B503" t="s">
        <v>656</v>
      </c>
      <c r="C503" s="14" t="s">
        <v>261</v>
      </c>
      <c r="D503" s="14" t="str" cm="1">
        <f t="array" ref="D503">_xlfn.TEXTJOIN("", TRUE, IF(ISERROR(MID(C503, _xlfn.SEQUENCE(LEN(C503)), 1) *1), MID(C503, _xlfn.SEQUENCE(LEN(C503)), 1), ""))</f>
        <v xml:space="preserve">Mason et al. </v>
      </c>
      <c r="E503" t="str">
        <f t="shared" si="7"/>
        <v>2020</v>
      </c>
      <c r="F503" s="14" t="s">
        <v>260</v>
      </c>
      <c r="G503" s="14" t="s">
        <v>439</v>
      </c>
      <c r="H503" s="14" t="s">
        <v>440</v>
      </c>
      <c r="L503" s="17">
        <v>0.18</v>
      </c>
      <c r="M503" s="14" t="s">
        <v>437</v>
      </c>
      <c r="N503" s="14" t="s">
        <v>346</v>
      </c>
      <c r="O503" t="str">
        <f ca="1">Table1[[#This Row],[Lowest_size_reported_um]]</f>
        <v>350</v>
      </c>
      <c r="Q503">
        <f>_xlfn.XLOOKUP(F503,'detection limits'!$A$2:$A$234,'detection limits'!$C$2:$C$234)</f>
        <v>333</v>
      </c>
      <c r="R503" t="str">
        <f ca="1">_xlfn.XLOOKUP(F503,'detection limits'!$A$2:$A$234,'detection limits'!$F$2:$F$234)</f>
        <v>350</v>
      </c>
    </row>
    <row r="504" spans="1:18" x14ac:dyDescent="0.3">
      <c r="A504" t="s">
        <v>654</v>
      </c>
      <c r="B504" t="s">
        <v>656</v>
      </c>
      <c r="C504" s="14" t="s">
        <v>261</v>
      </c>
      <c r="D504" s="14" t="str" cm="1">
        <f t="array" ref="D504">_xlfn.TEXTJOIN("", TRUE, IF(ISERROR(MID(C504, _xlfn.SEQUENCE(LEN(C504)), 1) *1), MID(C504, _xlfn.SEQUENCE(LEN(C504)), 1), ""))</f>
        <v xml:space="preserve">Mason et al. </v>
      </c>
      <c r="E504" t="str">
        <f t="shared" si="7"/>
        <v>2020</v>
      </c>
      <c r="F504" s="14" t="s">
        <v>260</v>
      </c>
      <c r="G504" s="14" t="s">
        <v>439</v>
      </c>
      <c r="H504" s="14" t="s">
        <v>440</v>
      </c>
      <c r="L504" s="17">
        <v>0.19</v>
      </c>
      <c r="M504" s="14" t="s">
        <v>437</v>
      </c>
      <c r="N504" s="14" t="s">
        <v>346</v>
      </c>
      <c r="O504" t="str">
        <f ca="1">Table1[[#This Row],[Lowest_size_reported_um]]</f>
        <v>350</v>
      </c>
      <c r="Q504">
        <f>_xlfn.XLOOKUP(F504,'detection limits'!$A$2:$A$234,'detection limits'!$C$2:$C$234)</f>
        <v>333</v>
      </c>
      <c r="R504" t="str">
        <f ca="1">_xlfn.XLOOKUP(F504,'detection limits'!$A$2:$A$234,'detection limits'!$F$2:$F$234)</f>
        <v>350</v>
      </c>
    </row>
    <row r="505" spans="1:18" x14ac:dyDescent="0.3">
      <c r="A505" t="s">
        <v>654</v>
      </c>
      <c r="B505" t="s">
        <v>656</v>
      </c>
      <c r="C505" s="14" t="s">
        <v>261</v>
      </c>
      <c r="D505" s="14" t="str" cm="1">
        <f t="array" ref="D505">_xlfn.TEXTJOIN("", TRUE, IF(ISERROR(MID(C505, _xlfn.SEQUENCE(LEN(C505)), 1) *1), MID(C505, _xlfn.SEQUENCE(LEN(C505)), 1), ""))</f>
        <v xml:space="preserve">Mason et al. </v>
      </c>
      <c r="E505" t="str">
        <f t="shared" si="7"/>
        <v>2020</v>
      </c>
      <c r="F505" s="14" t="s">
        <v>260</v>
      </c>
      <c r="G505" s="14" t="s">
        <v>439</v>
      </c>
      <c r="H505" s="14" t="s">
        <v>440</v>
      </c>
      <c r="L505" s="17">
        <v>0.22</v>
      </c>
      <c r="M505" s="14" t="s">
        <v>437</v>
      </c>
      <c r="N505" s="14" t="s">
        <v>346</v>
      </c>
      <c r="O505" t="str">
        <f ca="1">Table1[[#This Row],[Lowest_size_reported_um]]</f>
        <v>350</v>
      </c>
      <c r="Q505">
        <f>_xlfn.XLOOKUP(F505,'detection limits'!$A$2:$A$234,'detection limits'!$C$2:$C$234)</f>
        <v>333</v>
      </c>
      <c r="R505" t="str">
        <f ca="1">_xlfn.XLOOKUP(F505,'detection limits'!$A$2:$A$234,'detection limits'!$F$2:$F$234)</f>
        <v>350</v>
      </c>
    </row>
    <row r="506" spans="1:18" x14ac:dyDescent="0.3">
      <c r="A506" t="s">
        <v>654</v>
      </c>
      <c r="B506" t="s">
        <v>656</v>
      </c>
      <c r="C506" s="14" t="s">
        <v>261</v>
      </c>
      <c r="D506" s="14" t="str" cm="1">
        <f t="array" ref="D506">_xlfn.TEXTJOIN("", TRUE, IF(ISERROR(MID(C506, _xlfn.SEQUENCE(LEN(C506)), 1) *1), MID(C506, _xlfn.SEQUENCE(LEN(C506)), 1), ""))</f>
        <v xml:space="preserve">Mason et al. </v>
      </c>
      <c r="E506" t="str">
        <f t="shared" si="7"/>
        <v>2020</v>
      </c>
      <c r="F506" s="14" t="s">
        <v>260</v>
      </c>
      <c r="G506" s="14" t="s">
        <v>439</v>
      </c>
      <c r="H506" s="14" t="s">
        <v>440</v>
      </c>
      <c r="L506" s="17">
        <v>0.24</v>
      </c>
      <c r="M506" s="14" t="s">
        <v>437</v>
      </c>
      <c r="N506" s="14" t="s">
        <v>346</v>
      </c>
      <c r="O506" t="str">
        <f ca="1">Table1[[#This Row],[Lowest_size_reported_um]]</f>
        <v>350</v>
      </c>
      <c r="Q506">
        <f>_xlfn.XLOOKUP(F506,'detection limits'!$A$2:$A$234,'detection limits'!$C$2:$C$234)</f>
        <v>333</v>
      </c>
      <c r="R506" t="str">
        <f ca="1">_xlfn.XLOOKUP(F506,'detection limits'!$A$2:$A$234,'detection limits'!$F$2:$F$234)</f>
        <v>350</v>
      </c>
    </row>
    <row r="507" spans="1:18" x14ac:dyDescent="0.3">
      <c r="A507" t="s">
        <v>654</v>
      </c>
      <c r="B507" t="s">
        <v>656</v>
      </c>
      <c r="C507" s="14" t="s">
        <v>261</v>
      </c>
      <c r="D507" s="14" t="str" cm="1">
        <f t="array" ref="D507">_xlfn.TEXTJOIN("", TRUE, IF(ISERROR(MID(C507, _xlfn.SEQUENCE(LEN(C507)), 1) *1), MID(C507, _xlfn.SEQUENCE(LEN(C507)), 1), ""))</f>
        <v xml:space="preserve">Mason et al. </v>
      </c>
      <c r="E507" t="str">
        <f t="shared" si="7"/>
        <v>2020</v>
      </c>
      <c r="F507" s="14" t="s">
        <v>260</v>
      </c>
      <c r="G507" s="14" t="s">
        <v>439</v>
      </c>
      <c r="H507" s="14" t="s">
        <v>440</v>
      </c>
      <c r="L507" s="17">
        <v>0.28000000000000003</v>
      </c>
      <c r="M507" s="14" t="s">
        <v>437</v>
      </c>
      <c r="N507" s="14" t="s">
        <v>346</v>
      </c>
      <c r="O507" t="str">
        <f ca="1">Table1[[#This Row],[Lowest_size_reported_um]]</f>
        <v>350</v>
      </c>
      <c r="Q507">
        <f>_xlfn.XLOOKUP(F507,'detection limits'!$A$2:$A$234,'detection limits'!$C$2:$C$234)</f>
        <v>333</v>
      </c>
      <c r="R507" t="str">
        <f ca="1">_xlfn.XLOOKUP(F507,'detection limits'!$A$2:$A$234,'detection limits'!$F$2:$F$234)</f>
        <v>350</v>
      </c>
    </row>
    <row r="508" spans="1:18" x14ac:dyDescent="0.3">
      <c r="A508" t="s">
        <v>654</v>
      </c>
      <c r="B508" t="s">
        <v>656</v>
      </c>
      <c r="C508" s="14" t="s">
        <v>261</v>
      </c>
      <c r="D508" s="14" t="str" cm="1">
        <f t="array" ref="D508">_xlfn.TEXTJOIN("", TRUE, IF(ISERROR(MID(C508, _xlfn.SEQUENCE(LEN(C508)), 1) *1), MID(C508, _xlfn.SEQUENCE(LEN(C508)), 1), ""))</f>
        <v xml:space="preserve">Mason et al. </v>
      </c>
      <c r="E508" t="str">
        <f t="shared" si="7"/>
        <v>2020</v>
      </c>
      <c r="F508" s="14" t="s">
        <v>260</v>
      </c>
      <c r="G508" s="14" t="s">
        <v>439</v>
      </c>
      <c r="H508" s="14" t="s">
        <v>440</v>
      </c>
      <c r="L508" s="17">
        <v>0.33</v>
      </c>
      <c r="M508" s="14" t="s">
        <v>437</v>
      </c>
      <c r="N508" s="14" t="s">
        <v>346</v>
      </c>
      <c r="O508" t="str">
        <f ca="1">Table1[[#This Row],[Lowest_size_reported_um]]</f>
        <v>350</v>
      </c>
      <c r="Q508">
        <f>_xlfn.XLOOKUP(F508,'detection limits'!$A$2:$A$234,'detection limits'!$C$2:$C$234)</f>
        <v>333</v>
      </c>
      <c r="R508" t="str">
        <f ca="1">_xlfn.XLOOKUP(F508,'detection limits'!$A$2:$A$234,'detection limits'!$F$2:$F$234)</f>
        <v>350</v>
      </c>
    </row>
    <row r="509" spans="1:18" x14ac:dyDescent="0.3">
      <c r="A509" t="s">
        <v>654</v>
      </c>
      <c r="B509" t="s">
        <v>656</v>
      </c>
      <c r="C509" s="14" t="s">
        <v>261</v>
      </c>
      <c r="D509" s="14" t="str" cm="1">
        <f t="array" ref="D509">_xlfn.TEXTJOIN("", TRUE, IF(ISERROR(MID(C509, _xlfn.SEQUENCE(LEN(C509)), 1) *1), MID(C509, _xlfn.SEQUENCE(LEN(C509)), 1), ""))</f>
        <v xml:space="preserve">Mason et al. </v>
      </c>
      <c r="E509" t="str">
        <f t="shared" si="7"/>
        <v>2020</v>
      </c>
      <c r="F509" s="14" t="s">
        <v>260</v>
      </c>
      <c r="G509" s="14" t="s">
        <v>439</v>
      </c>
      <c r="H509" s="14" t="s">
        <v>440</v>
      </c>
      <c r="L509" s="17">
        <v>0.33</v>
      </c>
      <c r="M509" s="14" t="s">
        <v>437</v>
      </c>
      <c r="N509" s="14" t="s">
        <v>346</v>
      </c>
      <c r="O509" t="str">
        <f ca="1">Table1[[#This Row],[Lowest_size_reported_um]]</f>
        <v>350</v>
      </c>
      <c r="Q509">
        <f>_xlfn.XLOOKUP(F509,'detection limits'!$A$2:$A$234,'detection limits'!$C$2:$C$234)</f>
        <v>333</v>
      </c>
      <c r="R509" t="str">
        <f ca="1">_xlfn.XLOOKUP(F509,'detection limits'!$A$2:$A$234,'detection limits'!$F$2:$F$234)</f>
        <v>350</v>
      </c>
    </row>
    <row r="510" spans="1:18" x14ac:dyDescent="0.3">
      <c r="A510" t="s">
        <v>654</v>
      </c>
      <c r="B510" t="s">
        <v>656</v>
      </c>
      <c r="C510" s="14" t="s">
        <v>261</v>
      </c>
      <c r="D510" s="14" t="str" cm="1">
        <f t="array" ref="D510">_xlfn.TEXTJOIN("", TRUE, IF(ISERROR(MID(C510, _xlfn.SEQUENCE(LEN(C510)), 1) *1), MID(C510, _xlfn.SEQUENCE(LEN(C510)), 1), ""))</f>
        <v xml:space="preserve">Mason et al. </v>
      </c>
      <c r="E510" t="str">
        <f t="shared" si="7"/>
        <v>2020</v>
      </c>
      <c r="F510" s="14" t="s">
        <v>260</v>
      </c>
      <c r="G510" s="14" t="s">
        <v>439</v>
      </c>
      <c r="H510" s="14" t="s">
        <v>440</v>
      </c>
      <c r="L510" s="17">
        <v>0.41</v>
      </c>
      <c r="M510" s="14" t="s">
        <v>437</v>
      </c>
      <c r="N510" s="14" t="s">
        <v>346</v>
      </c>
      <c r="O510" t="str">
        <f ca="1">Table1[[#This Row],[Lowest_size_reported_um]]</f>
        <v>350</v>
      </c>
      <c r="Q510">
        <f>_xlfn.XLOOKUP(F510,'detection limits'!$A$2:$A$234,'detection limits'!$C$2:$C$234)</f>
        <v>333</v>
      </c>
      <c r="R510" t="str">
        <f ca="1">_xlfn.XLOOKUP(F510,'detection limits'!$A$2:$A$234,'detection limits'!$F$2:$F$234)</f>
        <v>350</v>
      </c>
    </row>
    <row r="511" spans="1:18" x14ac:dyDescent="0.3">
      <c r="A511" t="s">
        <v>654</v>
      </c>
      <c r="B511" t="s">
        <v>656</v>
      </c>
      <c r="C511" s="14" t="s">
        <v>261</v>
      </c>
      <c r="D511" s="14" t="str" cm="1">
        <f t="array" ref="D511">_xlfn.TEXTJOIN("", TRUE, IF(ISERROR(MID(C511, _xlfn.SEQUENCE(LEN(C511)), 1) *1), MID(C511, _xlfn.SEQUENCE(LEN(C511)), 1), ""))</f>
        <v xml:space="preserve">Mason et al. </v>
      </c>
      <c r="E511" t="str">
        <f t="shared" si="7"/>
        <v>2020</v>
      </c>
      <c r="F511" s="14" t="s">
        <v>260</v>
      </c>
      <c r="G511" s="14" t="s">
        <v>439</v>
      </c>
      <c r="H511" s="14" t="s">
        <v>440</v>
      </c>
      <c r="L511" s="17">
        <v>0.52</v>
      </c>
      <c r="M511" s="14" t="s">
        <v>437</v>
      </c>
      <c r="N511" s="14" t="s">
        <v>346</v>
      </c>
      <c r="O511" t="str">
        <f ca="1">Table1[[#This Row],[Lowest_size_reported_um]]</f>
        <v>350</v>
      </c>
      <c r="Q511">
        <f>_xlfn.XLOOKUP(F511,'detection limits'!$A$2:$A$234,'detection limits'!$C$2:$C$234)</f>
        <v>333</v>
      </c>
      <c r="R511" t="str">
        <f ca="1">_xlfn.XLOOKUP(F511,'detection limits'!$A$2:$A$234,'detection limits'!$F$2:$F$234)</f>
        <v>350</v>
      </c>
    </row>
    <row r="512" spans="1:18" x14ac:dyDescent="0.3">
      <c r="A512" t="s">
        <v>654</v>
      </c>
      <c r="B512" t="s">
        <v>656</v>
      </c>
      <c r="C512" s="14" t="s">
        <v>265</v>
      </c>
      <c r="D512" s="14" t="str" cm="1">
        <f t="array" ref="D512">_xlfn.TEXTJOIN("", TRUE, IF(ISERROR(MID(C512, _xlfn.SEQUENCE(LEN(C512)), 1) *1), MID(C512, _xlfn.SEQUENCE(LEN(C512)), 1), ""))</f>
        <v xml:space="preserve">McCormick et al. </v>
      </c>
      <c r="E512" t="str">
        <f t="shared" si="7"/>
        <v>2014</v>
      </c>
      <c r="F512" s="15" t="s">
        <v>264</v>
      </c>
      <c r="G512" s="14" t="s">
        <v>434</v>
      </c>
      <c r="H512" s="14" t="s">
        <v>435</v>
      </c>
      <c r="J512" s="16">
        <v>1.9672131150000002E-3</v>
      </c>
      <c r="L512" s="17">
        <v>0.62</v>
      </c>
      <c r="N512" s="14" t="s">
        <v>346</v>
      </c>
      <c r="O512" t="str">
        <f ca="1">Table1[[#This Row],[Lowest_size_reported_um]]</f>
        <v/>
      </c>
      <c r="Q512">
        <f>_xlfn.XLOOKUP(F512,'detection limits'!$A$2:$A$234,'detection limits'!$C$2:$C$234)</f>
        <v>333</v>
      </c>
      <c r="R512" t="str">
        <f ca="1">_xlfn.XLOOKUP(F512,'detection limits'!$A$2:$A$234,'detection limits'!$F$2:$F$234)</f>
        <v/>
      </c>
    </row>
    <row r="513" spans="1:18" x14ac:dyDescent="0.3">
      <c r="A513" t="s">
        <v>654</v>
      </c>
      <c r="B513" t="s">
        <v>656</v>
      </c>
      <c r="C513" s="14" t="s">
        <v>265</v>
      </c>
      <c r="D513" s="14" t="str" cm="1">
        <f t="array" ref="D513">_xlfn.TEXTJOIN("", TRUE, IF(ISERROR(MID(C513, _xlfn.SEQUENCE(LEN(C513)), 1) *1), MID(C513, _xlfn.SEQUENCE(LEN(C513)), 1), ""))</f>
        <v xml:space="preserve">McCormick et al. </v>
      </c>
      <c r="E513" t="str">
        <f t="shared" si="7"/>
        <v>2014</v>
      </c>
      <c r="F513" s="15" t="s">
        <v>264</v>
      </c>
      <c r="G513" s="14" t="s">
        <v>434</v>
      </c>
      <c r="H513" s="14" t="s">
        <v>435</v>
      </c>
      <c r="J513" s="16">
        <v>1.7868852460000001E-2</v>
      </c>
      <c r="L513" s="17">
        <v>0.59</v>
      </c>
      <c r="N513" s="14" t="s">
        <v>346</v>
      </c>
      <c r="O513" t="str">
        <f ca="1">Table1[[#This Row],[Lowest_size_reported_um]]</f>
        <v/>
      </c>
      <c r="Q513">
        <f>_xlfn.XLOOKUP(F513,'detection limits'!$A$2:$A$234,'detection limits'!$C$2:$C$234)</f>
        <v>333</v>
      </c>
      <c r="R513" t="str">
        <f ca="1">_xlfn.XLOOKUP(F513,'detection limits'!$A$2:$A$234,'detection limits'!$F$2:$F$234)</f>
        <v/>
      </c>
    </row>
    <row r="514" spans="1:18" x14ac:dyDescent="0.3">
      <c r="A514" t="s">
        <v>654</v>
      </c>
      <c r="B514" t="s">
        <v>656</v>
      </c>
      <c r="C514" s="14" t="s">
        <v>267</v>
      </c>
      <c r="D514" s="14" t="str" cm="1">
        <f t="array" ref="D514">_xlfn.TEXTJOIN("", TRUE, IF(ISERROR(MID(C514, _xlfn.SEQUENCE(LEN(C514)), 1) *1), MID(C514, _xlfn.SEQUENCE(LEN(C514)), 1), ""))</f>
        <v xml:space="preserve">McCormick et al. </v>
      </c>
      <c r="E514" t="str">
        <f t="shared" ref="E514:E577" si="8">RIGHT(C514,4)</f>
        <v>2016</v>
      </c>
      <c r="F514" s="19" t="s">
        <v>669</v>
      </c>
      <c r="G514" s="14" t="s">
        <v>459</v>
      </c>
      <c r="H514" s="14" t="s">
        <v>444</v>
      </c>
      <c r="I514" s="14" t="s">
        <v>447</v>
      </c>
      <c r="J514" s="16">
        <v>480</v>
      </c>
      <c r="N514" s="14" t="s">
        <v>346</v>
      </c>
      <c r="O514" t="e">
        <f>Table1[[#This Row],[Lowest_size_reported_um]]</f>
        <v>#N/A</v>
      </c>
      <c r="Q514" t="e">
        <f>_xlfn.XLOOKUP(F514,'detection limits'!$A$2:$A$234,'detection limits'!$C$2:$C$234)</f>
        <v>#N/A</v>
      </c>
      <c r="R514" t="e">
        <f>_xlfn.XLOOKUP(F514,'detection limits'!$A$2:$A$234,'detection limits'!$F$2:$F$234)</f>
        <v>#N/A</v>
      </c>
    </row>
    <row r="515" spans="1:18" x14ac:dyDescent="0.3">
      <c r="A515" t="s">
        <v>654</v>
      </c>
      <c r="B515" t="s">
        <v>656</v>
      </c>
      <c r="C515" s="14" t="s">
        <v>267</v>
      </c>
      <c r="D515" s="14" t="str" cm="1">
        <f t="array" ref="D515">_xlfn.TEXTJOIN("", TRUE, IF(ISERROR(MID(C515, _xlfn.SEQUENCE(LEN(C515)), 1) *1), MID(C515, _xlfn.SEQUENCE(LEN(C515)), 1), ""))</f>
        <v xml:space="preserve">McCormick et al. </v>
      </c>
      <c r="E515" t="str">
        <f t="shared" si="8"/>
        <v>2016</v>
      </c>
      <c r="F515" s="19" t="s">
        <v>669</v>
      </c>
      <c r="G515" s="14" t="s">
        <v>459</v>
      </c>
      <c r="H515" s="14" t="s">
        <v>444</v>
      </c>
      <c r="I515" s="14" t="s">
        <v>447</v>
      </c>
      <c r="J515" s="16">
        <v>570</v>
      </c>
      <c r="N515" s="14" t="s">
        <v>346</v>
      </c>
      <c r="O515" t="e">
        <f>Table1[[#This Row],[Lowest_size_reported_um]]</f>
        <v>#N/A</v>
      </c>
      <c r="Q515" t="e">
        <f>_xlfn.XLOOKUP(F515,'detection limits'!$A$2:$A$234,'detection limits'!$C$2:$C$234)</f>
        <v>#N/A</v>
      </c>
      <c r="R515" t="e">
        <f>_xlfn.XLOOKUP(F515,'detection limits'!$A$2:$A$234,'detection limits'!$F$2:$F$234)</f>
        <v>#N/A</v>
      </c>
    </row>
    <row r="516" spans="1:18" x14ac:dyDescent="0.3">
      <c r="A516" t="s">
        <v>654</v>
      </c>
      <c r="B516" t="s">
        <v>656</v>
      </c>
      <c r="C516" s="14" t="s">
        <v>267</v>
      </c>
      <c r="D516" s="14" t="str" cm="1">
        <f t="array" ref="D516">_xlfn.TEXTJOIN("", TRUE, IF(ISERROR(MID(C516, _xlfn.SEQUENCE(LEN(C516)), 1) *1), MID(C516, _xlfn.SEQUENCE(LEN(C516)), 1), ""))</f>
        <v xml:space="preserve">McCormick et al. </v>
      </c>
      <c r="E516" t="str">
        <f t="shared" si="8"/>
        <v>2016</v>
      </c>
      <c r="F516" s="19" t="s">
        <v>669</v>
      </c>
      <c r="G516" s="14" t="s">
        <v>434</v>
      </c>
      <c r="H516" s="14" t="s">
        <v>435</v>
      </c>
      <c r="I516" s="14" t="s">
        <v>447</v>
      </c>
      <c r="J516" s="16">
        <v>930</v>
      </c>
      <c r="N516" s="14" t="s">
        <v>346</v>
      </c>
      <c r="O516" t="e">
        <f>Table1[[#This Row],[Lowest_size_reported_um]]</f>
        <v>#N/A</v>
      </c>
      <c r="Q516" t="e">
        <f>_xlfn.XLOOKUP(F516,'detection limits'!$A$2:$A$234,'detection limits'!$C$2:$C$234)</f>
        <v>#N/A</v>
      </c>
      <c r="R516" t="e">
        <f>_xlfn.XLOOKUP(F516,'detection limits'!$A$2:$A$234,'detection limits'!$F$2:$F$234)</f>
        <v>#N/A</v>
      </c>
    </row>
    <row r="517" spans="1:18" x14ac:dyDescent="0.3">
      <c r="A517" t="s">
        <v>654</v>
      </c>
      <c r="B517" t="s">
        <v>656</v>
      </c>
      <c r="C517" s="14" t="s">
        <v>267</v>
      </c>
      <c r="D517" s="14" t="str" cm="1">
        <f t="array" ref="D517">_xlfn.TEXTJOIN("", TRUE, IF(ISERROR(MID(C517, _xlfn.SEQUENCE(LEN(C517)), 1) *1), MID(C517, _xlfn.SEQUENCE(LEN(C517)), 1), ""))</f>
        <v xml:space="preserve">McCormick et al. </v>
      </c>
      <c r="E517" t="str">
        <f t="shared" si="8"/>
        <v>2016</v>
      </c>
      <c r="F517" s="19" t="s">
        <v>669</v>
      </c>
      <c r="G517" s="14" t="s">
        <v>459</v>
      </c>
      <c r="H517" s="14" t="s">
        <v>444</v>
      </c>
      <c r="I517" s="14" t="s">
        <v>447</v>
      </c>
      <c r="J517" s="16">
        <v>1170</v>
      </c>
      <c r="N517" s="14" t="s">
        <v>346</v>
      </c>
      <c r="O517" t="e">
        <f>Table1[[#This Row],[Lowest_size_reported_um]]</f>
        <v>#N/A</v>
      </c>
      <c r="Q517" t="e">
        <f>_xlfn.XLOOKUP(F517,'detection limits'!$A$2:$A$234,'detection limits'!$C$2:$C$234)</f>
        <v>#N/A</v>
      </c>
      <c r="R517" t="e">
        <f>_xlfn.XLOOKUP(F517,'detection limits'!$A$2:$A$234,'detection limits'!$F$2:$F$234)</f>
        <v>#N/A</v>
      </c>
    </row>
    <row r="518" spans="1:18" x14ac:dyDescent="0.3">
      <c r="A518" t="s">
        <v>654</v>
      </c>
      <c r="B518" t="s">
        <v>656</v>
      </c>
      <c r="C518" s="14" t="s">
        <v>267</v>
      </c>
      <c r="D518" s="14" t="str" cm="1">
        <f t="array" ref="D518">_xlfn.TEXTJOIN("", TRUE, IF(ISERROR(MID(C518, _xlfn.SEQUENCE(LEN(C518)), 1) *1), MID(C518, _xlfn.SEQUENCE(LEN(C518)), 1), ""))</f>
        <v xml:space="preserve">McCormick et al. </v>
      </c>
      <c r="E518" t="str">
        <f t="shared" si="8"/>
        <v>2016</v>
      </c>
      <c r="F518" s="19" t="s">
        <v>669</v>
      </c>
      <c r="G518" s="14" t="s">
        <v>459</v>
      </c>
      <c r="H518" s="14" t="s">
        <v>444</v>
      </c>
      <c r="I518" s="14" t="s">
        <v>447</v>
      </c>
      <c r="J518" s="16">
        <v>1240</v>
      </c>
      <c r="N518" s="14" t="s">
        <v>346</v>
      </c>
      <c r="O518" t="e">
        <f>Table1[[#This Row],[Lowest_size_reported_um]]</f>
        <v>#N/A</v>
      </c>
      <c r="Q518" t="e">
        <f>_xlfn.XLOOKUP(F518,'detection limits'!$A$2:$A$234,'detection limits'!$C$2:$C$234)</f>
        <v>#N/A</v>
      </c>
      <c r="R518" t="e">
        <f>_xlfn.XLOOKUP(F518,'detection limits'!$A$2:$A$234,'detection limits'!$F$2:$F$234)</f>
        <v>#N/A</v>
      </c>
    </row>
    <row r="519" spans="1:18" x14ac:dyDescent="0.3">
      <c r="A519" t="s">
        <v>654</v>
      </c>
      <c r="B519" t="s">
        <v>656</v>
      </c>
      <c r="C519" s="14" t="s">
        <v>267</v>
      </c>
      <c r="D519" s="14" t="str" cm="1">
        <f t="array" ref="D519">_xlfn.TEXTJOIN("", TRUE, IF(ISERROR(MID(C519, _xlfn.SEQUENCE(LEN(C519)), 1) *1), MID(C519, _xlfn.SEQUENCE(LEN(C519)), 1), ""))</f>
        <v xml:space="preserve">McCormick et al. </v>
      </c>
      <c r="E519" t="str">
        <f t="shared" si="8"/>
        <v>2016</v>
      </c>
      <c r="F519" s="19" t="s">
        <v>669</v>
      </c>
      <c r="G519" s="14" t="s">
        <v>434</v>
      </c>
      <c r="H519" s="14" t="s">
        <v>435</v>
      </c>
      <c r="I519" s="14" t="s">
        <v>447</v>
      </c>
      <c r="J519" s="16">
        <v>3140</v>
      </c>
      <c r="N519" s="14" t="s">
        <v>346</v>
      </c>
      <c r="O519" t="e">
        <f>Table1[[#This Row],[Lowest_size_reported_um]]</f>
        <v>#N/A</v>
      </c>
      <c r="Q519" t="e">
        <f>_xlfn.XLOOKUP(F519,'detection limits'!$A$2:$A$234,'detection limits'!$C$2:$C$234)</f>
        <v>#N/A</v>
      </c>
      <c r="R519" t="e">
        <f>_xlfn.XLOOKUP(F519,'detection limits'!$A$2:$A$234,'detection limits'!$F$2:$F$234)</f>
        <v>#N/A</v>
      </c>
    </row>
    <row r="520" spans="1:18" x14ac:dyDescent="0.3">
      <c r="A520" t="s">
        <v>654</v>
      </c>
      <c r="B520" t="s">
        <v>656</v>
      </c>
      <c r="C520" s="14" t="s">
        <v>267</v>
      </c>
      <c r="D520" s="14" t="str" cm="1">
        <f t="array" ref="D520">_xlfn.TEXTJOIN("", TRUE, IF(ISERROR(MID(C520, _xlfn.SEQUENCE(LEN(C520)), 1) *1), MID(C520, _xlfn.SEQUENCE(LEN(C520)), 1), ""))</f>
        <v xml:space="preserve">McCormick et al. </v>
      </c>
      <c r="E520" t="str">
        <f t="shared" si="8"/>
        <v>2016</v>
      </c>
      <c r="F520" s="19" t="s">
        <v>669</v>
      </c>
      <c r="G520" s="14" t="s">
        <v>459</v>
      </c>
      <c r="H520" s="14" t="s">
        <v>444</v>
      </c>
      <c r="I520" s="14" t="s">
        <v>447</v>
      </c>
      <c r="J520" s="16">
        <v>3360</v>
      </c>
      <c r="N520" s="14" t="s">
        <v>346</v>
      </c>
      <c r="O520" t="e">
        <f>Table1[[#This Row],[Lowest_size_reported_um]]</f>
        <v>#N/A</v>
      </c>
      <c r="Q520" t="e">
        <f>_xlfn.XLOOKUP(F520,'detection limits'!$A$2:$A$234,'detection limits'!$C$2:$C$234)</f>
        <v>#N/A</v>
      </c>
      <c r="R520" t="e">
        <f>_xlfn.XLOOKUP(F520,'detection limits'!$A$2:$A$234,'detection limits'!$F$2:$F$234)</f>
        <v>#N/A</v>
      </c>
    </row>
    <row r="521" spans="1:18" x14ac:dyDescent="0.3">
      <c r="A521" t="s">
        <v>654</v>
      </c>
      <c r="B521" t="s">
        <v>656</v>
      </c>
      <c r="C521" s="14" t="s">
        <v>267</v>
      </c>
      <c r="D521" s="14" t="str" cm="1">
        <f t="array" ref="D521">_xlfn.TEXTJOIN("", TRUE, IF(ISERROR(MID(C521, _xlfn.SEQUENCE(LEN(C521)), 1) *1), MID(C521, _xlfn.SEQUENCE(LEN(C521)), 1), ""))</f>
        <v xml:space="preserve">McCormick et al. </v>
      </c>
      <c r="E521" t="str">
        <f t="shared" si="8"/>
        <v>2016</v>
      </c>
      <c r="F521" s="19" t="s">
        <v>669</v>
      </c>
      <c r="G521" s="14" t="s">
        <v>459</v>
      </c>
      <c r="H521" s="14" t="s">
        <v>444</v>
      </c>
      <c r="I521" s="14" t="s">
        <v>447</v>
      </c>
      <c r="J521" s="16">
        <v>4370</v>
      </c>
      <c r="N521" s="14" t="s">
        <v>346</v>
      </c>
      <c r="O521" t="e">
        <f>Table1[[#This Row],[Lowest_size_reported_um]]</f>
        <v>#N/A</v>
      </c>
      <c r="Q521" t="e">
        <f>_xlfn.XLOOKUP(F521,'detection limits'!$A$2:$A$234,'detection limits'!$C$2:$C$234)</f>
        <v>#N/A</v>
      </c>
      <c r="R521" t="e">
        <f>_xlfn.XLOOKUP(F521,'detection limits'!$A$2:$A$234,'detection limits'!$F$2:$F$234)</f>
        <v>#N/A</v>
      </c>
    </row>
    <row r="522" spans="1:18" x14ac:dyDescent="0.3">
      <c r="A522" t="s">
        <v>654</v>
      </c>
      <c r="B522" t="s">
        <v>656</v>
      </c>
      <c r="C522" s="14" t="s">
        <v>267</v>
      </c>
      <c r="D522" s="14" t="str" cm="1">
        <f t="array" ref="D522">_xlfn.TEXTJOIN("", TRUE, IF(ISERROR(MID(C522, _xlfn.SEQUENCE(LEN(C522)), 1) *1), MID(C522, _xlfn.SEQUENCE(LEN(C522)), 1), ""))</f>
        <v xml:space="preserve">McCormick et al. </v>
      </c>
      <c r="E522" t="str">
        <f t="shared" si="8"/>
        <v>2016</v>
      </c>
      <c r="F522" s="19" t="s">
        <v>669</v>
      </c>
      <c r="G522" s="14" t="s">
        <v>434</v>
      </c>
      <c r="H522" s="14" t="s">
        <v>435</v>
      </c>
      <c r="I522" s="14" t="s">
        <v>447</v>
      </c>
      <c r="J522" s="16">
        <v>5920</v>
      </c>
      <c r="N522" s="14" t="s">
        <v>346</v>
      </c>
      <c r="O522" t="e">
        <f>Table1[[#This Row],[Lowest_size_reported_um]]</f>
        <v>#N/A</v>
      </c>
      <c r="Q522" t="e">
        <f>_xlfn.XLOOKUP(F522,'detection limits'!$A$2:$A$234,'detection limits'!$C$2:$C$234)</f>
        <v>#N/A</v>
      </c>
      <c r="R522" t="e">
        <f>_xlfn.XLOOKUP(F522,'detection limits'!$A$2:$A$234,'detection limits'!$F$2:$F$234)</f>
        <v>#N/A</v>
      </c>
    </row>
    <row r="523" spans="1:18" x14ac:dyDescent="0.3">
      <c r="A523" t="s">
        <v>654</v>
      </c>
      <c r="B523" t="s">
        <v>656</v>
      </c>
      <c r="C523" s="14" t="s">
        <v>272</v>
      </c>
      <c r="D523" s="14" t="str" cm="1">
        <f t="array" ref="D523">_xlfn.TEXTJOIN("", TRUE, IF(ISERROR(MID(C523, _xlfn.SEQUENCE(LEN(C523)), 1) *1), MID(C523, _xlfn.SEQUENCE(LEN(C523)), 1), ""))</f>
        <v xml:space="preserve">Mintenig et al. </v>
      </c>
      <c r="E523" t="str">
        <f t="shared" si="8"/>
        <v>2020</v>
      </c>
      <c r="F523" s="15" t="s">
        <v>271</v>
      </c>
      <c r="G523" s="14" t="s">
        <v>434</v>
      </c>
      <c r="H523" s="14" t="s">
        <v>435</v>
      </c>
      <c r="I523" s="14" t="s">
        <v>483</v>
      </c>
      <c r="J523" s="16">
        <v>0.65400000000000003</v>
      </c>
      <c r="L523" s="17">
        <v>0.13</v>
      </c>
      <c r="M523" s="14" t="s">
        <v>437</v>
      </c>
      <c r="N523" s="14" t="s">
        <v>346</v>
      </c>
      <c r="O523" t="str">
        <f ca="1">Table1[[#This Row],[Lowest_size_reported_um]]</f>
        <v>25</v>
      </c>
      <c r="Q523">
        <f>_xlfn.XLOOKUP(F523,'detection limits'!$A$2:$A$234,'detection limits'!$C$2:$C$234)</f>
        <v>20</v>
      </c>
      <c r="R523" t="str">
        <f ca="1">_xlfn.XLOOKUP(F523,'detection limits'!$A$2:$A$234,'detection limits'!$F$2:$F$234)</f>
        <v>25</v>
      </c>
    </row>
    <row r="524" spans="1:18" x14ac:dyDescent="0.3">
      <c r="A524" t="s">
        <v>654</v>
      </c>
      <c r="B524" t="s">
        <v>656</v>
      </c>
      <c r="C524" s="14" t="s">
        <v>272</v>
      </c>
      <c r="D524" s="14" t="str" cm="1">
        <f t="array" ref="D524">_xlfn.TEXTJOIN("", TRUE, IF(ISERROR(MID(C524, _xlfn.SEQUENCE(LEN(C524)), 1) *1), MID(C524, _xlfn.SEQUENCE(LEN(C524)), 1), ""))</f>
        <v xml:space="preserve">Mintenig et al. </v>
      </c>
      <c r="E524" t="str">
        <f t="shared" si="8"/>
        <v>2020</v>
      </c>
      <c r="F524" s="15" t="s">
        <v>271</v>
      </c>
      <c r="G524" s="14" t="s">
        <v>434</v>
      </c>
      <c r="H524" s="14" t="s">
        <v>435</v>
      </c>
      <c r="I524" s="14" t="s">
        <v>483</v>
      </c>
      <c r="J524" s="16">
        <v>0.86699999999999999</v>
      </c>
      <c r="L524" s="17">
        <v>0.13</v>
      </c>
      <c r="M524" s="14" t="s">
        <v>437</v>
      </c>
      <c r="N524" s="14" t="s">
        <v>346</v>
      </c>
      <c r="O524" t="str">
        <f ca="1">Table1[[#This Row],[Lowest_size_reported_um]]</f>
        <v>25</v>
      </c>
      <c r="Q524">
        <f>_xlfn.XLOOKUP(F524,'detection limits'!$A$2:$A$234,'detection limits'!$C$2:$C$234)</f>
        <v>20</v>
      </c>
      <c r="R524" t="str">
        <f ca="1">_xlfn.XLOOKUP(F524,'detection limits'!$A$2:$A$234,'detection limits'!$F$2:$F$234)</f>
        <v>25</v>
      </c>
    </row>
    <row r="525" spans="1:18" x14ac:dyDescent="0.3">
      <c r="A525" t="s">
        <v>654</v>
      </c>
      <c r="B525" t="s">
        <v>656</v>
      </c>
      <c r="C525" s="14" t="s">
        <v>278</v>
      </c>
      <c r="D525" s="14" t="str" cm="1">
        <f t="array" ref="D525">_xlfn.TEXTJOIN("", TRUE, IF(ISERROR(MID(C525, _xlfn.SEQUENCE(LEN(C525)), 1) *1), MID(C525, _xlfn.SEQUENCE(LEN(C525)), 1), ""))</f>
        <v xml:space="preserve">Mora-Teddy &amp; Matthaei, </v>
      </c>
      <c r="E525" t="str">
        <f t="shared" si="8"/>
        <v>2019</v>
      </c>
      <c r="F525" s="15" t="s">
        <v>277</v>
      </c>
      <c r="G525" s="14" t="s">
        <v>459</v>
      </c>
      <c r="H525" s="14" t="s">
        <v>444</v>
      </c>
      <c r="I525" s="14" t="s">
        <v>470</v>
      </c>
      <c r="J525" s="16">
        <v>1E-3</v>
      </c>
      <c r="L525" s="17">
        <v>0.33</v>
      </c>
      <c r="M525" s="14" t="s">
        <v>454</v>
      </c>
      <c r="N525" s="14" t="s">
        <v>346</v>
      </c>
      <c r="O525" t="str">
        <f ca="1">Table1[[#This Row],[Lowest_size_reported_um]]</f>
        <v>250</v>
      </c>
      <c r="Q525">
        <f>_xlfn.XLOOKUP(F525,'detection limits'!$A$2:$A$234,'detection limits'!$C$2:$C$234)</f>
        <v>250</v>
      </c>
      <c r="R525" t="str">
        <f ca="1">_xlfn.XLOOKUP(F525,'detection limits'!$A$2:$A$234,'detection limits'!$F$2:$F$234)</f>
        <v>250</v>
      </c>
    </row>
    <row r="526" spans="1:18" x14ac:dyDescent="0.3">
      <c r="A526" t="s">
        <v>654</v>
      </c>
      <c r="B526" t="s">
        <v>656</v>
      </c>
      <c r="C526" s="14" t="s">
        <v>278</v>
      </c>
      <c r="D526" s="14" t="str" cm="1">
        <f t="array" ref="D526">_xlfn.TEXTJOIN("", TRUE, IF(ISERROR(MID(C526, _xlfn.SEQUENCE(LEN(C526)), 1) *1), MID(C526, _xlfn.SEQUENCE(LEN(C526)), 1), ""))</f>
        <v xml:space="preserve">Mora-Teddy &amp; Matthaei, </v>
      </c>
      <c r="E526" t="str">
        <f t="shared" si="8"/>
        <v>2019</v>
      </c>
      <c r="F526" s="15" t="s">
        <v>277</v>
      </c>
      <c r="G526" s="14" t="s">
        <v>459</v>
      </c>
      <c r="H526" s="14" t="s">
        <v>444</v>
      </c>
      <c r="I526" s="14" t="s">
        <v>470</v>
      </c>
      <c r="J526" s="16">
        <v>4.48E-2</v>
      </c>
      <c r="L526" s="17">
        <v>0.33</v>
      </c>
      <c r="M526" s="14" t="s">
        <v>454</v>
      </c>
      <c r="N526" s="14" t="s">
        <v>346</v>
      </c>
      <c r="O526" t="str">
        <f ca="1">Table1[[#This Row],[Lowest_size_reported_um]]</f>
        <v>250</v>
      </c>
      <c r="Q526">
        <f>_xlfn.XLOOKUP(F526,'detection limits'!$A$2:$A$234,'detection limits'!$C$2:$C$234)</f>
        <v>250</v>
      </c>
      <c r="R526" t="str">
        <f ca="1">_xlfn.XLOOKUP(F526,'detection limits'!$A$2:$A$234,'detection limits'!$F$2:$F$234)</f>
        <v>250</v>
      </c>
    </row>
    <row r="527" spans="1:18" x14ac:dyDescent="0.3">
      <c r="A527" t="s">
        <v>654</v>
      </c>
      <c r="B527" t="s">
        <v>656</v>
      </c>
      <c r="C527" s="14" t="s">
        <v>280</v>
      </c>
      <c r="D527" s="14" t="str" cm="1">
        <f t="array" ref="D527">_xlfn.TEXTJOIN("", TRUE, IF(ISERROR(MID(C527, _xlfn.SEQUENCE(LEN(C527)), 1) *1), MID(C527, _xlfn.SEQUENCE(LEN(C527)), 1), ""))</f>
        <v xml:space="preserve">Naidoo et al. </v>
      </c>
      <c r="E527" t="str">
        <f t="shared" si="8"/>
        <v>2015</v>
      </c>
      <c r="F527" s="15" t="s">
        <v>279</v>
      </c>
      <c r="G527" s="14" t="s">
        <v>457</v>
      </c>
      <c r="H527" s="14" t="s">
        <v>440</v>
      </c>
      <c r="I527" s="14" t="s">
        <v>466</v>
      </c>
      <c r="J527" s="16">
        <v>4.1281138790000001E-4</v>
      </c>
      <c r="L527" s="17">
        <v>0.03</v>
      </c>
      <c r="N527" s="14" t="s">
        <v>346</v>
      </c>
      <c r="O527" t="str">
        <f ca="1">Table1[[#This Row],[Lowest_size_reported_um]]</f>
        <v>250</v>
      </c>
      <c r="Q527">
        <f>_xlfn.XLOOKUP(F527,'detection limits'!$A$2:$A$234,'detection limits'!$C$2:$C$234)</f>
        <v>300</v>
      </c>
      <c r="R527" t="str">
        <f ca="1">_xlfn.XLOOKUP(F527,'detection limits'!$A$2:$A$234,'detection limits'!$F$2:$F$234)</f>
        <v>250</v>
      </c>
    </row>
    <row r="528" spans="1:18" x14ac:dyDescent="0.3">
      <c r="A528" t="s">
        <v>654</v>
      </c>
      <c r="B528" t="s">
        <v>656</v>
      </c>
      <c r="C528" s="14" t="s">
        <v>280</v>
      </c>
      <c r="D528" s="14" t="str" cm="1">
        <f t="array" ref="D528">_xlfn.TEXTJOIN("", TRUE, IF(ISERROR(MID(C528, _xlfn.SEQUENCE(LEN(C528)), 1) *1), MID(C528, _xlfn.SEQUENCE(LEN(C528)), 1), ""))</f>
        <v xml:space="preserve">Naidoo et al. </v>
      </c>
      <c r="E528" t="str">
        <f t="shared" si="8"/>
        <v>2015</v>
      </c>
      <c r="F528" s="14" t="s">
        <v>279</v>
      </c>
      <c r="G528" s="14" t="s">
        <v>457</v>
      </c>
      <c r="H528" s="14" t="s">
        <v>440</v>
      </c>
      <c r="I528" s="14" t="s">
        <v>466</v>
      </c>
      <c r="J528" s="16">
        <v>6.6903914590000005E-4</v>
      </c>
      <c r="L528" s="17">
        <v>0</v>
      </c>
      <c r="N528" s="14" t="s">
        <v>346</v>
      </c>
      <c r="O528" t="str">
        <f ca="1">Table1[[#This Row],[Lowest_size_reported_um]]</f>
        <v>250</v>
      </c>
      <c r="Q528">
        <f>_xlfn.XLOOKUP(F528,'detection limits'!$A$2:$A$234,'detection limits'!$C$2:$C$234)</f>
        <v>300</v>
      </c>
      <c r="R528" t="str">
        <f ca="1">_xlfn.XLOOKUP(F528,'detection limits'!$A$2:$A$234,'detection limits'!$F$2:$F$234)</f>
        <v>250</v>
      </c>
    </row>
    <row r="529" spans="1:18" x14ac:dyDescent="0.3">
      <c r="A529" t="s">
        <v>654</v>
      </c>
      <c r="B529" t="s">
        <v>656</v>
      </c>
      <c r="C529" s="14" t="s">
        <v>280</v>
      </c>
      <c r="D529" s="14" t="str" cm="1">
        <f t="array" ref="D529">_xlfn.TEXTJOIN("", TRUE, IF(ISERROR(MID(C529, _xlfn.SEQUENCE(LEN(C529)), 1) *1), MID(C529, _xlfn.SEQUENCE(LEN(C529)), 1), ""))</f>
        <v xml:space="preserve">Naidoo et al. </v>
      </c>
      <c r="E529" t="str">
        <f t="shared" si="8"/>
        <v>2015</v>
      </c>
      <c r="F529" s="14" t="s">
        <v>279</v>
      </c>
      <c r="G529" s="14" t="s">
        <v>457</v>
      </c>
      <c r="H529" s="14" t="s">
        <v>440</v>
      </c>
      <c r="I529" s="14" t="s">
        <v>466</v>
      </c>
      <c r="J529" s="16">
        <v>7.2597864770000003E-4</v>
      </c>
      <c r="L529" s="17">
        <v>0</v>
      </c>
      <c r="N529" s="14" t="s">
        <v>346</v>
      </c>
      <c r="O529" t="str">
        <f ca="1">Table1[[#This Row],[Lowest_size_reported_um]]</f>
        <v>250</v>
      </c>
      <c r="Q529">
        <f>_xlfn.XLOOKUP(F529,'detection limits'!$A$2:$A$234,'detection limits'!$C$2:$C$234)</f>
        <v>300</v>
      </c>
      <c r="R529" t="str">
        <f ca="1">_xlfn.XLOOKUP(F529,'detection limits'!$A$2:$A$234,'detection limits'!$F$2:$F$234)</f>
        <v>250</v>
      </c>
    </row>
    <row r="530" spans="1:18" x14ac:dyDescent="0.3">
      <c r="A530" t="s">
        <v>654</v>
      </c>
      <c r="B530" t="s">
        <v>656</v>
      </c>
      <c r="C530" s="14" t="s">
        <v>280</v>
      </c>
      <c r="D530" s="14" t="str" cm="1">
        <f t="array" ref="D530">_xlfn.TEXTJOIN("", TRUE, IF(ISERROR(MID(C530, _xlfn.SEQUENCE(LEN(C530)), 1) *1), MID(C530, _xlfn.SEQUENCE(LEN(C530)), 1), ""))</f>
        <v xml:space="preserve">Naidoo et al. </v>
      </c>
      <c r="E530" t="str">
        <f t="shared" si="8"/>
        <v>2015</v>
      </c>
      <c r="F530" s="14" t="s">
        <v>279</v>
      </c>
      <c r="G530" s="14" t="s">
        <v>457</v>
      </c>
      <c r="H530" s="14" t="s">
        <v>440</v>
      </c>
      <c r="I530" s="14" t="s">
        <v>466</v>
      </c>
      <c r="J530" s="16">
        <v>7.6868327400000003E-4</v>
      </c>
      <c r="L530" s="17">
        <v>0.02</v>
      </c>
      <c r="N530" s="14" t="s">
        <v>346</v>
      </c>
      <c r="O530" t="str">
        <f ca="1">Table1[[#This Row],[Lowest_size_reported_um]]</f>
        <v>250</v>
      </c>
      <c r="Q530">
        <f>_xlfn.XLOOKUP(F530,'detection limits'!$A$2:$A$234,'detection limits'!$C$2:$C$234)</f>
        <v>300</v>
      </c>
      <c r="R530" t="str">
        <f ca="1">_xlfn.XLOOKUP(F530,'detection limits'!$A$2:$A$234,'detection limits'!$F$2:$F$234)</f>
        <v>250</v>
      </c>
    </row>
    <row r="531" spans="1:18" x14ac:dyDescent="0.3">
      <c r="A531" t="s">
        <v>654</v>
      </c>
      <c r="B531" t="s">
        <v>656</v>
      </c>
      <c r="C531" s="14" t="s">
        <v>280</v>
      </c>
      <c r="D531" s="14" t="str" cm="1">
        <f t="array" ref="D531">_xlfn.TEXTJOIN("", TRUE, IF(ISERROR(MID(C531, _xlfn.SEQUENCE(LEN(C531)), 1) *1), MID(C531, _xlfn.SEQUENCE(LEN(C531)), 1), ""))</f>
        <v xml:space="preserve">Naidoo et al. </v>
      </c>
      <c r="E531" t="str">
        <f t="shared" si="8"/>
        <v>2015</v>
      </c>
      <c r="F531" s="14" t="s">
        <v>279</v>
      </c>
      <c r="G531" s="14" t="s">
        <v>457</v>
      </c>
      <c r="H531" s="14" t="s">
        <v>440</v>
      </c>
      <c r="I531" s="14" t="s">
        <v>466</v>
      </c>
      <c r="J531" s="16">
        <v>8.113879004E-4</v>
      </c>
      <c r="L531" s="17">
        <v>0</v>
      </c>
      <c r="N531" s="14" t="s">
        <v>346</v>
      </c>
      <c r="O531" t="str">
        <f ca="1">Table1[[#This Row],[Lowest_size_reported_um]]</f>
        <v>250</v>
      </c>
      <c r="Q531">
        <f>_xlfn.XLOOKUP(F531,'detection limits'!$A$2:$A$234,'detection limits'!$C$2:$C$234)</f>
        <v>300</v>
      </c>
      <c r="R531" t="str">
        <f ca="1">_xlfn.XLOOKUP(F531,'detection limits'!$A$2:$A$234,'detection limits'!$F$2:$F$234)</f>
        <v>250</v>
      </c>
    </row>
    <row r="532" spans="1:18" x14ac:dyDescent="0.3">
      <c r="A532" t="s">
        <v>654</v>
      </c>
      <c r="B532" t="s">
        <v>656</v>
      </c>
      <c r="C532" s="14" t="s">
        <v>280</v>
      </c>
      <c r="D532" s="14" t="str" cm="1">
        <f t="array" ref="D532">_xlfn.TEXTJOIN("", TRUE, IF(ISERROR(MID(C532, _xlfn.SEQUENCE(LEN(C532)), 1) *1), MID(C532, _xlfn.SEQUENCE(LEN(C532)), 1), ""))</f>
        <v xml:space="preserve">Naidoo et al. </v>
      </c>
      <c r="E532" t="str">
        <f t="shared" si="8"/>
        <v>2015</v>
      </c>
      <c r="F532" s="15" t="s">
        <v>279</v>
      </c>
      <c r="G532" s="14" t="s">
        <v>457</v>
      </c>
      <c r="H532" s="14" t="s">
        <v>440</v>
      </c>
      <c r="I532" s="14" t="s">
        <v>466</v>
      </c>
      <c r="J532" s="16">
        <v>1.1103202850000001E-3</v>
      </c>
      <c r="L532" s="17">
        <v>0.03</v>
      </c>
      <c r="N532" s="14" t="s">
        <v>346</v>
      </c>
      <c r="O532" t="str">
        <f ca="1">Table1[[#This Row],[Lowest_size_reported_um]]</f>
        <v>250</v>
      </c>
      <c r="Q532">
        <f>_xlfn.XLOOKUP(F532,'detection limits'!$A$2:$A$234,'detection limits'!$C$2:$C$234)</f>
        <v>300</v>
      </c>
      <c r="R532" t="str">
        <f ca="1">_xlfn.XLOOKUP(F532,'detection limits'!$A$2:$A$234,'detection limits'!$F$2:$F$234)</f>
        <v>250</v>
      </c>
    </row>
    <row r="533" spans="1:18" x14ac:dyDescent="0.3">
      <c r="A533" t="s">
        <v>654</v>
      </c>
      <c r="B533" t="s">
        <v>656</v>
      </c>
      <c r="C533" s="14" t="s">
        <v>280</v>
      </c>
      <c r="D533" s="14" t="str" cm="1">
        <f t="array" ref="D533">_xlfn.TEXTJOIN("", TRUE, IF(ISERROR(MID(C533, _xlfn.SEQUENCE(LEN(C533)), 1) *1), MID(C533, _xlfn.SEQUENCE(LEN(C533)), 1), ""))</f>
        <v xml:space="preserve">Naidoo et al. </v>
      </c>
      <c r="E533" t="str">
        <f t="shared" si="8"/>
        <v>2015</v>
      </c>
      <c r="F533" s="14" t="s">
        <v>279</v>
      </c>
      <c r="G533" s="14" t="s">
        <v>457</v>
      </c>
      <c r="H533" s="14" t="s">
        <v>440</v>
      </c>
      <c r="I533" s="14" t="s">
        <v>466</v>
      </c>
      <c r="J533" s="16">
        <v>1.921708185E-3</v>
      </c>
      <c r="L533" s="17">
        <v>0.03</v>
      </c>
      <c r="N533" s="14" t="s">
        <v>346</v>
      </c>
      <c r="O533" t="str">
        <f ca="1">Table1[[#This Row],[Lowest_size_reported_um]]</f>
        <v>250</v>
      </c>
      <c r="Q533">
        <f>_xlfn.XLOOKUP(F533,'detection limits'!$A$2:$A$234,'detection limits'!$C$2:$C$234)</f>
        <v>300</v>
      </c>
      <c r="R533" t="str">
        <f ca="1">_xlfn.XLOOKUP(F533,'detection limits'!$A$2:$A$234,'detection limits'!$F$2:$F$234)</f>
        <v>250</v>
      </c>
    </row>
    <row r="534" spans="1:18" x14ac:dyDescent="0.3">
      <c r="A534" t="s">
        <v>654</v>
      </c>
      <c r="B534" t="s">
        <v>656</v>
      </c>
      <c r="C534" s="14" t="s">
        <v>280</v>
      </c>
      <c r="D534" s="14" t="str" cm="1">
        <f t="array" ref="D534">_xlfn.TEXTJOIN("", TRUE, IF(ISERROR(MID(C534, _xlfn.SEQUENCE(LEN(C534)), 1) *1), MID(C534, _xlfn.SEQUENCE(LEN(C534)), 1), ""))</f>
        <v xml:space="preserve">Naidoo et al. </v>
      </c>
      <c r="E534" t="str">
        <f t="shared" si="8"/>
        <v>2015</v>
      </c>
      <c r="F534" s="14" t="s">
        <v>279</v>
      </c>
      <c r="G534" s="14" t="s">
        <v>457</v>
      </c>
      <c r="H534" s="14" t="s">
        <v>440</v>
      </c>
      <c r="I534" s="14" t="s">
        <v>466</v>
      </c>
      <c r="J534" s="16">
        <v>2.4341637009999998E-3</v>
      </c>
      <c r="L534" s="17">
        <v>0.03</v>
      </c>
      <c r="N534" s="14" t="s">
        <v>346</v>
      </c>
      <c r="O534" t="str">
        <f ca="1">Table1[[#This Row],[Lowest_size_reported_um]]</f>
        <v>250</v>
      </c>
      <c r="Q534">
        <f>_xlfn.XLOOKUP(F534,'detection limits'!$A$2:$A$234,'detection limits'!$C$2:$C$234)</f>
        <v>300</v>
      </c>
      <c r="R534" t="str">
        <f ca="1">_xlfn.XLOOKUP(F534,'detection limits'!$A$2:$A$234,'detection limits'!$F$2:$F$234)</f>
        <v>250</v>
      </c>
    </row>
    <row r="535" spans="1:18" x14ac:dyDescent="0.3">
      <c r="A535" t="s">
        <v>654</v>
      </c>
      <c r="B535" t="s">
        <v>656</v>
      </c>
      <c r="C535" s="14" t="s">
        <v>280</v>
      </c>
      <c r="D535" s="14" t="str" cm="1">
        <f t="array" ref="D535">_xlfn.TEXTJOIN("", TRUE, IF(ISERROR(MID(C535, _xlfn.SEQUENCE(LEN(C535)), 1) *1), MID(C535, _xlfn.SEQUENCE(LEN(C535)), 1), ""))</f>
        <v xml:space="preserve">Naidoo et al. </v>
      </c>
      <c r="E535" t="str">
        <f t="shared" si="8"/>
        <v>2015</v>
      </c>
      <c r="F535" s="14" t="s">
        <v>279</v>
      </c>
      <c r="G535" s="14" t="s">
        <v>457</v>
      </c>
      <c r="H535" s="14" t="s">
        <v>440</v>
      </c>
      <c r="I535" s="14" t="s">
        <v>466</v>
      </c>
      <c r="J535" s="16">
        <v>2.4911032030000002E-3</v>
      </c>
      <c r="L535" s="17">
        <v>0.03</v>
      </c>
      <c r="N535" s="14" t="s">
        <v>346</v>
      </c>
      <c r="O535" t="str">
        <f ca="1">Table1[[#This Row],[Lowest_size_reported_um]]</f>
        <v>250</v>
      </c>
      <c r="Q535">
        <f>_xlfn.XLOOKUP(F535,'detection limits'!$A$2:$A$234,'detection limits'!$C$2:$C$234)</f>
        <v>300</v>
      </c>
      <c r="R535" t="str">
        <f ca="1">_xlfn.XLOOKUP(F535,'detection limits'!$A$2:$A$234,'detection limits'!$F$2:$F$234)</f>
        <v>250</v>
      </c>
    </row>
    <row r="536" spans="1:18" x14ac:dyDescent="0.3">
      <c r="A536" t="s">
        <v>654</v>
      </c>
      <c r="B536" t="s">
        <v>656</v>
      </c>
      <c r="C536" s="14" t="s">
        <v>280</v>
      </c>
      <c r="D536" s="14" t="str" cm="1">
        <f t="array" ref="D536">_xlfn.TEXTJOIN("", TRUE, IF(ISERROR(MID(C536, _xlfn.SEQUENCE(LEN(C536)), 1) *1), MID(C536, _xlfn.SEQUENCE(LEN(C536)), 1), ""))</f>
        <v xml:space="preserve">Naidoo et al. </v>
      </c>
      <c r="E536" t="str">
        <f t="shared" si="8"/>
        <v>2015</v>
      </c>
      <c r="F536" s="14" t="s">
        <v>279</v>
      </c>
      <c r="G536" s="14" t="s">
        <v>457</v>
      </c>
      <c r="H536" s="14" t="s">
        <v>440</v>
      </c>
      <c r="I536" s="14" t="s">
        <v>466</v>
      </c>
      <c r="J536" s="16">
        <v>2.5765124559999999E-3</v>
      </c>
      <c r="L536" s="17">
        <v>0.03</v>
      </c>
      <c r="N536" s="14" t="s">
        <v>346</v>
      </c>
      <c r="O536" t="str">
        <f ca="1">Table1[[#This Row],[Lowest_size_reported_um]]</f>
        <v>250</v>
      </c>
      <c r="Q536">
        <f>_xlfn.XLOOKUP(F536,'detection limits'!$A$2:$A$234,'detection limits'!$C$2:$C$234)</f>
        <v>300</v>
      </c>
      <c r="R536" t="str">
        <f ca="1">_xlfn.XLOOKUP(F536,'detection limits'!$A$2:$A$234,'detection limits'!$F$2:$F$234)</f>
        <v>250</v>
      </c>
    </row>
    <row r="537" spans="1:18" x14ac:dyDescent="0.3">
      <c r="A537" t="s">
        <v>654</v>
      </c>
      <c r="B537" t="s">
        <v>656</v>
      </c>
      <c r="C537" s="14" t="s">
        <v>280</v>
      </c>
      <c r="D537" s="14" t="str" cm="1">
        <f t="array" ref="D537">_xlfn.TEXTJOIN("", TRUE, IF(ISERROR(MID(C537, _xlfn.SEQUENCE(LEN(C537)), 1) *1), MID(C537, _xlfn.SEQUENCE(LEN(C537)), 1), ""))</f>
        <v xml:space="preserve">Naidoo et al. </v>
      </c>
      <c r="E537" t="str">
        <f t="shared" si="8"/>
        <v>2015</v>
      </c>
      <c r="F537" s="14" t="s">
        <v>279</v>
      </c>
      <c r="G537" s="14" t="s">
        <v>457</v>
      </c>
      <c r="H537" s="14" t="s">
        <v>440</v>
      </c>
      <c r="I537" s="14" t="s">
        <v>466</v>
      </c>
      <c r="J537" s="16">
        <v>2.6476868329999999E-3</v>
      </c>
      <c r="L537" s="17">
        <v>0.03</v>
      </c>
      <c r="N537" s="14" t="s">
        <v>346</v>
      </c>
      <c r="O537" t="str">
        <f ca="1">Table1[[#This Row],[Lowest_size_reported_um]]</f>
        <v>250</v>
      </c>
      <c r="Q537">
        <f>_xlfn.XLOOKUP(F537,'detection limits'!$A$2:$A$234,'detection limits'!$C$2:$C$234)</f>
        <v>300</v>
      </c>
      <c r="R537" t="str">
        <f ca="1">_xlfn.XLOOKUP(F537,'detection limits'!$A$2:$A$234,'detection limits'!$F$2:$F$234)</f>
        <v>250</v>
      </c>
    </row>
    <row r="538" spans="1:18" x14ac:dyDescent="0.3">
      <c r="A538" t="s">
        <v>654</v>
      </c>
      <c r="B538" t="s">
        <v>656</v>
      </c>
      <c r="C538" s="14" t="s">
        <v>280</v>
      </c>
      <c r="D538" s="14" t="str" cm="1">
        <f t="array" ref="D538">_xlfn.TEXTJOIN("", TRUE, IF(ISERROR(MID(C538, _xlfn.SEQUENCE(LEN(C538)), 1) *1), MID(C538, _xlfn.SEQUENCE(LEN(C538)), 1), ""))</f>
        <v xml:space="preserve">Naidoo et al. </v>
      </c>
      <c r="E538" t="str">
        <f t="shared" si="8"/>
        <v>2015</v>
      </c>
      <c r="F538" s="14" t="s">
        <v>279</v>
      </c>
      <c r="G538" s="14" t="s">
        <v>457</v>
      </c>
      <c r="H538" s="14" t="s">
        <v>440</v>
      </c>
      <c r="I538" s="14" t="s">
        <v>466</v>
      </c>
      <c r="J538" s="16">
        <v>2.8327402139999998E-3</v>
      </c>
      <c r="L538" s="17">
        <v>0.03</v>
      </c>
      <c r="N538" s="14" t="s">
        <v>346</v>
      </c>
      <c r="O538" t="str">
        <f ca="1">Table1[[#This Row],[Lowest_size_reported_um]]</f>
        <v>250</v>
      </c>
      <c r="Q538">
        <f>_xlfn.XLOOKUP(F538,'detection limits'!$A$2:$A$234,'detection limits'!$C$2:$C$234)</f>
        <v>300</v>
      </c>
      <c r="R538" t="str">
        <f ca="1">_xlfn.XLOOKUP(F538,'detection limits'!$A$2:$A$234,'detection limits'!$F$2:$F$234)</f>
        <v>250</v>
      </c>
    </row>
    <row r="539" spans="1:18" x14ac:dyDescent="0.3">
      <c r="A539" t="s">
        <v>654</v>
      </c>
      <c r="B539" t="s">
        <v>656</v>
      </c>
      <c r="C539" s="14" t="s">
        <v>280</v>
      </c>
      <c r="D539" s="14" t="str" cm="1">
        <f t="array" ref="D539">_xlfn.TEXTJOIN("", TRUE, IF(ISERROR(MID(C539, _xlfn.SEQUENCE(LEN(C539)), 1) *1), MID(C539, _xlfn.SEQUENCE(LEN(C539)), 1), ""))</f>
        <v xml:space="preserve">Naidoo et al. </v>
      </c>
      <c r="E539" t="str">
        <f t="shared" si="8"/>
        <v>2015</v>
      </c>
      <c r="F539" s="14" t="s">
        <v>279</v>
      </c>
      <c r="G539" s="14" t="s">
        <v>457</v>
      </c>
      <c r="H539" s="14" t="s">
        <v>440</v>
      </c>
      <c r="I539" s="14" t="s">
        <v>466</v>
      </c>
      <c r="J539" s="16">
        <v>3.9288256230000001E-3</v>
      </c>
      <c r="L539" s="17">
        <v>0.03</v>
      </c>
      <c r="N539" s="14" t="s">
        <v>346</v>
      </c>
      <c r="O539" t="str">
        <f ca="1">Table1[[#This Row],[Lowest_size_reported_um]]</f>
        <v>250</v>
      </c>
      <c r="Q539">
        <f>_xlfn.XLOOKUP(F539,'detection limits'!$A$2:$A$234,'detection limits'!$C$2:$C$234)</f>
        <v>300</v>
      </c>
      <c r="R539" t="str">
        <f ca="1">_xlfn.XLOOKUP(F539,'detection limits'!$A$2:$A$234,'detection limits'!$F$2:$F$234)</f>
        <v>250</v>
      </c>
    </row>
    <row r="540" spans="1:18" x14ac:dyDescent="0.3">
      <c r="A540" t="s">
        <v>654</v>
      </c>
      <c r="B540" t="s">
        <v>656</v>
      </c>
      <c r="C540" s="14" t="s">
        <v>280</v>
      </c>
      <c r="D540" s="14" t="str" cm="1">
        <f t="array" ref="D540">_xlfn.TEXTJOIN("", TRUE, IF(ISERROR(MID(C540, _xlfn.SEQUENCE(LEN(C540)), 1) *1), MID(C540, _xlfn.SEQUENCE(LEN(C540)), 1), ""))</f>
        <v xml:space="preserve">Naidoo et al. </v>
      </c>
      <c r="E540" t="str">
        <f t="shared" si="8"/>
        <v>2015</v>
      </c>
      <c r="F540" s="14" t="s">
        <v>279</v>
      </c>
      <c r="G540" s="14" t="s">
        <v>457</v>
      </c>
      <c r="H540" s="14" t="s">
        <v>440</v>
      </c>
      <c r="I540" s="14" t="s">
        <v>466</v>
      </c>
      <c r="J540" s="16">
        <v>4.4555160139999996E-3</v>
      </c>
      <c r="L540" s="17">
        <v>0.02</v>
      </c>
      <c r="N540" s="14" t="s">
        <v>346</v>
      </c>
      <c r="O540" t="str">
        <f ca="1">Table1[[#This Row],[Lowest_size_reported_um]]</f>
        <v>250</v>
      </c>
      <c r="Q540">
        <f>_xlfn.XLOOKUP(F540,'detection limits'!$A$2:$A$234,'detection limits'!$C$2:$C$234)</f>
        <v>300</v>
      </c>
      <c r="R540" t="str">
        <f ca="1">_xlfn.XLOOKUP(F540,'detection limits'!$A$2:$A$234,'detection limits'!$F$2:$F$234)</f>
        <v>250</v>
      </c>
    </row>
    <row r="541" spans="1:18" x14ac:dyDescent="0.3">
      <c r="A541" t="s">
        <v>654</v>
      </c>
      <c r="B541" t="s">
        <v>656</v>
      </c>
      <c r="C541" s="14" t="s">
        <v>280</v>
      </c>
      <c r="D541" s="14" t="str" cm="1">
        <f t="array" ref="D541">_xlfn.TEXTJOIN("", TRUE, IF(ISERROR(MID(C541, _xlfn.SEQUENCE(LEN(C541)), 1) *1), MID(C541, _xlfn.SEQUENCE(LEN(C541)), 1), ""))</f>
        <v xml:space="preserve">Naidoo et al. </v>
      </c>
      <c r="E541" t="str">
        <f t="shared" si="8"/>
        <v>2015</v>
      </c>
      <c r="F541" s="14" t="s">
        <v>279</v>
      </c>
      <c r="G541" s="14" t="s">
        <v>457</v>
      </c>
      <c r="H541" s="14" t="s">
        <v>440</v>
      </c>
      <c r="I541" s="14" t="s">
        <v>466</v>
      </c>
      <c r="J541" s="16">
        <v>8.2419928829999996E-3</v>
      </c>
      <c r="L541" s="17">
        <v>0.02</v>
      </c>
      <c r="N541" s="14" t="s">
        <v>346</v>
      </c>
      <c r="O541" t="str">
        <f ca="1">Table1[[#This Row],[Lowest_size_reported_um]]</f>
        <v>250</v>
      </c>
      <c r="Q541">
        <f>_xlfn.XLOOKUP(F541,'detection limits'!$A$2:$A$234,'detection limits'!$C$2:$C$234)</f>
        <v>300</v>
      </c>
      <c r="R541" t="str">
        <f ca="1">_xlfn.XLOOKUP(F541,'detection limits'!$A$2:$A$234,'detection limits'!$F$2:$F$234)</f>
        <v>250</v>
      </c>
    </row>
    <row r="542" spans="1:18" x14ac:dyDescent="0.3">
      <c r="A542" t="s">
        <v>654</v>
      </c>
      <c r="B542" t="s">
        <v>656</v>
      </c>
      <c r="C542" s="14" t="s">
        <v>286</v>
      </c>
      <c r="D542" s="14" t="str" cm="1">
        <f t="array" ref="D542">_xlfn.TEXTJOIN("", TRUE, IF(ISERROR(MID(C542, _xlfn.SEQUENCE(LEN(C542)), 1) *1), MID(C542, _xlfn.SEQUENCE(LEN(C542)), 1), ""))</f>
        <v xml:space="preserve">Nan et al. </v>
      </c>
      <c r="E542" t="str">
        <f t="shared" si="8"/>
        <v>2020</v>
      </c>
      <c r="F542" s="15" t="s">
        <v>285</v>
      </c>
      <c r="G542" s="14" t="s">
        <v>434</v>
      </c>
      <c r="H542" s="14" t="s">
        <v>435</v>
      </c>
      <c r="I542" s="14" t="s">
        <v>476</v>
      </c>
      <c r="J542" s="16">
        <v>0.11</v>
      </c>
      <c r="M542" s="14" t="s">
        <v>442</v>
      </c>
      <c r="N542" s="14" t="s">
        <v>346</v>
      </c>
      <c r="O542" t="str">
        <f ca="1">Table1[[#This Row],[Lowest_size_reported_um]]</f>
        <v>36</v>
      </c>
      <c r="Q542">
        <f>_xlfn.XLOOKUP(F542,'detection limits'!$A$2:$A$234,'detection limits'!$C$2:$C$234)</f>
        <v>20</v>
      </c>
      <c r="R542" t="str">
        <f ca="1">_xlfn.XLOOKUP(F542,'detection limits'!$A$2:$A$234,'detection limits'!$F$2:$F$234)</f>
        <v>36</v>
      </c>
    </row>
    <row r="543" spans="1:18" x14ac:dyDescent="0.3">
      <c r="A543" t="s">
        <v>654</v>
      </c>
      <c r="B543" t="s">
        <v>656</v>
      </c>
      <c r="C543" s="14" t="s">
        <v>286</v>
      </c>
      <c r="D543" s="14" t="str" cm="1">
        <f t="array" ref="D543">_xlfn.TEXTJOIN("", TRUE, IF(ISERROR(MID(C543, _xlfn.SEQUENCE(LEN(C543)), 1) *1), MID(C543, _xlfn.SEQUENCE(LEN(C543)), 1), ""))</f>
        <v xml:space="preserve">Nan et al. </v>
      </c>
      <c r="E543" t="str">
        <f t="shared" si="8"/>
        <v>2020</v>
      </c>
      <c r="F543" s="14" t="s">
        <v>285</v>
      </c>
      <c r="G543" s="14" t="s">
        <v>489</v>
      </c>
      <c r="H543" s="14" t="s">
        <v>440</v>
      </c>
      <c r="I543" s="14" t="s">
        <v>476</v>
      </c>
      <c r="J543" s="16">
        <v>0.17</v>
      </c>
      <c r="L543" s="17">
        <v>1</v>
      </c>
      <c r="M543" s="14" t="s">
        <v>442</v>
      </c>
      <c r="N543" s="14" t="s">
        <v>346</v>
      </c>
      <c r="O543" t="str">
        <f ca="1">Table1[[#This Row],[Lowest_size_reported_um]]</f>
        <v>36</v>
      </c>
      <c r="Q543">
        <f>_xlfn.XLOOKUP(F543,'detection limits'!$A$2:$A$234,'detection limits'!$C$2:$C$234)</f>
        <v>20</v>
      </c>
      <c r="R543" t="str">
        <f ca="1">_xlfn.XLOOKUP(F543,'detection limits'!$A$2:$A$234,'detection limits'!$F$2:$F$234)</f>
        <v>36</v>
      </c>
    </row>
    <row r="544" spans="1:18" x14ac:dyDescent="0.3">
      <c r="A544" t="s">
        <v>654</v>
      </c>
      <c r="B544" t="s">
        <v>656</v>
      </c>
      <c r="C544" s="14" t="s">
        <v>286</v>
      </c>
      <c r="D544" s="14" t="str" cm="1">
        <f t="array" ref="D544">_xlfn.TEXTJOIN("", TRUE, IF(ISERROR(MID(C544, _xlfn.SEQUENCE(LEN(C544)), 1) *1), MID(C544, _xlfn.SEQUENCE(LEN(C544)), 1), ""))</f>
        <v xml:space="preserve">Nan et al. </v>
      </c>
      <c r="E544" t="str">
        <f t="shared" si="8"/>
        <v>2020</v>
      </c>
      <c r="F544" s="14" t="s">
        <v>285</v>
      </c>
      <c r="G544" s="14" t="s">
        <v>434</v>
      </c>
      <c r="H544" s="14" t="s">
        <v>435</v>
      </c>
      <c r="I544" s="14" t="s">
        <v>476</v>
      </c>
      <c r="J544" s="16">
        <v>0.24</v>
      </c>
      <c r="M544" s="14" t="s">
        <v>490</v>
      </c>
      <c r="N544" s="14" t="s">
        <v>346</v>
      </c>
      <c r="O544" t="str">
        <f ca="1">Table1[[#This Row],[Lowest_size_reported_um]]</f>
        <v>36</v>
      </c>
      <c r="Q544">
        <f>_xlfn.XLOOKUP(F544,'detection limits'!$A$2:$A$234,'detection limits'!$C$2:$C$234)</f>
        <v>20</v>
      </c>
      <c r="R544" t="str">
        <f ca="1">_xlfn.XLOOKUP(F544,'detection limits'!$A$2:$A$234,'detection limits'!$F$2:$F$234)</f>
        <v>36</v>
      </c>
    </row>
    <row r="545" spans="1:18" x14ac:dyDescent="0.3">
      <c r="A545" t="s">
        <v>654</v>
      </c>
      <c r="B545" t="s">
        <v>656</v>
      </c>
      <c r="C545" s="14" t="s">
        <v>286</v>
      </c>
      <c r="D545" s="14" t="str" cm="1">
        <f t="array" ref="D545">_xlfn.TEXTJOIN("", TRUE, IF(ISERROR(MID(C545, _xlfn.SEQUENCE(LEN(C545)), 1) *1), MID(C545, _xlfn.SEQUENCE(LEN(C545)), 1), ""))</f>
        <v xml:space="preserve">Nan et al. </v>
      </c>
      <c r="E545" t="str">
        <f t="shared" si="8"/>
        <v>2020</v>
      </c>
      <c r="F545" s="14" t="s">
        <v>285</v>
      </c>
      <c r="G545" s="14" t="s">
        <v>434</v>
      </c>
      <c r="H545" s="14" t="s">
        <v>435</v>
      </c>
      <c r="I545" s="14" t="s">
        <v>476</v>
      </c>
      <c r="J545" s="16">
        <v>0.25</v>
      </c>
      <c r="M545" s="14" t="s">
        <v>437</v>
      </c>
      <c r="N545" s="14" t="s">
        <v>346</v>
      </c>
      <c r="O545" t="str">
        <f ca="1">Table1[[#This Row],[Lowest_size_reported_um]]</f>
        <v>36</v>
      </c>
      <c r="Q545">
        <f>_xlfn.XLOOKUP(F545,'detection limits'!$A$2:$A$234,'detection limits'!$C$2:$C$234)</f>
        <v>20</v>
      </c>
      <c r="R545" t="str">
        <f ca="1">_xlfn.XLOOKUP(F545,'detection limits'!$A$2:$A$234,'detection limits'!$F$2:$F$234)</f>
        <v>36</v>
      </c>
    </row>
    <row r="546" spans="1:18" x14ac:dyDescent="0.3">
      <c r="A546" t="s">
        <v>654</v>
      </c>
      <c r="B546" t="s">
        <v>656</v>
      </c>
      <c r="C546" s="14" t="s">
        <v>286</v>
      </c>
      <c r="D546" s="14" t="str" cm="1">
        <f t="array" ref="D546">_xlfn.TEXTJOIN("", TRUE, IF(ISERROR(MID(C546, _xlfn.SEQUENCE(LEN(C546)), 1) *1), MID(C546, _xlfn.SEQUENCE(LEN(C546)), 1), ""))</f>
        <v xml:space="preserve">Nan et al. </v>
      </c>
      <c r="E546" t="str">
        <f t="shared" si="8"/>
        <v>2020</v>
      </c>
      <c r="F546" s="14" t="s">
        <v>285</v>
      </c>
      <c r="G546" s="14" t="s">
        <v>434</v>
      </c>
      <c r="H546" s="14" t="s">
        <v>435</v>
      </c>
      <c r="I546" s="14" t="s">
        <v>476</v>
      </c>
      <c r="J546" s="16">
        <v>0.43</v>
      </c>
      <c r="L546" s="17">
        <v>1</v>
      </c>
      <c r="M546" s="14" t="s">
        <v>442</v>
      </c>
      <c r="N546" s="14" t="s">
        <v>346</v>
      </c>
      <c r="O546" t="str">
        <f ca="1">Table1[[#This Row],[Lowest_size_reported_um]]</f>
        <v>36</v>
      </c>
      <c r="Q546">
        <f>_xlfn.XLOOKUP(F546,'detection limits'!$A$2:$A$234,'detection limits'!$C$2:$C$234)</f>
        <v>20</v>
      </c>
      <c r="R546" t="str">
        <f ca="1">_xlfn.XLOOKUP(F546,'detection limits'!$A$2:$A$234,'detection limits'!$F$2:$F$234)</f>
        <v>36</v>
      </c>
    </row>
    <row r="547" spans="1:18" x14ac:dyDescent="0.3">
      <c r="A547" t="s">
        <v>654</v>
      </c>
      <c r="B547" t="s">
        <v>656</v>
      </c>
      <c r="C547" s="14" t="s">
        <v>286</v>
      </c>
      <c r="D547" s="14" t="str" cm="1">
        <f t="array" ref="D547">_xlfn.TEXTJOIN("", TRUE, IF(ISERROR(MID(C547, _xlfn.SEQUENCE(LEN(C547)), 1) *1), MID(C547, _xlfn.SEQUENCE(LEN(C547)), 1), ""))</f>
        <v xml:space="preserve">Nan et al. </v>
      </c>
      <c r="E547" t="str">
        <f t="shared" si="8"/>
        <v>2020</v>
      </c>
      <c r="F547" s="15" t="s">
        <v>285</v>
      </c>
      <c r="G547" s="14" t="s">
        <v>434</v>
      </c>
      <c r="H547" s="14" t="s">
        <v>435</v>
      </c>
      <c r="I547" s="14" t="s">
        <v>476</v>
      </c>
      <c r="J547" s="16">
        <v>0.43</v>
      </c>
      <c r="M547" s="14" t="s">
        <v>450</v>
      </c>
      <c r="N547" s="14" t="s">
        <v>346</v>
      </c>
      <c r="O547" t="str">
        <f ca="1">Table1[[#This Row],[Lowest_size_reported_um]]</f>
        <v>36</v>
      </c>
      <c r="Q547">
        <f>_xlfn.XLOOKUP(F547,'detection limits'!$A$2:$A$234,'detection limits'!$C$2:$C$234)</f>
        <v>20</v>
      </c>
      <c r="R547" t="str">
        <f ca="1">_xlfn.XLOOKUP(F547,'detection limits'!$A$2:$A$234,'detection limits'!$F$2:$F$234)</f>
        <v>36</v>
      </c>
    </row>
    <row r="548" spans="1:18" x14ac:dyDescent="0.3">
      <c r="A548" t="s">
        <v>654</v>
      </c>
      <c r="B548" t="s">
        <v>656</v>
      </c>
      <c r="C548" s="14" t="s">
        <v>286</v>
      </c>
      <c r="D548" s="14" t="str" cm="1">
        <f t="array" ref="D548">_xlfn.TEXTJOIN("", TRUE, IF(ISERROR(MID(C548, _xlfn.SEQUENCE(LEN(C548)), 1) *1), MID(C548, _xlfn.SEQUENCE(LEN(C548)), 1), ""))</f>
        <v xml:space="preserve">Nan et al. </v>
      </c>
      <c r="E548" t="str">
        <f t="shared" si="8"/>
        <v>2020</v>
      </c>
      <c r="F548" s="14" t="s">
        <v>285</v>
      </c>
      <c r="G548" s="14" t="s">
        <v>434</v>
      </c>
      <c r="H548" s="14" t="s">
        <v>435</v>
      </c>
      <c r="I548" s="14" t="s">
        <v>476</v>
      </c>
      <c r="J548" s="16">
        <v>0.45</v>
      </c>
      <c r="L548" s="17">
        <v>1</v>
      </c>
      <c r="M548" s="14" t="s">
        <v>442</v>
      </c>
      <c r="N548" s="14" t="s">
        <v>346</v>
      </c>
      <c r="O548" t="str">
        <f ca="1">Table1[[#This Row],[Lowest_size_reported_um]]</f>
        <v>36</v>
      </c>
      <c r="Q548">
        <f>_xlfn.XLOOKUP(F548,'detection limits'!$A$2:$A$234,'detection limits'!$C$2:$C$234)</f>
        <v>20</v>
      </c>
      <c r="R548" t="str">
        <f ca="1">_xlfn.XLOOKUP(F548,'detection limits'!$A$2:$A$234,'detection limits'!$F$2:$F$234)</f>
        <v>36</v>
      </c>
    </row>
    <row r="549" spans="1:18" x14ac:dyDescent="0.3">
      <c r="A549" t="s">
        <v>654</v>
      </c>
      <c r="B549" t="s">
        <v>656</v>
      </c>
      <c r="C549" s="14" t="s">
        <v>286</v>
      </c>
      <c r="D549" s="14" t="str" cm="1">
        <f t="array" ref="D549">_xlfn.TEXTJOIN("", TRUE, IF(ISERROR(MID(C549, _xlfn.SEQUENCE(LEN(C549)), 1) *1), MID(C549, _xlfn.SEQUENCE(LEN(C549)), 1), ""))</f>
        <v xml:space="preserve">Nan et al. </v>
      </c>
      <c r="E549" t="str">
        <f t="shared" si="8"/>
        <v>2020</v>
      </c>
      <c r="F549" s="14" t="s">
        <v>285</v>
      </c>
      <c r="G549" s="14" t="s">
        <v>434</v>
      </c>
      <c r="H549" s="14" t="s">
        <v>435</v>
      </c>
      <c r="I549" s="14" t="s">
        <v>476</v>
      </c>
      <c r="J549" s="16">
        <v>0.56000000000000005</v>
      </c>
      <c r="M549" s="14" t="s">
        <v>442</v>
      </c>
      <c r="N549" s="14" t="s">
        <v>346</v>
      </c>
      <c r="O549" t="str">
        <f ca="1">Table1[[#This Row],[Lowest_size_reported_um]]</f>
        <v>36</v>
      </c>
      <c r="Q549">
        <f>_xlfn.XLOOKUP(F549,'detection limits'!$A$2:$A$234,'detection limits'!$C$2:$C$234)</f>
        <v>20</v>
      </c>
      <c r="R549" t="str">
        <f ca="1">_xlfn.XLOOKUP(F549,'detection limits'!$A$2:$A$234,'detection limits'!$F$2:$F$234)</f>
        <v>36</v>
      </c>
    </row>
    <row r="550" spans="1:18" x14ac:dyDescent="0.3">
      <c r="A550" t="s">
        <v>654</v>
      </c>
      <c r="B550" t="s">
        <v>656</v>
      </c>
      <c r="C550" s="14" t="s">
        <v>286</v>
      </c>
      <c r="D550" s="14" t="str" cm="1">
        <f t="array" ref="D550">_xlfn.TEXTJOIN("", TRUE, IF(ISERROR(MID(C550, _xlfn.SEQUENCE(LEN(C550)), 1) *1), MID(C550, _xlfn.SEQUENCE(LEN(C550)), 1), ""))</f>
        <v xml:space="preserve">Nan et al. </v>
      </c>
      <c r="E550" t="str">
        <f t="shared" si="8"/>
        <v>2020</v>
      </c>
      <c r="F550" s="14" t="s">
        <v>285</v>
      </c>
      <c r="G550" s="14" t="s">
        <v>434</v>
      </c>
      <c r="H550" s="14" t="s">
        <v>435</v>
      </c>
      <c r="I550" s="14" t="s">
        <v>476</v>
      </c>
      <c r="J550" s="16">
        <v>0.65</v>
      </c>
      <c r="M550" s="14" t="s">
        <v>442</v>
      </c>
      <c r="N550" s="14" t="s">
        <v>346</v>
      </c>
      <c r="O550" t="str">
        <f ca="1">Table1[[#This Row],[Lowest_size_reported_um]]</f>
        <v>36</v>
      </c>
      <c r="Q550">
        <f>_xlfn.XLOOKUP(F550,'detection limits'!$A$2:$A$234,'detection limits'!$C$2:$C$234)</f>
        <v>20</v>
      </c>
      <c r="R550" t="str">
        <f ca="1">_xlfn.XLOOKUP(F550,'detection limits'!$A$2:$A$234,'detection limits'!$F$2:$F$234)</f>
        <v>36</v>
      </c>
    </row>
    <row r="551" spans="1:18" x14ac:dyDescent="0.3">
      <c r="A551" t="s">
        <v>654</v>
      </c>
      <c r="B551" t="s">
        <v>656</v>
      </c>
      <c r="C551" s="14" t="s">
        <v>286</v>
      </c>
      <c r="D551" s="14" t="str" cm="1">
        <f t="array" ref="D551">_xlfn.TEXTJOIN("", TRUE, IF(ISERROR(MID(C551, _xlfn.SEQUENCE(LEN(C551)), 1) *1), MID(C551, _xlfn.SEQUENCE(LEN(C551)), 1), ""))</f>
        <v xml:space="preserve">Nan et al. </v>
      </c>
      <c r="E551" t="str">
        <f t="shared" si="8"/>
        <v>2020</v>
      </c>
      <c r="F551" s="14" t="s">
        <v>285</v>
      </c>
      <c r="G551" s="14" t="s">
        <v>434</v>
      </c>
      <c r="H551" s="14" t="s">
        <v>435</v>
      </c>
      <c r="I551" s="14" t="s">
        <v>476</v>
      </c>
      <c r="J551" s="16">
        <v>0.72</v>
      </c>
      <c r="M551" s="14" t="s">
        <v>442</v>
      </c>
      <c r="N551" s="14" t="s">
        <v>346</v>
      </c>
      <c r="O551" t="str">
        <f ca="1">Table1[[#This Row],[Lowest_size_reported_um]]</f>
        <v>36</v>
      </c>
      <c r="Q551">
        <f>_xlfn.XLOOKUP(F551,'detection limits'!$A$2:$A$234,'detection limits'!$C$2:$C$234)</f>
        <v>20</v>
      </c>
      <c r="R551" t="str">
        <f ca="1">_xlfn.XLOOKUP(F551,'detection limits'!$A$2:$A$234,'detection limits'!$F$2:$F$234)</f>
        <v>36</v>
      </c>
    </row>
    <row r="552" spans="1:18" x14ac:dyDescent="0.3">
      <c r="A552" t="s">
        <v>654</v>
      </c>
      <c r="B552" t="s">
        <v>656</v>
      </c>
      <c r="C552" s="14" t="s">
        <v>288</v>
      </c>
      <c r="D552" s="14" t="str" cm="1">
        <f t="array" ref="D552">_xlfn.TEXTJOIN("", TRUE, IF(ISERROR(MID(C552, _xlfn.SEQUENCE(LEN(C552)), 1) *1), MID(C552, _xlfn.SEQUENCE(LEN(C552)), 1), ""))</f>
        <v xml:space="preserve">Narciso-Ortiz et al. </v>
      </c>
      <c r="E552" t="str">
        <f t="shared" si="8"/>
        <v>2020</v>
      </c>
      <c r="F552" s="15" t="s">
        <v>287</v>
      </c>
      <c r="G552" s="14" t="s">
        <v>434</v>
      </c>
      <c r="H552" s="14" t="s">
        <v>435</v>
      </c>
      <c r="I552" s="14" t="s">
        <v>468</v>
      </c>
      <c r="M552" s="14" t="s">
        <v>456</v>
      </c>
      <c r="N552" s="14" t="s">
        <v>346</v>
      </c>
      <c r="O552">
        <f>Table1[[#This Row],[Lowest_size_reported_um]]</f>
        <v>0.71599999999999997</v>
      </c>
      <c r="Q552">
        <f>_xlfn.XLOOKUP(F552,'detection limits'!$A$2:$A$234,'detection limits'!$C$2:$C$234)</f>
        <v>1E-3</v>
      </c>
      <c r="R552">
        <f>_xlfn.XLOOKUP(F552,'detection limits'!$A$2:$A$234,'detection limits'!$F$2:$F$234)</f>
        <v>0.71599999999999997</v>
      </c>
    </row>
    <row r="553" spans="1:18" x14ac:dyDescent="0.3">
      <c r="A553" t="s">
        <v>654</v>
      </c>
      <c r="B553" t="s">
        <v>656</v>
      </c>
      <c r="C553" s="19" t="s">
        <v>657</v>
      </c>
      <c r="D553" s="14" t="str" cm="1">
        <f t="array" ref="D553">_xlfn.TEXTJOIN("", TRUE, IF(ISERROR(MID(C553, _xlfn.SEQUENCE(LEN(C553)), 1) *1), MID(C553, _xlfn.SEQUENCE(LEN(C553)), 1), ""))</f>
        <v xml:space="preserve">Olesen et al. </v>
      </c>
      <c r="E553">
        <v>2019</v>
      </c>
      <c r="F553" s="4" t="s">
        <v>663</v>
      </c>
      <c r="G553" s="14" t="s">
        <v>467</v>
      </c>
      <c r="H553" s="14" t="s">
        <v>444</v>
      </c>
      <c r="I553" s="14" t="s">
        <v>485</v>
      </c>
      <c r="J553" s="16">
        <v>270</v>
      </c>
      <c r="L553" s="17">
        <v>0.23</v>
      </c>
      <c r="M553" s="14" t="s">
        <v>456</v>
      </c>
      <c r="N553" s="14" t="s">
        <v>346</v>
      </c>
      <c r="O553" t="e">
        <f>Table1[[#This Row],[Lowest_size_reported_um]]</f>
        <v>#N/A</v>
      </c>
      <c r="Q553" t="e">
        <f>_xlfn.XLOOKUP(F553,'detection limits'!$A$2:$A$234,'detection limits'!$C$2:$C$234)</f>
        <v>#N/A</v>
      </c>
      <c r="R553" t="e">
        <f>_xlfn.XLOOKUP(F553,'detection limits'!$A$2:$A$234,'detection limits'!$F$2:$F$234)</f>
        <v>#N/A</v>
      </c>
    </row>
    <row r="554" spans="1:18" x14ac:dyDescent="0.3">
      <c r="A554" t="s">
        <v>654</v>
      </c>
      <c r="B554" t="s">
        <v>656</v>
      </c>
      <c r="C554" s="14" t="s">
        <v>296</v>
      </c>
      <c r="D554" s="14" t="str" cm="1">
        <f t="array" ref="D554">_xlfn.TEXTJOIN("", TRUE, IF(ISERROR(MID(C554, _xlfn.SEQUENCE(LEN(C554)), 1) *1), MID(C554, _xlfn.SEQUENCE(LEN(C554)), 1), ""))</f>
        <v xml:space="preserve">Oni et al. </v>
      </c>
      <c r="E554" t="str">
        <f t="shared" si="8"/>
        <v>2020</v>
      </c>
      <c r="F554" s="15" t="s">
        <v>295</v>
      </c>
      <c r="G554" s="14" t="s">
        <v>439</v>
      </c>
      <c r="H554" s="14" t="s">
        <v>440</v>
      </c>
      <c r="I554" s="14" t="s">
        <v>491</v>
      </c>
      <c r="J554" s="16">
        <v>0.20100000000000001</v>
      </c>
      <c r="L554" s="17">
        <v>0.05</v>
      </c>
      <c r="M554" s="14" t="s">
        <v>442</v>
      </c>
      <c r="N554" s="14" t="s">
        <v>346</v>
      </c>
      <c r="O554" t="str">
        <f ca="1">Table1[[#This Row],[Lowest_size_reported_um]]</f>
        <v>20</v>
      </c>
      <c r="Q554">
        <f>_xlfn.XLOOKUP(F554,'detection limits'!$A$2:$A$234,'detection limits'!$C$2:$C$234)</f>
        <v>0.4</v>
      </c>
      <c r="R554" t="str">
        <f ca="1">_xlfn.XLOOKUP(F554,'detection limits'!$A$2:$A$234,'detection limits'!$F$2:$F$234)</f>
        <v>20</v>
      </c>
    </row>
    <row r="555" spans="1:18" x14ac:dyDescent="0.3">
      <c r="A555" t="s">
        <v>654</v>
      </c>
      <c r="B555" t="s">
        <v>656</v>
      </c>
      <c r="C555" s="14" t="s">
        <v>296</v>
      </c>
      <c r="D555" s="14" t="str" cm="1">
        <f t="array" ref="D555">_xlfn.TEXTJOIN("", TRUE, IF(ISERROR(MID(C555, _xlfn.SEQUENCE(LEN(C555)), 1) *1), MID(C555, _xlfn.SEQUENCE(LEN(C555)), 1), ""))</f>
        <v xml:space="preserve">Oni et al. </v>
      </c>
      <c r="E555" t="str">
        <f t="shared" si="8"/>
        <v>2020</v>
      </c>
      <c r="F555" s="15" t="s">
        <v>295</v>
      </c>
      <c r="G555" s="14" t="s">
        <v>439</v>
      </c>
      <c r="H555" s="14" t="s">
        <v>440</v>
      </c>
      <c r="I555" s="14" t="s">
        <v>491</v>
      </c>
      <c r="J555" s="16">
        <v>1.004</v>
      </c>
      <c r="L555" s="17">
        <v>0.05</v>
      </c>
      <c r="M555" s="14" t="s">
        <v>442</v>
      </c>
      <c r="N555" s="14" t="s">
        <v>346</v>
      </c>
      <c r="O555" t="str">
        <f ca="1">Table1[[#This Row],[Lowest_size_reported_um]]</f>
        <v>20</v>
      </c>
      <c r="Q555">
        <f>_xlfn.XLOOKUP(F555,'detection limits'!$A$2:$A$234,'detection limits'!$C$2:$C$234)</f>
        <v>0.4</v>
      </c>
      <c r="R555" t="str">
        <f ca="1">_xlfn.XLOOKUP(F555,'detection limits'!$A$2:$A$234,'detection limits'!$F$2:$F$234)</f>
        <v>20</v>
      </c>
    </row>
    <row r="556" spans="1:18" x14ac:dyDescent="0.3">
      <c r="A556" t="s">
        <v>654</v>
      </c>
      <c r="B556" t="s">
        <v>656</v>
      </c>
      <c r="C556" s="14" t="s">
        <v>296</v>
      </c>
      <c r="D556" s="14" t="str" cm="1">
        <f t="array" ref="D556">_xlfn.TEXTJOIN("", TRUE, IF(ISERROR(MID(C556, _xlfn.SEQUENCE(LEN(C556)), 1) *1), MID(C556, _xlfn.SEQUENCE(LEN(C556)), 1), ""))</f>
        <v xml:space="preserve">Oni et al. </v>
      </c>
      <c r="E556" t="str">
        <f t="shared" si="8"/>
        <v>2020</v>
      </c>
      <c r="F556" s="15" t="s">
        <v>295</v>
      </c>
      <c r="G556" s="14" t="s">
        <v>439</v>
      </c>
      <c r="H556" s="14" t="s">
        <v>440</v>
      </c>
      <c r="I556" s="14" t="s">
        <v>491</v>
      </c>
      <c r="J556" s="16">
        <v>8.3290000000000006</v>
      </c>
      <c r="L556" s="17">
        <v>0.05</v>
      </c>
      <c r="M556" s="14" t="s">
        <v>442</v>
      </c>
      <c r="N556" s="14" t="s">
        <v>346</v>
      </c>
      <c r="O556" t="str">
        <f ca="1">Table1[[#This Row],[Lowest_size_reported_um]]</f>
        <v>20</v>
      </c>
      <c r="Q556">
        <f>_xlfn.XLOOKUP(F556,'detection limits'!$A$2:$A$234,'detection limits'!$C$2:$C$234)</f>
        <v>0.4</v>
      </c>
      <c r="R556" t="str">
        <f ca="1">_xlfn.XLOOKUP(F556,'detection limits'!$A$2:$A$234,'detection limits'!$F$2:$F$234)</f>
        <v>20</v>
      </c>
    </row>
    <row r="557" spans="1:18" x14ac:dyDescent="0.3">
      <c r="A557" t="s">
        <v>654</v>
      </c>
      <c r="B557" t="s">
        <v>656</v>
      </c>
      <c r="C557" s="14" t="s">
        <v>296</v>
      </c>
      <c r="D557" s="14" t="str" cm="1">
        <f t="array" ref="D557">_xlfn.TEXTJOIN("", TRUE, IF(ISERROR(MID(C557, _xlfn.SEQUENCE(LEN(C557)), 1) *1), MID(C557, _xlfn.SEQUENCE(LEN(C557)), 1), ""))</f>
        <v xml:space="preserve">Oni et al. </v>
      </c>
      <c r="E557" t="str">
        <f t="shared" si="8"/>
        <v>2020</v>
      </c>
      <c r="F557" s="15" t="s">
        <v>295</v>
      </c>
      <c r="G557" s="14" t="s">
        <v>439</v>
      </c>
      <c r="H557" s="14" t="s">
        <v>440</v>
      </c>
      <c r="I557" s="14" t="s">
        <v>491</v>
      </c>
      <c r="J557" s="16">
        <v>8.3689999999999998</v>
      </c>
      <c r="L557" s="17">
        <v>0.05</v>
      </c>
      <c r="M557" s="14" t="s">
        <v>442</v>
      </c>
      <c r="N557" s="14" t="s">
        <v>346</v>
      </c>
      <c r="O557" t="str">
        <f ca="1">Table1[[#This Row],[Lowest_size_reported_um]]</f>
        <v>20</v>
      </c>
      <c r="Q557">
        <f>_xlfn.XLOOKUP(F557,'detection limits'!$A$2:$A$234,'detection limits'!$C$2:$C$234)</f>
        <v>0.4</v>
      </c>
      <c r="R557" t="str">
        <f ca="1">_xlfn.XLOOKUP(F557,'detection limits'!$A$2:$A$234,'detection limits'!$F$2:$F$234)</f>
        <v>20</v>
      </c>
    </row>
    <row r="558" spans="1:18" x14ac:dyDescent="0.3">
      <c r="A558" t="s">
        <v>654</v>
      </c>
      <c r="B558" t="s">
        <v>656</v>
      </c>
      <c r="C558" s="14" t="s">
        <v>298</v>
      </c>
      <c r="D558" s="14" t="str" cm="1">
        <f t="array" ref="D558">_xlfn.TEXTJOIN("", TRUE, IF(ISERROR(MID(C558, _xlfn.SEQUENCE(LEN(C558)), 1) *1), MID(C558, _xlfn.SEQUENCE(LEN(C558)), 1), ""))</f>
        <v xml:space="preserve">Pan et al. </v>
      </c>
      <c r="E558" t="str">
        <f t="shared" si="8"/>
        <v>2020</v>
      </c>
      <c r="F558" s="15" t="s">
        <v>297</v>
      </c>
      <c r="G558" s="14" t="s">
        <v>434</v>
      </c>
      <c r="H558" s="14" t="s">
        <v>435</v>
      </c>
      <c r="I558" s="14" t="s">
        <v>460</v>
      </c>
      <c r="J558" s="16">
        <v>0.05</v>
      </c>
      <c r="L558" s="17">
        <v>0.52</v>
      </c>
      <c r="M558" s="14" t="s">
        <v>454</v>
      </c>
      <c r="N558" s="14" t="s">
        <v>346</v>
      </c>
      <c r="O558" t="str">
        <f ca="1">Table1[[#This Row],[Lowest_size_reported_um]]</f>
        <v>300</v>
      </c>
      <c r="Q558">
        <f>_xlfn.XLOOKUP(F558,'detection limits'!$A$2:$A$234,'detection limits'!$C$2:$C$234)</f>
        <v>1.6</v>
      </c>
      <c r="R558" t="str">
        <f ca="1">_xlfn.XLOOKUP(F558,'detection limits'!$A$2:$A$234,'detection limits'!$F$2:$F$234)</f>
        <v>300</v>
      </c>
    </row>
    <row r="559" spans="1:18" x14ac:dyDescent="0.3">
      <c r="A559" t="s">
        <v>654</v>
      </c>
      <c r="B559" t="s">
        <v>656</v>
      </c>
      <c r="C559" s="14" t="s">
        <v>298</v>
      </c>
      <c r="D559" s="14" t="str" cm="1">
        <f t="array" ref="D559">_xlfn.TEXTJOIN("", TRUE, IF(ISERROR(MID(C559, _xlfn.SEQUENCE(LEN(C559)), 1) *1), MID(C559, _xlfn.SEQUENCE(LEN(C559)), 1), ""))</f>
        <v xml:space="preserve">Pan et al. </v>
      </c>
      <c r="E559" t="str">
        <f t="shared" si="8"/>
        <v>2020</v>
      </c>
      <c r="F559" s="14" t="s">
        <v>297</v>
      </c>
      <c r="G559" s="14" t="s">
        <v>434</v>
      </c>
      <c r="H559" s="14" t="s">
        <v>435</v>
      </c>
      <c r="I559" s="14" t="s">
        <v>460</v>
      </c>
      <c r="J559" s="16">
        <v>7.4999999999999997E-2</v>
      </c>
      <c r="L559" s="17">
        <v>0.35</v>
      </c>
      <c r="M559" s="14" t="s">
        <v>437</v>
      </c>
      <c r="N559" s="14" t="s">
        <v>346</v>
      </c>
      <c r="O559" t="str">
        <f ca="1">Table1[[#This Row],[Lowest_size_reported_um]]</f>
        <v>300</v>
      </c>
      <c r="Q559">
        <f>_xlfn.XLOOKUP(F559,'detection limits'!$A$2:$A$234,'detection limits'!$C$2:$C$234)</f>
        <v>1.6</v>
      </c>
      <c r="R559" t="str">
        <f ca="1">_xlfn.XLOOKUP(F559,'detection limits'!$A$2:$A$234,'detection limits'!$F$2:$F$234)</f>
        <v>300</v>
      </c>
    </row>
    <row r="560" spans="1:18" x14ac:dyDescent="0.3">
      <c r="A560" t="s">
        <v>654</v>
      </c>
      <c r="B560" t="s">
        <v>656</v>
      </c>
      <c r="C560" s="14" t="s">
        <v>298</v>
      </c>
      <c r="D560" s="14" t="str" cm="1">
        <f t="array" ref="D560">_xlfn.TEXTJOIN("", TRUE, IF(ISERROR(MID(C560, _xlfn.SEQUENCE(LEN(C560)), 1) *1), MID(C560, _xlfn.SEQUENCE(LEN(C560)), 1), ""))</f>
        <v xml:space="preserve">Pan et al. </v>
      </c>
      <c r="E560" t="str">
        <f t="shared" si="8"/>
        <v>2020</v>
      </c>
      <c r="F560" s="14" t="s">
        <v>297</v>
      </c>
      <c r="G560" s="14" t="s">
        <v>434</v>
      </c>
      <c r="H560" s="14" t="s">
        <v>435</v>
      </c>
      <c r="I560" s="14" t="s">
        <v>460</v>
      </c>
      <c r="J560" s="16">
        <v>0.1</v>
      </c>
      <c r="L560" s="17">
        <v>0.5</v>
      </c>
      <c r="M560" s="14" t="s">
        <v>456</v>
      </c>
      <c r="N560" s="14" t="s">
        <v>346</v>
      </c>
      <c r="O560" t="str">
        <f ca="1">Table1[[#This Row],[Lowest_size_reported_um]]</f>
        <v>300</v>
      </c>
      <c r="Q560">
        <f>_xlfn.XLOOKUP(F560,'detection limits'!$A$2:$A$234,'detection limits'!$C$2:$C$234)</f>
        <v>1.6</v>
      </c>
      <c r="R560" t="str">
        <f ca="1">_xlfn.XLOOKUP(F560,'detection limits'!$A$2:$A$234,'detection limits'!$F$2:$F$234)</f>
        <v>300</v>
      </c>
    </row>
    <row r="561" spans="1:18" x14ac:dyDescent="0.3">
      <c r="A561" t="s">
        <v>654</v>
      </c>
      <c r="B561" t="s">
        <v>656</v>
      </c>
      <c r="C561" s="14" t="s">
        <v>298</v>
      </c>
      <c r="D561" s="14" t="str" cm="1">
        <f t="array" ref="D561">_xlfn.TEXTJOIN("", TRUE, IF(ISERROR(MID(C561, _xlfn.SEQUENCE(LEN(C561)), 1) *1), MID(C561, _xlfn.SEQUENCE(LEN(C561)), 1), ""))</f>
        <v xml:space="preserve">Pan et al. </v>
      </c>
      <c r="E561" t="str">
        <f t="shared" si="8"/>
        <v>2020</v>
      </c>
      <c r="F561" s="14" t="s">
        <v>297</v>
      </c>
      <c r="G561" s="14" t="s">
        <v>434</v>
      </c>
      <c r="H561" s="14" t="s">
        <v>435</v>
      </c>
      <c r="I561" s="14" t="s">
        <v>460</v>
      </c>
      <c r="J561" s="16">
        <v>0.22500000000000001</v>
      </c>
      <c r="L561" s="17">
        <v>7.0000000000000007E-2</v>
      </c>
      <c r="M561" s="14" t="s">
        <v>456</v>
      </c>
      <c r="N561" s="14" t="s">
        <v>346</v>
      </c>
      <c r="O561" t="str">
        <f ca="1">Table1[[#This Row],[Lowest_size_reported_um]]</f>
        <v>300</v>
      </c>
      <c r="Q561">
        <f>_xlfn.XLOOKUP(F561,'detection limits'!$A$2:$A$234,'detection limits'!$C$2:$C$234)</f>
        <v>1.6</v>
      </c>
      <c r="R561" t="str">
        <f ca="1">_xlfn.XLOOKUP(F561,'detection limits'!$A$2:$A$234,'detection limits'!$F$2:$F$234)</f>
        <v>300</v>
      </c>
    </row>
    <row r="562" spans="1:18" x14ac:dyDescent="0.3">
      <c r="A562" t="s">
        <v>654</v>
      </c>
      <c r="B562" t="s">
        <v>656</v>
      </c>
      <c r="C562" s="14" t="s">
        <v>298</v>
      </c>
      <c r="D562" s="14" t="str" cm="1">
        <f t="array" ref="D562">_xlfn.TEXTJOIN("", TRUE, IF(ISERROR(MID(C562, _xlfn.SEQUENCE(LEN(C562)), 1) *1), MID(C562, _xlfn.SEQUENCE(LEN(C562)), 1), ""))</f>
        <v xml:space="preserve">Pan et al. </v>
      </c>
      <c r="E562" t="str">
        <f t="shared" si="8"/>
        <v>2020</v>
      </c>
      <c r="F562" s="14" t="s">
        <v>297</v>
      </c>
      <c r="G562" s="14" t="s">
        <v>434</v>
      </c>
      <c r="H562" s="14" t="s">
        <v>435</v>
      </c>
      <c r="I562" s="14" t="s">
        <v>460</v>
      </c>
      <c r="J562" s="16">
        <v>0.27500000000000002</v>
      </c>
      <c r="L562" s="17">
        <v>0.06</v>
      </c>
      <c r="M562" s="14" t="s">
        <v>456</v>
      </c>
      <c r="N562" s="14" t="s">
        <v>346</v>
      </c>
      <c r="O562" t="str">
        <f ca="1">Table1[[#This Row],[Lowest_size_reported_um]]</f>
        <v>300</v>
      </c>
      <c r="Q562">
        <f>_xlfn.XLOOKUP(F562,'detection limits'!$A$2:$A$234,'detection limits'!$C$2:$C$234)</f>
        <v>1.6</v>
      </c>
      <c r="R562" t="str">
        <f ca="1">_xlfn.XLOOKUP(F562,'detection limits'!$A$2:$A$234,'detection limits'!$F$2:$F$234)</f>
        <v>300</v>
      </c>
    </row>
    <row r="563" spans="1:18" x14ac:dyDescent="0.3">
      <c r="A563" t="s">
        <v>654</v>
      </c>
      <c r="B563" t="s">
        <v>656</v>
      </c>
      <c r="C563" s="14" t="s">
        <v>298</v>
      </c>
      <c r="D563" s="14" t="str" cm="1">
        <f t="array" ref="D563">_xlfn.TEXTJOIN("", TRUE, IF(ISERROR(MID(C563, _xlfn.SEQUENCE(LEN(C563)), 1) *1), MID(C563, _xlfn.SEQUENCE(LEN(C563)), 1), ""))</f>
        <v xml:space="preserve">Pan et al. </v>
      </c>
      <c r="E563" t="str">
        <f t="shared" si="8"/>
        <v>2020</v>
      </c>
      <c r="F563" s="14" t="s">
        <v>297</v>
      </c>
      <c r="G563" s="14" t="s">
        <v>434</v>
      </c>
      <c r="H563" s="14" t="s">
        <v>435</v>
      </c>
      <c r="I563" s="14" t="s">
        <v>460</v>
      </c>
      <c r="J563" s="16">
        <v>0.27500000000000002</v>
      </c>
      <c r="L563" s="17">
        <v>0.36</v>
      </c>
      <c r="M563" s="14" t="s">
        <v>442</v>
      </c>
      <c r="N563" s="14" t="s">
        <v>346</v>
      </c>
      <c r="O563" t="str">
        <f ca="1">Table1[[#This Row],[Lowest_size_reported_um]]</f>
        <v>300</v>
      </c>
      <c r="Q563">
        <f>_xlfn.XLOOKUP(F563,'detection limits'!$A$2:$A$234,'detection limits'!$C$2:$C$234)</f>
        <v>1.6</v>
      </c>
      <c r="R563" t="str">
        <f ca="1">_xlfn.XLOOKUP(F563,'detection limits'!$A$2:$A$234,'detection limits'!$F$2:$F$234)</f>
        <v>300</v>
      </c>
    </row>
    <row r="564" spans="1:18" x14ac:dyDescent="0.3">
      <c r="A564" t="s">
        <v>654</v>
      </c>
      <c r="B564" t="s">
        <v>656</v>
      </c>
      <c r="C564" s="14" t="s">
        <v>298</v>
      </c>
      <c r="D564" s="14" t="str" cm="1">
        <f t="array" ref="D564">_xlfn.TEXTJOIN("", TRUE, IF(ISERROR(MID(C564, _xlfn.SEQUENCE(LEN(C564)), 1) *1), MID(C564, _xlfn.SEQUENCE(LEN(C564)), 1), ""))</f>
        <v xml:space="preserve">Pan et al. </v>
      </c>
      <c r="E564" t="str">
        <f t="shared" si="8"/>
        <v>2020</v>
      </c>
      <c r="F564" s="15" t="s">
        <v>297</v>
      </c>
      <c r="G564" s="14" t="s">
        <v>434</v>
      </c>
      <c r="H564" s="14" t="s">
        <v>435</v>
      </c>
      <c r="I564" s="14" t="s">
        <v>460</v>
      </c>
      <c r="J564" s="16">
        <v>0.72499999999999998</v>
      </c>
      <c r="L564" s="17">
        <v>0.12</v>
      </c>
      <c r="M564" s="14" t="s">
        <v>456</v>
      </c>
      <c r="N564" s="14" t="s">
        <v>346</v>
      </c>
      <c r="O564" t="str">
        <f ca="1">Table1[[#This Row],[Lowest_size_reported_um]]</f>
        <v>300</v>
      </c>
      <c r="Q564">
        <f>_xlfn.XLOOKUP(F564,'detection limits'!$A$2:$A$234,'detection limits'!$C$2:$C$234)</f>
        <v>1.6</v>
      </c>
      <c r="R564" t="str">
        <f ca="1">_xlfn.XLOOKUP(F564,'detection limits'!$A$2:$A$234,'detection limits'!$F$2:$F$234)</f>
        <v>300</v>
      </c>
    </row>
    <row r="565" spans="1:18" x14ac:dyDescent="0.3">
      <c r="A565" t="s">
        <v>654</v>
      </c>
      <c r="B565" t="s">
        <v>656</v>
      </c>
      <c r="C565" s="14" t="s">
        <v>298</v>
      </c>
      <c r="D565" s="14" t="str" cm="1">
        <f t="array" ref="D565">_xlfn.TEXTJOIN("", TRUE, IF(ISERROR(MID(C565, _xlfn.SEQUENCE(LEN(C565)), 1) *1), MID(C565, _xlfn.SEQUENCE(LEN(C565)), 1), ""))</f>
        <v xml:space="preserve">Pan et al. </v>
      </c>
      <c r="E565" t="str">
        <f t="shared" si="8"/>
        <v>2020</v>
      </c>
      <c r="F565" s="4" t="s">
        <v>670</v>
      </c>
      <c r="G565" s="14" t="s">
        <v>457</v>
      </c>
      <c r="H565" s="14" t="s">
        <v>440</v>
      </c>
      <c r="I565" s="14" t="s">
        <v>460</v>
      </c>
      <c r="J565" s="16">
        <v>230</v>
      </c>
      <c r="M565" s="14" t="s">
        <v>456</v>
      </c>
      <c r="N565" s="14" t="s">
        <v>346</v>
      </c>
      <c r="O565" t="e">
        <f>Table1[[#This Row],[Lowest_size_reported_um]]</f>
        <v>#N/A</v>
      </c>
      <c r="Q565" t="e">
        <f>_xlfn.XLOOKUP(F565,'detection limits'!$A$2:$A$234,'detection limits'!$C$2:$C$234)</f>
        <v>#N/A</v>
      </c>
      <c r="R565" t="e">
        <f>_xlfn.XLOOKUP(F565,'detection limits'!$A$2:$A$234,'detection limits'!$F$2:$F$234)</f>
        <v>#N/A</v>
      </c>
    </row>
    <row r="566" spans="1:18" x14ac:dyDescent="0.3">
      <c r="A566" t="s">
        <v>654</v>
      </c>
      <c r="B566" t="s">
        <v>656</v>
      </c>
      <c r="C566" s="14" t="s">
        <v>298</v>
      </c>
      <c r="D566" s="14" t="str" cm="1">
        <f t="array" ref="D566">_xlfn.TEXTJOIN("", TRUE, IF(ISERROR(MID(C566, _xlfn.SEQUENCE(LEN(C566)), 1) *1), MID(C566, _xlfn.SEQUENCE(LEN(C566)), 1), ""))</f>
        <v xml:space="preserve">Pan et al. </v>
      </c>
      <c r="E566" t="str">
        <f t="shared" si="8"/>
        <v>2020</v>
      </c>
      <c r="F566" s="4" t="s">
        <v>670</v>
      </c>
      <c r="G566" s="14" t="s">
        <v>457</v>
      </c>
      <c r="H566" s="14" t="s">
        <v>440</v>
      </c>
      <c r="I566" s="14" t="s">
        <v>460</v>
      </c>
      <c r="J566" s="16">
        <v>280</v>
      </c>
      <c r="M566" s="14" t="s">
        <v>456</v>
      </c>
      <c r="N566" s="14" t="s">
        <v>346</v>
      </c>
      <c r="O566" t="e">
        <f>Table1[[#This Row],[Lowest_size_reported_um]]</f>
        <v>#N/A</v>
      </c>
      <c r="Q566" t="e">
        <f>_xlfn.XLOOKUP(F566,'detection limits'!$A$2:$A$234,'detection limits'!$C$2:$C$234)</f>
        <v>#N/A</v>
      </c>
      <c r="R566" t="e">
        <f>_xlfn.XLOOKUP(F566,'detection limits'!$A$2:$A$234,'detection limits'!$F$2:$F$234)</f>
        <v>#N/A</v>
      </c>
    </row>
    <row r="567" spans="1:18" x14ac:dyDescent="0.3">
      <c r="A567" t="s">
        <v>654</v>
      </c>
      <c r="B567" t="s">
        <v>656</v>
      </c>
      <c r="C567" s="14" t="s">
        <v>298</v>
      </c>
      <c r="D567" s="14" t="str" cm="1">
        <f t="array" ref="D567">_xlfn.TEXTJOIN("", TRUE, IF(ISERROR(MID(C567, _xlfn.SEQUENCE(LEN(C567)), 1) *1), MID(C567, _xlfn.SEQUENCE(LEN(C567)), 1), ""))</f>
        <v xml:space="preserve">Pan et al. </v>
      </c>
      <c r="E567" t="str">
        <f t="shared" si="8"/>
        <v>2020</v>
      </c>
      <c r="F567" s="4" t="s">
        <v>670</v>
      </c>
      <c r="G567" s="14" t="s">
        <v>457</v>
      </c>
      <c r="H567" s="14" t="s">
        <v>440</v>
      </c>
      <c r="I567" s="14" t="s">
        <v>460</v>
      </c>
      <c r="J567" s="16">
        <v>1330</v>
      </c>
      <c r="M567" s="14" t="s">
        <v>456</v>
      </c>
      <c r="N567" s="14" t="s">
        <v>346</v>
      </c>
      <c r="O567" t="e">
        <f>Table1[[#This Row],[Lowest_size_reported_um]]</f>
        <v>#N/A</v>
      </c>
      <c r="Q567" t="e">
        <f>_xlfn.XLOOKUP(F567,'detection limits'!$A$2:$A$234,'detection limits'!$C$2:$C$234)</f>
        <v>#N/A</v>
      </c>
      <c r="R567" t="e">
        <f>_xlfn.XLOOKUP(F567,'detection limits'!$A$2:$A$234,'detection limits'!$F$2:$F$234)</f>
        <v>#N/A</v>
      </c>
    </row>
    <row r="568" spans="1:18" x14ac:dyDescent="0.3">
      <c r="A568" t="s">
        <v>654</v>
      </c>
      <c r="B568" t="s">
        <v>656</v>
      </c>
      <c r="C568" s="14" t="s">
        <v>298</v>
      </c>
      <c r="D568" s="14" t="str" cm="1">
        <f t="array" ref="D568">_xlfn.TEXTJOIN("", TRUE, IF(ISERROR(MID(C568, _xlfn.SEQUENCE(LEN(C568)), 1) *1), MID(C568, _xlfn.SEQUENCE(LEN(C568)), 1), ""))</f>
        <v xml:space="preserve">Pan et al. </v>
      </c>
      <c r="E568" t="str">
        <f t="shared" si="8"/>
        <v>2020</v>
      </c>
      <c r="F568" s="4" t="s">
        <v>670</v>
      </c>
      <c r="G568" s="14" t="s">
        <v>457</v>
      </c>
      <c r="H568" s="14" t="s">
        <v>440</v>
      </c>
      <c r="I568" s="14" t="s">
        <v>460</v>
      </c>
      <c r="J568" s="16">
        <v>1960</v>
      </c>
      <c r="M568" s="14" t="s">
        <v>456</v>
      </c>
      <c r="N568" s="14" t="s">
        <v>346</v>
      </c>
      <c r="O568" t="e">
        <f>Table1[[#This Row],[Lowest_size_reported_um]]</f>
        <v>#N/A</v>
      </c>
      <c r="Q568" t="e">
        <f>_xlfn.XLOOKUP(F568,'detection limits'!$A$2:$A$234,'detection limits'!$C$2:$C$234)</f>
        <v>#N/A</v>
      </c>
      <c r="R568" t="e">
        <f>_xlfn.XLOOKUP(F568,'detection limits'!$A$2:$A$234,'detection limits'!$F$2:$F$234)</f>
        <v>#N/A</v>
      </c>
    </row>
    <row r="569" spans="1:18" x14ac:dyDescent="0.3">
      <c r="A569" t="s">
        <v>654</v>
      </c>
      <c r="B569" t="s">
        <v>656</v>
      </c>
      <c r="C569" s="14" t="s">
        <v>298</v>
      </c>
      <c r="D569" s="14" t="str" cm="1">
        <f t="array" ref="D569">_xlfn.TEXTJOIN("", TRUE, IF(ISERROR(MID(C569, _xlfn.SEQUENCE(LEN(C569)), 1) *1), MID(C569, _xlfn.SEQUENCE(LEN(C569)), 1), ""))</f>
        <v xml:space="preserve">Pan et al. </v>
      </c>
      <c r="E569" t="str">
        <f t="shared" si="8"/>
        <v>2020</v>
      </c>
      <c r="F569" s="4" t="s">
        <v>670</v>
      </c>
      <c r="G569" s="14" t="s">
        <v>457</v>
      </c>
      <c r="H569" s="14" t="s">
        <v>440</v>
      </c>
      <c r="I569" s="14" t="s">
        <v>460</v>
      </c>
      <c r="J569" s="16">
        <v>2160</v>
      </c>
      <c r="M569" s="14" t="s">
        <v>456</v>
      </c>
      <c r="N569" s="14" t="s">
        <v>346</v>
      </c>
      <c r="O569" t="e">
        <f>Table1[[#This Row],[Lowest_size_reported_um]]</f>
        <v>#N/A</v>
      </c>
      <c r="Q569" t="e">
        <f>_xlfn.XLOOKUP(F569,'detection limits'!$A$2:$A$234,'detection limits'!$C$2:$C$234)</f>
        <v>#N/A</v>
      </c>
      <c r="R569" t="e">
        <f>_xlfn.XLOOKUP(F569,'detection limits'!$A$2:$A$234,'detection limits'!$F$2:$F$234)</f>
        <v>#N/A</v>
      </c>
    </row>
    <row r="570" spans="1:18" x14ac:dyDescent="0.3">
      <c r="A570" t="s">
        <v>654</v>
      </c>
      <c r="B570" t="s">
        <v>656</v>
      </c>
      <c r="C570" s="14" t="s">
        <v>298</v>
      </c>
      <c r="D570" s="14" t="str" cm="1">
        <f t="array" ref="D570">_xlfn.TEXTJOIN("", TRUE, IF(ISERROR(MID(C570, _xlfn.SEQUENCE(LEN(C570)), 1) *1), MID(C570, _xlfn.SEQUENCE(LEN(C570)), 1), ""))</f>
        <v xml:space="preserve">Pan et al. </v>
      </c>
      <c r="E570" t="str">
        <f t="shared" si="8"/>
        <v>2020</v>
      </c>
      <c r="F570" s="4" t="s">
        <v>670</v>
      </c>
      <c r="G570" s="14" t="s">
        <v>457</v>
      </c>
      <c r="H570" s="14" t="s">
        <v>440</v>
      </c>
      <c r="I570" s="14" t="s">
        <v>460</v>
      </c>
      <c r="J570" s="16">
        <v>4010</v>
      </c>
      <c r="M570" s="14" t="s">
        <v>456</v>
      </c>
      <c r="N570" s="14" t="s">
        <v>346</v>
      </c>
      <c r="O570" t="e">
        <f>Table1[[#This Row],[Lowest_size_reported_um]]</f>
        <v>#N/A</v>
      </c>
      <c r="Q570" t="e">
        <f>_xlfn.XLOOKUP(F570,'detection limits'!$A$2:$A$234,'detection limits'!$C$2:$C$234)</f>
        <v>#N/A</v>
      </c>
      <c r="R570" t="e">
        <f>_xlfn.XLOOKUP(F570,'detection limits'!$A$2:$A$234,'detection limits'!$F$2:$F$234)</f>
        <v>#N/A</v>
      </c>
    </row>
    <row r="571" spans="1:18" x14ac:dyDescent="0.3">
      <c r="A571" t="s">
        <v>654</v>
      </c>
      <c r="B571" t="s">
        <v>656</v>
      </c>
      <c r="C571" s="14" t="s">
        <v>301</v>
      </c>
      <c r="D571" s="14" t="str" cm="1">
        <f t="array" ref="D571">_xlfn.TEXTJOIN("", TRUE, IF(ISERROR(MID(C571, _xlfn.SEQUENCE(LEN(C571)), 1) *1), MID(C571, _xlfn.SEQUENCE(LEN(C571)), 1), ""))</f>
        <v xml:space="preserve">Pazos et al. </v>
      </c>
      <c r="E571" t="str">
        <f t="shared" si="8"/>
        <v>2018</v>
      </c>
      <c r="F571" s="14" t="s">
        <v>300</v>
      </c>
      <c r="G571" s="14" t="s">
        <v>457</v>
      </c>
      <c r="H571" s="14" t="s">
        <v>440</v>
      </c>
      <c r="I571" s="14" t="s">
        <v>441</v>
      </c>
      <c r="J571" s="16">
        <v>2.29E-2</v>
      </c>
      <c r="L571" s="17">
        <v>0.7</v>
      </c>
      <c r="N571" s="14" t="s">
        <v>346</v>
      </c>
      <c r="O571" t="str">
        <f ca="1">Table1[[#This Row],[Lowest_size_reported_um]]</f>
        <v>100</v>
      </c>
      <c r="Q571">
        <f>_xlfn.XLOOKUP(F571,'detection limits'!$A$2:$A$234,'detection limits'!$C$2:$C$234)</f>
        <v>0.2</v>
      </c>
      <c r="R571" t="str">
        <f ca="1">_xlfn.XLOOKUP(F571,'detection limits'!$A$2:$A$234,'detection limits'!$F$2:$F$234)</f>
        <v>100</v>
      </c>
    </row>
    <row r="572" spans="1:18" x14ac:dyDescent="0.3">
      <c r="A572" t="s">
        <v>654</v>
      </c>
      <c r="B572" t="s">
        <v>656</v>
      </c>
      <c r="C572" s="14" t="s">
        <v>301</v>
      </c>
      <c r="D572" s="14" t="str" cm="1">
        <f t="array" ref="D572">_xlfn.TEXTJOIN("", TRUE, IF(ISERROR(MID(C572, _xlfn.SEQUENCE(LEN(C572)), 1) *1), MID(C572, _xlfn.SEQUENCE(LEN(C572)), 1), ""))</f>
        <v xml:space="preserve">Pazos et al. </v>
      </c>
      <c r="E572" t="str">
        <f t="shared" si="8"/>
        <v>2018</v>
      </c>
      <c r="F572" s="14" t="s">
        <v>300</v>
      </c>
      <c r="G572" s="14" t="s">
        <v>457</v>
      </c>
      <c r="H572" s="14" t="s">
        <v>440</v>
      </c>
      <c r="I572" s="14" t="s">
        <v>441</v>
      </c>
      <c r="J572" s="16">
        <v>3.2899999999999999E-2</v>
      </c>
      <c r="L572" s="17">
        <v>0.96</v>
      </c>
      <c r="N572" s="14" t="s">
        <v>346</v>
      </c>
      <c r="O572" t="str">
        <f ca="1">Table1[[#This Row],[Lowest_size_reported_um]]</f>
        <v>100</v>
      </c>
      <c r="Q572">
        <f>_xlfn.XLOOKUP(F572,'detection limits'!$A$2:$A$234,'detection limits'!$C$2:$C$234)</f>
        <v>0.2</v>
      </c>
      <c r="R572" t="str">
        <f ca="1">_xlfn.XLOOKUP(F572,'detection limits'!$A$2:$A$234,'detection limits'!$F$2:$F$234)</f>
        <v>100</v>
      </c>
    </row>
    <row r="573" spans="1:18" x14ac:dyDescent="0.3">
      <c r="A573" t="s">
        <v>654</v>
      </c>
      <c r="B573" t="s">
        <v>656</v>
      </c>
      <c r="C573" s="14" t="s">
        <v>301</v>
      </c>
      <c r="D573" s="14" t="str" cm="1">
        <f t="array" ref="D573">_xlfn.TEXTJOIN("", TRUE, IF(ISERROR(MID(C573, _xlfn.SEQUENCE(LEN(C573)), 1) *1), MID(C573, _xlfn.SEQUENCE(LEN(C573)), 1), ""))</f>
        <v xml:space="preserve">Pazos et al. </v>
      </c>
      <c r="E573" t="str">
        <f t="shared" si="8"/>
        <v>2018</v>
      </c>
      <c r="F573" s="14" t="s">
        <v>300</v>
      </c>
      <c r="G573" s="14" t="s">
        <v>457</v>
      </c>
      <c r="H573" s="14" t="s">
        <v>440</v>
      </c>
      <c r="I573" s="14" t="s">
        <v>441</v>
      </c>
      <c r="J573" s="16">
        <v>0.04</v>
      </c>
      <c r="L573" s="17">
        <v>0.68</v>
      </c>
      <c r="N573" s="14" t="s">
        <v>346</v>
      </c>
      <c r="O573" t="str">
        <f ca="1">Table1[[#This Row],[Lowest_size_reported_um]]</f>
        <v>100</v>
      </c>
      <c r="Q573">
        <f>_xlfn.XLOOKUP(F573,'detection limits'!$A$2:$A$234,'detection limits'!$C$2:$C$234)</f>
        <v>0.2</v>
      </c>
      <c r="R573" t="str">
        <f ca="1">_xlfn.XLOOKUP(F573,'detection limits'!$A$2:$A$234,'detection limits'!$F$2:$F$234)</f>
        <v>100</v>
      </c>
    </row>
    <row r="574" spans="1:18" x14ac:dyDescent="0.3">
      <c r="A574" t="s">
        <v>654</v>
      </c>
      <c r="B574" t="s">
        <v>656</v>
      </c>
      <c r="C574" s="14" t="s">
        <v>301</v>
      </c>
      <c r="D574" s="14" t="str" cm="1">
        <f t="array" ref="D574">_xlfn.TEXTJOIN("", TRUE, IF(ISERROR(MID(C574, _xlfn.SEQUENCE(LEN(C574)), 1) *1), MID(C574, _xlfn.SEQUENCE(LEN(C574)), 1), ""))</f>
        <v xml:space="preserve">Pazos et al. </v>
      </c>
      <c r="E574" t="str">
        <f t="shared" si="8"/>
        <v>2018</v>
      </c>
      <c r="F574" s="14" t="s">
        <v>300</v>
      </c>
      <c r="G574" s="14" t="s">
        <v>457</v>
      </c>
      <c r="H574" s="14" t="s">
        <v>440</v>
      </c>
      <c r="I574" s="14" t="s">
        <v>441</v>
      </c>
      <c r="J574" s="16">
        <v>0.06</v>
      </c>
      <c r="L574" s="17">
        <v>0.66</v>
      </c>
      <c r="N574" s="14" t="s">
        <v>346</v>
      </c>
      <c r="O574" t="str">
        <f ca="1">Table1[[#This Row],[Lowest_size_reported_um]]</f>
        <v>100</v>
      </c>
      <c r="Q574">
        <f>_xlfn.XLOOKUP(F574,'detection limits'!$A$2:$A$234,'detection limits'!$C$2:$C$234)</f>
        <v>0.2</v>
      </c>
      <c r="R574" t="str">
        <f ca="1">_xlfn.XLOOKUP(F574,'detection limits'!$A$2:$A$234,'detection limits'!$F$2:$F$234)</f>
        <v>100</v>
      </c>
    </row>
    <row r="575" spans="1:18" x14ac:dyDescent="0.3">
      <c r="A575" t="s">
        <v>654</v>
      </c>
      <c r="B575" t="s">
        <v>656</v>
      </c>
      <c r="C575" s="14" t="s">
        <v>301</v>
      </c>
      <c r="D575" s="14" t="str" cm="1">
        <f t="array" ref="D575">_xlfn.TEXTJOIN("", TRUE, IF(ISERROR(MID(C575, _xlfn.SEQUENCE(LEN(C575)), 1) *1), MID(C575, _xlfn.SEQUENCE(LEN(C575)), 1), ""))</f>
        <v xml:space="preserve">Pazos et al. </v>
      </c>
      <c r="E575" t="str">
        <f t="shared" si="8"/>
        <v>2018</v>
      </c>
      <c r="F575" s="14" t="s">
        <v>300</v>
      </c>
      <c r="G575" s="14" t="s">
        <v>457</v>
      </c>
      <c r="H575" s="14" t="s">
        <v>440</v>
      </c>
      <c r="I575" s="14" t="s">
        <v>441</v>
      </c>
      <c r="J575" s="16">
        <v>0.06</v>
      </c>
      <c r="L575" s="17">
        <v>0.75</v>
      </c>
      <c r="N575" s="14" t="s">
        <v>346</v>
      </c>
      <c r="O575" t="str">
        <f ca="1">Table1[[#This Row],[Lowest_size_reported_um]]</f>
        <v>100</v>
      </c>
      <c r="Q575">
        <f>_xlfn.XLOOKUP(F575,'detection limits'!$A$2:$A$234,'detection limits'!$C$2:$C$234)</f>
        <v>0.2</v>
      </c>
      <c r="R575" t="str">
        <f ca="1">_xlfn.XLOOKUP(F575,'detection limits'!$A$2:$A$234,'detection limits'!$F$2:$F$234)</f>
        <v>100</v>
      </c>
    </row>
    <row r="576" spans="1:18" x14ac:dyDescent="0.3">
      <c r="A576" t="s">
        <v>654</v>
      </c>
      <c r="B576" t="s">
        <v>656</v>
      </c>
      <c r="C576" s="14" t="s">
        <v>301</v>
      </c>
      <c r="D576" s="14" t="str" cm="1">
        <f t="array" ref="D576">_xlfn.TEXTJOIN("", TRUE, IF(ISERROR(MID(C576, _xlfn.SEQUENCE(LEN(C576)), 1) *1), MID(C576, _xlfn.SEQUENCE(LEN(C576)), 1), ""))</f>
        <v xml:space="preserve">Pazos et al. </v>
      </c>
      <c r="E576" t="str">
        <f t="shared" si="8"/>
        <v>2018</v>
      </c>
      <c r="F576" s="15" t="s">
        <v>300</v>
      </c>
      <c r="G576" s="14" t="s">
        <v>457</v>
      </c>
      <c r="H576" s="14" t="s">
        <v>440</v>
      </c>
      <c r="I576" s="14" t="s">
        <v>441</v>
      </c>
      <c r="J576" s="16">
        <v>7.2900000000000006E-2</v>
      </c>
      <c r="L576" s="17">
        <v>0.74</v>
      </c>
      <c r="N576" s="14" t="s">
        <v>346</v>
      </c>
      <c r="O576" t="str">
        <f ca="1">Table1[[#This Row],[Lowest_size_reported_um]]</f>
        <v>100</v>
      </c>
      <c r="Q576">
        <f>_xlfn.XLOOKUP(F576,'detection limits'!$A$2:$A$234,'detection limits'!$C$2:$C$234)</f>
        <v>0.2</v>
      </c>
      <c r="R576" t="str">
        <f ca="1">_xlfn.XLOOKUP(F576,'detection limits'!$A$2:$A$234,'detection limits'!$F$2:$F$234)</f>
        <v>100</v>
      </c>
    </row>
    <row r="577" spans="1:18" x14ac:dyDescent="0.3">
      <c r="A577" t="s">
        <v>654</v>
      </c>
      <c r="B577" t="s">
        <v>656</v>
      </c>
      <c r="C577" s="14" t="s">
        <v>301</v>
      </c>
      <c r="D577" s="14" t="str" cm="1">
        <f t="array" ref="D577">_xlfn.TEXTJOIN("", TRUE, IF(ISERROR(MID(C577, _xlfn.SEQUENCE(LEN(C577)), 1) *1), MID(C577, _xlfn.SEQUENCE(LEN(C577)), 1), ""))</f>
        <v xml:space="preserve">Pazos et al. </v>
      </c>
      <c r="E577" t="str">
        <f t="shared" si="8"/>
        <v>2018</v>
      </c>
      <c r="F577" s="14" t="s">
        <v>300</v>
      </c>
      <c r="G577" s="14" t="s">
        <v>457</v>
      </c>
      <c r="H577" s="14" t="s">
        <v>440</v>
      </c>
      <c r="I577" s="14" t="s">
        <v>441</v>
      </c>
      <c r="J577" s="16">
        <v>8.2900000000000001E-2</v>
      </c>
      <c r="L577" s="17">
        <v>0.36</v>
      </c>
      <c r="N577" s="14" t="s">
        <v>346</v>
      </c>
      <c r="O577" t="str">
        <f ca="1">Table1[[#This Row],[Lowest_size_reported_um]]</f>
        <v>100</v>
      </c>
      <c r="Q577">
        <f>_xlfn.XLOOKUP(F577,'detection limits'!$A$2:$A$234,'detection limits'!$C$2:$C$234)</f>
        <v>0.2</v>
      </c>
      <c r="R577" t="str">
        <f ca="1">_xlfn.XLOOKUP(F577,'detection limits'!$A$2:$A$234,'detection limits'!$F$2:$F$234)</f>
        <v>100</v>
      </c>
    </row>
    <row r="578" spans="1:18" x14ac:dyDescent="0.3">
      <c r="A578" t="s">
        <v>654</v>
      </c>
      <c r="B578" t="s">
        <v>656</v>
      </c>
      <c r="C578" s="14" t="s">
        <v>301</v>
      </c>
      <c r="D578" s="14" t="str" cm="1">
        <f t="array" ref="D578">_xlfn.TEXTJOIN("", TRUE, IF(ISERROR(MID(C578, _xlfn.SEQUENCE(LEN(C578)), 1) *1), MID(C578, _xlfn.SEQUENCE(LEN(C578)), 1), ""))</f>
        <v xml:space="preserve">Pazos et al. </v>
      </c>
      <c r="E578" t="str">
        <f t="shared" ref="E578:E641" si="9">RIGHT(C578,4)</f>
        <v>2018</v>
      </c>
      <c r="F578" s="14" t="s">
        <v>300</v>
      </c>
      <c r="G578" s="14" t="s">
        <v>457</v>
      </c>
      <c r="H578" s="14" t="s">
        <v>440</v>
      </c>
      <c r="I578" s="14" t="s">
        <v>441</v>
      </c>
      <c r="J578" s="16">
        <v>8.2900000000000001E-2</v>
      </c>
      <c r="L578" s="17">
        <v>0.83</v>
      </c>
      <c r="N578" s="14" t="s">
        <v>346</v>
      </c>
      <c r="O578" t="str">
        <f ca="1">Table1[[#This Row],[Lowest_size_reported_um]]</f>
        <v>100</v>
      </c>
      <c r="Q578">
        <f>_xlfn.XLOOKUP(F578,'detection limits'!$A$2:$A$234,'detection limits'!$C$2:$C$234)</f>
        <v>0.2</v>
      </c>
      <c r="R578" t="str">
        <f ca="1">_xlfn.XLOOKUP(F578,'detection limits'!$A$2:$A$234,'detection limits'!$F$2:$F$234)</f>
        <v>100</v>
      </c>
    </row>
    <row r="579" spans="1:18" x14ac:dyDescent="0.3">
      <c r="A579" t="s">
        <v>654</v>
      </c>
      <c r="B579" t="s">
        <v>656</v>
      </c>
      <c r="C579" s="14" t="s">
        <v>301</v>
      </c>
      <c r="D579" s="14" t="str" cm="1">
        <f t="array" ref="D579">_xlfn.TEXTJOIN("", TRUE, IF(ISERROR(MID(C579, _xlfn.SEQUENCE(LEN(C579)), 1) *1), MID(C579, _xlfn.SEQUENCE(LEN(C579)), 1), ""))</f>
        <v xml:space="preserve">Pazos et al. </v>
      </c>
      <c r="E579" t="str">
        <f t="shared" si="9"/>
        <v>2018</v>
      </c>
      <c r="F579" s="14" t="s">
        <v>300</v>
      </c>
      <c r="G579" s="14" t="s">
        <v>457</v>
      </c>
      <c r="H579" s="14" t="s">
        <v>440</v>
      </c>
      <c r="I579" s="14" t="s">
        <v>441</v>
      </c>
      <c r="J579" s="16">
        <v>0.10639999999999999</v>
      </c>
      <c r="L579" s="17">
        <v>0.75</v>
      </c>
      <c r="N579" s="14" t="s">
        <v>346</v>
      </c>
      <c r="O579" t="str">
        <f ca="1">Table1[[#This Row],[Lowest_size_reported_um]]</f>
        <v>100</v>
      </c>
      <c r="Q579">
        <f>_xlfn.XLOOKUP(F579,'detection limits'!$A$2:$A$234,'detection limits'!$C$2:$C$234)</f>
        <v>0.2</v>
      </c>
      <c r="R579" t="str">
        <f ca="1">_xlfn.XLOOKUP(F579,'detection limits'!$A$2:$A$234,'detection limits'!$F$2:$F$234)</f>
        <v>100</v>
      </c>
    </row>
    <row r="580" spans="1:18" x14ac:dyDescent="0.3">
      <c r="A580" t="s">
        <v>654</v>
      </c>
      <c r="B580" t="s">
        <v>656</v>
      </c>
      <c r="C580" s="14" t="s">
        <v>301</v>
      </c>
      <c r="D580" s="14" t="str" cm="1">
        <f t="array" ref="D580">_xlfn.TEXTJOIN("", TRUE, IF(ISERROR(MID(C580, _xlfn.SEQUENCE(LEN(C580)), 1) *1), MID(C580, _xlfn.SEQUENCE(LEN(C580)), 1), ""))</f>
        <v xml:space="preserve">Pazos et al. </v>
      </c>
      <c r="E580" t="str">
        <f t="shared" si="9"/>
        <v>2018</v>
      </c>
      <c r="F580" s="14" t="s">
        <v>300</v>
      </c>
      <c r="G580" s="14" t="s">
        <v>457</v>
      </c>
      <c r="H580" s="14" t="s">
        <v>440</v>
      </c>
      <c r="I580" s="14" t="s">
        <v>441</v>
      </c>
      <c r="J580" s="16">
        <v>0.14000000000000001</v>
      </c>
      <c r="L580" s="17">
        <v>0.46</v>
      </c>
      <c r="N580" s="14" t="s">
        <v>346</v>
      </c>
      <c r="O580" t="str">
        <f ca="1">Table1[[#This Row],[Lowest_size_reported_um]]</f>
        <v>100</v>
      </c>
      <c r="Q580">
        <f>_xlfn.XLOOKUP(F580,'detection limits'!$A$2:$A$234,'detection limits'!$C$2:$C$234)</f>
        <v>0.2</v>
      </c>
      <c r="R580" t="str">
        <f ca="1">_xlfn.XLOOKUP(F580,'detection limits'!$A$2:$A$234,'detection limits'!$F$2:$F$234)</f>
        <v>100</v>
      </c>
    </row>
    <row r="581" spans="1:18" x14ac:dyDescent="0.3">
      <c r="A581" t="s">
        <v>654</v>
      </c>
      <c r="B581" t="s">
        <v>656</v>
      </c>
      <c r="C581" s="14" t="s">
        <v>301</v>
      </c>
      <c r="D581" s="14" t="str" cm="1">
        <f t="array" ref="D581">_xlfn.TEXTJOIN("", TRUE, IF(ISERROR(MID(C581, _xlfn.SEQUENCE(LEN(C581)), 1) *1), MID(C581, _xlfn.SEQUENCE(LEN(C581)), 1), ""))</f>
        <v xml:space="preserve">Pazos et al. </v>
      </c>
      <c r="E581" t="str">
        <f t="shared" si="9"/>
        <v>2018</v>
      </c>
      <c r="F581" s="14" t="s">
        <v>300</v>
      </c>
      <c r="G581" s="14" t="s">
        <v>457</v>
      </c>
      <c r="H581" s="14" t="s">
        <v>440</v>
      </c>
      <c r="I581" s="14" t="s">
        <v>441</v>
      </c>
      <c r="J581" s="16">
        <v>0.1464</v>
      </c>
      <c r="L581" s="17">
        <v>0.56999999999999995</v>
      </c>
      <c r="N581" s="14" t="s">
        <v>346</v>
      </c>
      <c r="O581" t="str">
        <f ca="1">Table1[[#This Row],[Lowest_size_reported_um]]</f>
        <v>100</v>
      </c>
      <c r="Q581">
        <f>_xlfn.XLOOKUP(F581,'detection limits'!$A$2:$A$234,'detection limits'!$C$2:$C$234)</f>
        <v>0.2</v>
      </c>
      <c r="R581" t="str">
        <f ca="1">_xlfn.XLOOKUP(F581,'detection limits'!$A$2:$A$234,'detection limits'!$F$2:$F$234)</f>
        <v>100</v>
      </c>
    </row>
    <row r="582" spans="1:18" x14ac:dyDescent="0.3">
      <c r="A582" t="s">
        <v>654</v>
      </c>
      <c r="B582" t="s">
        <v>656</v>
      </c>
      <c r="C582" s="14" t="s">
        <v>301</v>
      </c>
      <c r="D582" s="14" t="str" cm="1">
        <f t="array" ref="D582">_xlfn.TEXTJOIN("", TRUE, IF(ISERROR(MID(C582, _xlfn.SEQUENCE(LEN(C582)), 1) *1), MID(C582, _xlfn.SEQUENCE(LEN(C582)), 1), ""))</f>
        <v xml:space="preserve">Pazos et al. </v>
      </c>
      <c r="E582" t="str">
        <f t="shared" si="9"/>
        <v>2018</v>
      </c>
      <c r="F582" s="14" t="s">
        <v>300</v>
      </c>
      <c r="G582" s="14" t="s">
        <v>457</v>
      </c>
      <c r="H582" s="14" t="s">
        <v>440</v>
      </c>
      <c r="I582" s="14" t="s">
        <v>441</v>
      </c>
      <c r="J582" s="16">
        <v>0.15</v>
      </c>
      <c r="L582" s="17">
        <v>0.51</v>
      </c>
      <c r="N582" s="14" t="s">
        <v>346</v>
      </c>
      <c r="O582" t="str">
        <f ca="1">Table1[[#This Row],[Lowest_size_reported_um]]</f>
        <v>100</v>
      </c>
      <c r="Q582">
        <f>_xlfn.XLOOKUP(F582,'detection limits'!$A$2:$A$234,'detection limits'!$C$2:$C$234)</f>
        <v>0.2</v>
      </c>
      <c r="R582" t="str">
        <f ca="1">_xlfn.XLOOKUP(F582,'detection limits'!$A$2:$A$234,'detection limits'!$F$2:$F$234)</f>
        <v>100</v>
      </c>
    </row>
    <row r="583" spans="1:18" x14ac:dyDescent="0.3">
      <c r="A583" t="s">
        <v>654</v>
      </c>
      <c r="B583" t="s">
        <v>656</v>
      </c>
      <c r="C583" s="14" t="s">
        <v>301</v>
      </c>
      <c r="D583" s="14" t="str" cm="1">
        <f t="array" ref="D583">_xlfn.TEXTJOIN("", TRUE, IF(ISERROR(MID(C583, _xlfn.SEQUENCE(LEN(C583)), 1) *1), MID(C583, _xlfn.SEQUENCE(LEN(C583)), 1), ""))</f>
        <v xml:space="preserve">Pazos et al. </v>
      </c>
      <c r="E583" t="str">
        <f t="shared" si="9"/>
        <v>2018</v>
      </c>
      <c r="F583" s="14" t="s">
        <v>300</v>
      </c>
      <c r="G583" s="14" t="s">
        <v>457</v>
      </c>
      <c r="H583" s="14" t="s">
        <v>440</v>
      </c>
      <c r="I583" s="14" t="s">
        <v>441</v>
      </c>
      <c r="J583" s="16">
        <v>0.15640000000000001</v>
      </c>
      <c r="L583" s="17">
        <v>0.83</v>
      </c>
      <c r="N583" s="14" t="s">
        <v>346</v>
      </c>
      <c r="O583" t="str">
        <f ca="1">Table1[[#This Row],[Lowest_size_reported_um]]</f>
        <v>100</v>
      </c>
      <c r="Q583">
        <f>_xlfn.XLOOKUP(F583,'detection limits'!$A$2:$A$234,'detection limits'!$C$2:$C$234)</f>
        <v>0.2</v>
      </c>
      <c r="R583" t="str">
        <f ca="1">_xlfn.XLOOKUP(F583,'detection limits'!$A$2:$A$234,'detection limits'!$F$2:$F$234)</f>
        <v>100</v>
      </c>
    </row>
    <row r="584" spans="1:18" x14ac:dyDescent="0.3">
      <c r="A584" t="s">
        <v>654</v>
      </c>
      <c r="B584" t="s">
        <v>656</v>
      </c>
      <c r="C584" s="14" t="s">
        <v>301</v>
      </c>
      <c r="D584" s="14" t="str" cm="1">
        <f t="array" ref="D584">_xlfn.TEXTJOIN("", TRUE, IF(ISERROR(MID(C584, _xlfn.SEQUENCE(LEN(C584)), 1) *1), MID(C584, _xlfn.SEQUENCE(LEN(C584)), 1), ""))</f>
        <v xml:space="preserve">Pazos et al. </v>
      </c>
      <c r="E584" t="str">
        <f t="shared" si="9"/>
        <v>2018</v>
      </c>
      <c r="F584" s="14" t="s">
        <v>300</v>
      </c>
      <c r="G584" s="14" t="s">
        <v>457</v>
      </c>
      <c r="H584" s="14" t="s">
        <v>440</v>
      </c>
      <c r="I584" s="14" t="s">
        <v>441</v>
      </c>
      <c r="J584" s="16">
        <v>0.17929999999999999</v>
      </c>
      <c r="L584" s="17">
        <v>0.72</v>
      </c>
      <c r="N584" s="14" t="s">
        <v>346</v>
      </c>
      <c r="O584" t="str">
        <f ca="1">Table1[[#This Row],[Lowest_size_reported_um]]</f>
        <v>100</v>
      </c>
      <c r="Q584">
        <f>_xlfn.XLOOKUP(F584,'detection limits'!$A$2:$A$234,'detection limits'!$C$2:$C$234)</f>
        <v>0.2</v>
      </c>
      <c r="R584" t="str">
        <f ca="1">_xlfn.XLOOKUP(F584,'detection limits'!$A$2:$A$234,'detection limits'!$F$2:$F$234)</f>
        <v>100</v>
      </c>
    </row>
    <row r="585" spans="1:18" x14ac:dyDescent="0.3">
      <c r="A585" t="s">
        <v>654</v>
      </c>
      <c r="B585" t="s">
        <v>656</v>
      </c>
      <c r="C585" s="14" t="s">
        <v>301</v>
      </c>
      <c r="D585" s="14" t="str" cm="1">
        <f t="array" ref="D585">_xlfn.TEXTJOIN("", TRUE, IF(ISERROR(MID(C585, _xlfn.SEQUENCE(LEN(C585)), 1) *1), MID(C585, _xlfn.SEQUENCE(LEN(C585)), 1), ""))</f>
        <v xml:space="preserve">Pazos et al. </v>
      </c>
      <c r="E585" t="str">
        <f t="shared" si="9"/>
        <v>2018</v>
      </c>
      <c r="F585" s="14" t="s">
        <v>300</v>
      </c>
      <c r="G585" s="14" t="s">
        <v>457</v>
      </c>
      <c r="H585" s="14" t="s">
        <v>440</v>
      </c>
      <c r="I585" s="14" t="s">
        <v>441</v>
      </c>
      <c r="J585" s="16">
        <v>0.19289999999999999</v>
      </c>
      <c r="L585" s="17">
        <v>0.63</v>
      </c>
      <c r="N585" s="14" t="s">
        <v>346</v>
      </c>
      <c r="O585" t="str">
        <f ca="1">Table1[[#This Row],[Lowest_size_reported_um]]</f>
        <v>100</v>
      </c>
      <c r="Q585">
        <f>_xlfn.XLOOKUP(F585,'detection limits'!$A$2:$A$234,'detection limits'!$C$2:$C$234)</f>
        <v>0.2</v>
      </c>
      <c r="R585" t="str">
        <f ca="1">_xlfn.XLOOKUP(F585,'detection limits'!$A$2:$A$234,'detection limits'!$F$2:$F$234)</f>
        <v>100</v>
      </c>
    </row>
    <row r="586" spans="1:18" x14ac:dyDescent="0.3">
      <c r="A586" t="s">
        <v>654</v>
      </c>
      <c r="B586" t="s">
        <v>656</v>
      </c>
      <c r="C586" s="14" t="s">
        <v>301</v>
      </c>
      <c r="D586" s="14" t="str" cm="1">
        <f t="array" ref="D586">_xlfn.TEXTJOIN("", TRUE, IF(ISERROR(MID(C586, _xlfn.SEQUENCE(LEN(C586)), 1) *1), MID(C586, _xlfn.SEQUENCE(LEN(C586)), 1), ""))</f>
        <v xml:space="preserve">Pazos et al. </v>
      </c>
      <c r="E586" t="str">
        <f t="shared" si="9"/>
        <v>2018</v>
      </c>
      <c r="F586" s="14" t="s">
        <v>300</v>
      </c>
      <c r="G586" s="14" t="s">
        <v>457</v>
      </c>
      <c r="H586" s="14" t="s">
        <v>440</v>
      </c>
      <c r="I586" s="14" t="s">
        <v>441</v>
      </c>
      <c r="J586" s="16">
        <v>0.21640000000000001</v>
      </c>
      <c r="L586" s="17">
        <v>0.68</v>
      </c>
      <c r="N586" s="14" t="s">
        <v>346</v>
      </c>
      <c r="O586" t="str">
        <f ca="1">Table1[[#This Row],[Lowest_size_reported_um]]</f>
        <v>100</v>
      </c>
      <c r="Q586">
        <f>_xlfn.XLOOKUP(F586,'detection limits'!$A$2:$A$234,'detection limits'!$C$2:$C$234)</f>
        <v>0.2</v>
      </c>
      <c r="R586" t="str">
        <f ca="1">_xlfn.XLOOKUP(F586,'detection limits'!$A$2:$A$234,'detection limits'!$F$2:$F$234)</f>
        <v>100</v>
      </c>
    </row>
    <row r="587" spans="1:18" x14ac:dyDescent="0.3">
      <c r="A587" t="s">
        <v>654</v>
      </c>
      <c r="B587" t="s">
        <v>656</v>
      </c>
      <c r="C587" s="14" t="s">
        <v>301</v>
      </c>
      <c r="D587" s="14" t="str" cm="1">
        <f t="array" ref="D587">_xlfn.TEXTJOIN("", TRUE, IF(ISERROR(MID(C587, _xlfn.SEQUENCE(LEN(C587)), 1) *1), MID(C587, _xlfn.SEQUENCE(LEN(C587)), 1), ""))</f>
        <v xml:space="preserve">Pazos et al. </v>
      </c>
      <c r="E587" t="str">
        <f t="shared" si="9"/>
        <v>2018</v>
      </c>
      <c r="F587" s="14" t="s">
        <v>300</v>
      </c>
      <c r="G587" s="14" t="s">
        <v>457</v>
      </c>
      <c r="H587" s="14" t="s">
        <v>440</v>
      </c>
      <c r="I587" s="14" t="s">
        <v>441</v>
      </c>
      <c r="J587" s="16">
        <v>0.22</v>
      </c>
      <c r="L587" s="17">
        <v>0.77</v>
      </c>
      <c r="N587" s="14" t="s">
        <v>346</v>
      </c>
      <c r="O587" t="str">
        <f ca="1">Table1[[#This Row],[Lowest_size_reported_um]]</f>
        <v>100</v>
      </c>
      <c r="Q587">
        <f>_xlfn.XLOOKUP(F587,'detection limits'!$A$2:$A$234,'detection limits'!$C$2:$C$234)</f>
        <v>0.2</v>
      </c>
      <c r="R587" t="str">
        <f ca="1">_xlfn.XLOOKUP(F587,'detection limits'!$A$2:$A$234,'detection limits'!$F$2:$F$234)</f>
        <v>100</v>
      </c>
    </row>
    <row r="588" spans="1:18" x14ac:dyDescent="0.3">
      <c r="A588" t="s">
        <v>654</v>
      </c>
      <c r="B588" t="s">
        <v>656</v>
      </c>
      <c r="C588" s="14" t="s">
        <v>301</v>
      </c>
      <c r="D588" s="14" t="str" cm="1">
        <f t="array" ref="D588">_xlfn.TEXTJOIN("", TRUE, IF(ISERROR(MID(C588, _xlfn.SEQUENCE(LEN(C588)), 1) *1), MID(C588, _xlfn.SEQUENCE(LEN(C588)), 1), ""))</f>
        <v xml:space="preserve">Pazos et al. </v>
      </c>
      <c r="E588" t="str">
        <f t="shared" si="9"/>
        <v>2018</v>
      </c>
      <c r="F588" s="14" t="s">
        <v>300</v>
      </c>
      <c r="G588" s="14" t="s">
        <v>457</v>
      </c>
      <c r="H588" s="14" t="s">
        <v>440</v>
      </c>
      <c r="I588" s="14" t="s">
        <v>441</v>
      </c>
      <c r="J588" s="16">
        <v>0.2329</v>
      </c>
      <c r="L588" s="17">
        <v>0.8</v>
      </c>
      <c r="N588" s="14" t="s">
        <v>346</v>
      </c>
      <c r="O588" t="str">
        <f ca="1">Table1[[#This Row],[Lowest_size_reported_um]]</f>
        <v>100</v>
      </c>
      <c r="Q588">
        <f>_xlfn.XLOOKUP(F588,'detection limits'!$A$2:$A$234,'detection limits'!$C$2:$C$234)</f>
        <v>0.2</v>
      </c>
      <c r="R588" t="str">
        <f ca="1">_xlfn.XLOOKUP(F588,'detection limits'!$A$2:$A$234,'detection limits'!$F$2:$F$234)</f>
        <v>100</v>
      </c>
    </row>
    <row r="589" spans="1:18" x14ac:dyDescent="0.3">
      <c r="A589" t="s">
        <v>654</v>
      </c>
      <c r="B589" t="s">
        <v>656</v>
      </c>
      <c r="C589" s="14" t="s">
        <v>301</v>
      </c>
      <c r="D589" s="14" t="str" cm="1">
        <f t="array" ref="D589">_xlfn.TEXTJOIN("", TRUE, IF(ISERROR(MID(C589, _xlfn.SEQUENCE(LEN(C589)), 1) *1), MID(C589, _xlfn.SEQUENCE(LEN(C589)), 1), ""))</f>
        <v xml:space="preserve">Pazos et al. </v>
      </c>
      <c r="E589" t="str">
        <f t="shared" si="9"/>
        <v>2018</v>
      </c>
      <c r="F589" s="14" t="s">
        <v>300</v>
      </c>
      <c r="G589" s="14" t="s">
        <v>457</v>
      </c>
      <c r="H589" s="14" t="s">
        <v>440</v>
      </c>
      <c r="I589" s="14" t="s">
        <v>441</v>
      </c>
      <c r="J589" s="16">
        <v>0.25290000000000001</v>
      </c>
      <c r="L589" s="17">
        <v>0.53</v>
      </c>
      <c r="N589" s="14" t="s">
        <v>346</v>
      </c>
      <c r="O589" t="str">
        <f ca="1">Table1[[#This Row],[Lowest_size_reported_um]]</f>
        <v>100</v>
      </c>
      <c r="Q589">
        <f>_xlfn.XLOOKUP(F589,'detection limits'!$A$2:$A$234,'detection limits'!$C$2:$C$234)</f>
        <v>0.2</v>
      </c>
      <c r="R589" t="str">
        <f ca="1">_xlfn.XLOOKUP(F589,'detection limits'!$A$2:$A$234,'detection limits'!$F$2:$F$234)</f>
        <v>100</v>
      </c>
    </row>
    <row r="590" spans="1:18" x14ac:dyDescent="0.3">
      <c r="A590" t="s">
        <v>654</v>
      </c>
      <c r="B590" t="s">
        <v>656</v>
      </c>
      <c r="C590" s="14" t="s">
        <v>301</v>
      </c>
      <c r="D590" s="14" t="str" cm="1">
        <f t="array" ref="D590">_xlfn.TEXTJOIN("", TRUE, IF(ISERROR(MID(C590, _xlfn.SEQUENCE(LEN(C590)), 1) *1), MID(C590, _xlfn.SEQUENCE(LEN(C590)), 1), ""))</f>
        <v xml:space="preserve">Pazos et al. </v>
      </c>
      <c r="E590" t="str">
        <f t="shared" si="9"/>
        <v>2018</v>
      </c>
      <c r="F590" s="15" t="s">
        <v>300</v>
      </c>
      <c r="G590" s="14" t="s">
        <v>457</v>
      </c>
      <c r="H590" s="14" t="s">
        <v>440</v>
      </c>
      <c r="I590" s="14" t="s">
        <v>441</v>
      </c>
      <c r="J590" s="16">
        <v>0.32929999999999998</v>
      </c>
      <c r="L590" s="17">
        <v>0.79</v>
      </c>
      <c r="N590" s="14" t="s">
        <v>346</v>
      </c>
      <c r="O590" t="str">
        <f ca="1">Table1[[#This Row],[Lowest_size_reported_um]]</f>
        <v>100</v>
      </c>
      <c r="Q590">
        <f>_xlfn.XLOOKUP(F590,'detection limits'!$A$2:$A$234,'detection limits'!$C$2:$C$234)</f>
        <v>0.2</v>
      </c>
      <c r="R590" t="str">
        <f ca="1">_xlfn.XLOOKUP(F590,'detection limits'!$A$2:$A$234,'detection limits'!$F$2:$F$234)</f>
        <v>100</v>
      </c>
    </row>
    <row r="591" spans="1:18" x14ac:dyDescent="0.3">
      <c r="A591" t="s">
        <v>654</v>
      </c>
      <c r="B591" t="s">
        <v>656</v>
      </c>
      <c r="C591" s="14" t="s">
        <v>303</v>
      </c>
      <c r="D591" s="14" t="str" cm="1">
        <f t="array" ref="D591">_xlfn.TEXTJOIN("", TRUE, IF(ISERROR(MID(C591, _xlfn.SEQUENCE(LEN(C591)), 1) *1), MID(C591, _xlfn.SEQUENCE(LEN(C591)), 1), ""))</f>
        <v xml:space="preserve">Peller et al. </v>
      </c>
      <c r="E591" t="str">
        <f t="shared" si="9"/>
        <v>2019</v>
      </c>
      <c r="F591" s="4" t="s">
        <v>671</v>
      </c>
      <c r="G591" s="14" t="s">
        <v>439</v>
      </c>
      <c r="H591" s="14" t="s">
        <v>440</v>
      </c>
      <c r="I591" s="14" t="s">
        <v>447</v>
      </c>
      <c r="J591" s="16">
        <v>3.25</v>
      </c>
      <c r="N591" s="14" t="s">
        <v>346</v>
      </c>
      <c r="O591" t="e">
        <f>Table1[[#This Row],[Lowest_size_reported_um]]</f>
        <v>#N/A</v>
      </c>
      <c r="Q591" t="e">
        <f>_xlfn.XLOOKUP(F591,'detection limits'!$A$2:$A$234,'detection limits'!$C$2:$C$234)</f>
        <v>#N/A</v>
      </c>
      <c r="R591" t="e">
        <f>_xlfn.XLOOKUP(F591,'detection limits'!$A$2:$A$234,'detection limits'!$F$2:$F$234)</f>
        <v>#N/A</v>
      </c>
    </row>
    <row r="592" spans="1:18" x14ac:dyDescent="0.3">
      <c r="A592" t="s">
        <v>654</v>
      </c>
      <c r="B592" t="s">
        <v>656</v>
      </c>
      <c r="C592" s="14" t="s">
        <v>303</v>
      </c>
      <c r="D592" s="14" t="str" cm="1">
        <f t="array" ref="D592">_xlfn.TEXTJOIN("", TRUE, IF(ISERROR(MID(C592, _xlfn.SEQUENCE(LEN(C592)), 1) *1), MID(C592, _xlfn.SEQUENCE(LEN(C592)), 1), ""))</f>
        <v xml:space="preserve">Peller et al. </v>
      </c>
      <c r="E592" t="str">
        <f t="shared" si="9"/>
        <v>2019</v>
      </c>
      <c r="F592" s="4" t="s">
        <v>671</v>
      </c>
      <c r="G592" s="14" t="s">
        <v>439</v>
      </c>
      <c r="H592" s="14" t="s">
        <v>440</v>
      </c>
      <c r="I592" s="14" t="s">
        <v>447</v>
      </c>
      <c r="J592" s="16">
        <v>6.5</v>
      </c>
      <c r="N592" s="14" t="s">
        <v>346</v>
      </c>
      <c r="O592" t="e">
        <f>Table1[[#This Row],[Lowest_size_reported_um]]</f>
        <v>#N/A</v>
      </c>
      <c r="Q592" t="e">
        <f>_xlfn.XLOOKUP(F592,'detection limits'!$A$2:$A$234,'detection limits'!$C$2:$C$234)</f>
        <v>#N/A</v>
      </c>
      <c r="R592" t="e">
        <f>_xlfn.XLOOKUP(F592,'detection limits'!$A$2:$A$234,'detection limits'!$F$2:$F$234)</f>
        <v>#N/A</v>
      </c>
    </row>
    <row r="593" spans="1:18" x14ac:dyDescent="0.3">
      <c r="A593" t="s">
        <v>654</v>
      </c>
      <c r="B593" t="s">
        <v>656</v>
      </c>
      <c r="C593" s="14" t="s">
        <v>309</v>
      </c>
      <c r="D593" s="14" t="str" cm="1">
        <f t="array" ref="D593">_xlfn.TEXTJOIN("", TRUE, IF(ISERROR(MID(C593, _xlfn.SEQUENCE(LEN(C593)), 1) *1), MID(C593, _xlfn.SEQUENCE(LEN(C593)), 1), ""))</f>
        <v xml:space="preserve">Picó et al. </v>
      </c>
      <c r="E593" t="str">
        <f t="shared" si="9"/>
        <v>2020</v>
      </c>
      <c r="F593" s="14" t="s">
        <v>308</v>
      </c>
      <c r="G593" s="14" t="s">
        <v>489</v>
      </c>
      <c r="H593" s="14" t="s">
        <v>440</v>
      </c>
      <c r="I593" s="14" t="s">
        <v>492</v>
      </c>
      <c r="J593" s="16">
        <v>0.7</v>
      </c>
      <c r="L593" s="17">
        <v>1</v>
      </c>
      <c r="N593" s="14" t="s">
        <v>346</v>
      </c>
      <c r="O593" t="str">
        <f ca="1">Table1[[#This Row],[Lowest_size_reported_um]]</f>
        <v>250</v>
      </c>
      <c r="Q593">
        <f>_xlfn.XLOOKUP(F593,'detection limits'!$A$2:$A$234,'detection limits'!$C$2:$C$234)</f>
        <v>333</v>
      </c>
      <c r="R593" t="str">
        <f ca="1">_xlfn.XLOOKUP(F593,'detection limits'!$A$2:$A$234,'detection limits'!$F$2:$F$234)</f>
        <v>250</v>
      </c>
    </row>
    <row r="594" spans="1:18" x14ac:dyDescent="0.3">
      <c r="A594" t="s">
        <v>654</v>
      </c>
      <c r="B594" t="s">
        <v>656</v>
      </c>
      <c r="C594" s="14" t="s">
        <v>309</v>
      </c>
      <c r="D594" s="14" t="str" cm="1">
        <f t="array" ref="D594">_xlfn.TEXTJOIN("", TRUE, IF(ISERROR(MID(C594, _xlfn.SEQUENCE(LEN(C594)), 1) *1), MID(C594, _xlfn.SEQUENCE(LEN(C594)), 1), ""))</f>
        <v xml:space="preserve">Picó et al. </v>
      </c>
      <c r="E594" t="str">
        <f t="shared" si="9"/>
        <v>2020</v>
      </c>
      <c r="F594" s="14" t="s">
        <v>308</v>
      </c>
      <c r="G594" s="14" t="s">
        <v>489</v>
      </c>
      <c r="H594" s="14" t="s">
        <v>440</v>
      </c>
      <c r="I594" s="14" t="s">
        <v>492</v>
      </c>
      <c r="J594" s="16">
        <v>0.8</v>
      </c>
      <c r="L594" s="17">
        <v>1</v>
      </c>
      <c r="N594" s="14" t="s">
        <v>346</v>
      </c>
      <c r="O594" t="str">
        <f ca="1">Table1[[#This Row],[Lowest_size_reported_um]]</f>
        <v>250</v>
      </c>
      <c r="Q594">
        <f>_xlfn.XLOOKUP(F594,'detection limits'!$A$2:$A$234,'detection limits'!$C$2:$C$234)</f>
        <v>333</v>
      </c>
      <c r="R594" t="str">
        <f ca="1">_xlfn.XLOOKUP(F594,'detection limits'!$A$2:$A$234,'detection limits'!$F$2:$F$234)</f>
        <v>250</v>
      </c>
    </row>
    <row r="595" spans="1:18" x14ac:dyDescent="0.3">
      <c r="A595" t="s">
        <v>654</v>
      </c>
      <c r="B595" t="s">
        <v>656</v>
      </c>
      <c r="C595" s="14" t="s">
        <v>309</v>
      </c>
      <c r="D595" s="14" t="str" cm="1">
        <f t="array" ref="D595">_xlfn.TEXTJOIN("", TRUE, IF(ISERROR(MID(C595, _xlfn.SEQUENCE(LEN(C595)), 1) *1), MID(C595, _xlfn.SEQUENCE(LEN(C595)), 1), ""))</f>
        <v xml:space="preserve">Picó et al. </v>
      </c>
      <c r="E595" t="str">
        <f t="shared" si="9"/>
        <v>2020</v>
      </c>
      <c r="F595" s="14" t="s">
        <v>308</v>
      </c>
      <c r="G595" s="14" t="s">
        <v>489</v>
      </c>
      <c r="H595" s="14" t="s">
        <v>440</v>
      </c>
      <c r="I595" s="14" t="s">
        <v>492</v>
      </c>
      <c r="J595" s="16">
        <v>1.1000000000000001</v>
      </c>
      <c r="L595" s="17">
        <v>0.73</v>
      </c>
      <c r="N595" s="14" t="s">
        <v>346</v>
      </c>
      <c r="O595" t="str">
        <f ca="1">Table1[[#This Row],[Lowest_size_reported_um]]</f>
        <v>250</v>
      </c>
      <c r="Q595">
        <f>_xlfn.XLOOKUP(F595,'detection limits'!$A$2:$A$234,'detection limits'!$C$2:$C$234)</f>
        <v>333</v>
      </c>
      <c r="R595" t="str">
        <f ca="1">_xlfn.XLOOKUP(F595,'detection limits'!$A$2:$A$234,'detection limits'!$F$2:$F$234)</f>
        <v>250</v>
      </c>
    </row>
    <row r="596" spans="1:18" x14ac:dyDescent="0.3">
      <c r="A596" t="s">
        <v>654</v>
      </c>
      <c r="B596" t="s">
        <v>656</v>
      </c>
      <c r="C596" s="14" t="s">
        <v>309</v>
      </c>
      <c r="D596" s="14" t="str" cm="1">
        <f t="array" ref="D596">_xlfn.TEXTJOIN("", TRUE, IF(ISERROR(MID(C596, _xlfn.SEQUENCE(LEN(C596)), 1) *1), MID(C596, _xlfn.SEQUENCE(LEN(C596)), 1), ""))</f>
        <v xml:space="preserve">Picó et al. </v>
      </c>
      <c r="E596" t="str">
        <f t="shared" si="9"/>
        <v>2020</v>
      </c>
      <c r="F596" s="14" t="s">
        <v>308</v>
      </c>
      <c r="G596" s="14" t="s">
        <v>489</v>
      </c>
      <c r="H596" s="14" t="s">
        <v>440</v>
      </c>
      <c r="I596" s="14" t="s">
        <v>492</v>
      </c>
      <c r="J596" s="16">
        <v>1.3</v>
      </c>
      <c r="L596" s="17">
        <v>0.54</v>
      </c>
      <c r="N596" s="14" t="s">
        <v>346</v>
      </c>
      <c r="O596" t="str">
        <f ca="1">Table1[[#This Row],[Lowest_size_reported_um]]</f>
        <v>250</v>
      </c>
      <c r="Q596">
        <f>_xlfn.XLOOKUP(F596,'detection limits'!$A$2:$A$234,'detection limits'!$C$2:$C$234)</f>
        <v>333</v>
      </c>
      <c r="R596" t="str">
        <f ca="1">_xlfn.XLOOKUP(F596,'detection limits'!$A$2:$A$234,'detection limits'!$F$2:$F$234)</f>
        <v>250</v>
      </c>
    </row>
    <row r="597" spans="1:18" x14ac:dyDescent="0.3">
      <c r="A597" t="s">
        <v>654</v>
      </c>
      <c r="B597" t="s">
        <v>656</v>
      </c>
      <c r="C597" s="14" t="s">
        <v>309</v>
      </c>
      <c r="D597" s="14" t="str" cm="1">
        <f t="array" ref="D597">_xlfn.TEXTJOIN("", TRUE, IF(ISERROR(MID(C597, _xlfn.SEQUENCE(LEN(C597)), 1) *1), MID(C597, _xlfn.SEQUENCE(LEN(C597)), 1), ""))</f>
        <v xml:space="preserve">Picó et al. </v>
      </c>
      <c r="E597" t="str">
        <f t="shared" si="9"/>
        <v>2020</v>
      </c>
      <c r="F597" s="14" t="s">
        <v>308</v>
      </c>
      <c r="G597" s="14" t="s">
        <v>489</v>
      </c>
      <c r="H597" s="14" t="s">
        <v>440</v>
      </c>
      <c r="I597" s="14" t="s">
        <v>492</v>
      </c>
      <c r="J597" s="16">
        <v>1.3</v>
      </c>
      <c r="L597" s="17">
        <v>0.69</v>
      </c>
      <c r="N597" s="14" t="s">
        <v>346</v>
      </c>
      <c r="O597" t="str">
        <f ca="1">Table1[[#This Row],[Lowest_size_reported_um]]</f>
        <v>250</v>
      </c>
      <c r="Q597">
        <f>_xlfn.XLOOKUP(F597,'detection limits'!$A$2:$A$234,'detection limits'!$C$2:$C$234)</f>
        <v>333</v>
      </c>
      <c r="R597" t="str">
        <f ca="1">_xlfn.XLOOKUP(F597,'detection limits'!$A$2:$A$234,'detection limits'!$F$2:$F$234)</f>
        <v>250</v>
      </c>
    </row>
    <row r="598" spans="1:18" x14ac:dyDescent="0.3">
      <c r="A598" t="s">
        <v>654</v>
      </c>
      <c r="B598" t="s">
        <v>656</v>
      </c>
      <c r="C598" s="14" t="s">
        <v>309</v>
      </c>
      <c r="D598" s="14" t="str" cm="1">
        <f t="array" ref="D598">_xlfn.TEXTJOIN("", TRUE, IF(ISERROR(MID(C598, _xlfn.SEQUENCE(LEN(C598)), 1) *1), MID(C598, _xlfn.SEQUENCE(LEN(C598)), 1), ""))</f>
        <v xml:space="preserve">Picó et al. </v>
      </c>
      <c r="E598" t="str">
        <f t="shared" si="9"/>
        <v>2020</v>
      </c>
      <c r="F598" s="14" t="s">
        <v>308</v>
      </c>
      <c r="G598" s="14" t="s">
        <v>489</v>
      </c>
      <c r="H598" s="14" t="s">
        <v>440</v>
      </c>
      <c r="I598" s="14" t="s">
        <v>492</v>
      </c>
      <c r="J598" s="16">
        <v>1.6</v>
      </c>
      <c r="L598" s="17">
        <v>0.63</v>
      </c>
      <c r="N598" s="14" t="s">
        <v>346</v>
      </c>
      <c r="O598" t="str">
        <f ca="1">Table1[[#This Row],[Lowest_size_reported_um]]</f>
        <v>250</v>
      </c>
      <c r="Q598">
        <f>_xlfn.XLOOKUP(F598,'detection limits'!$A$2:$A$234,'detection limits'!$C$2:$C$234)</f>
        <v>333</v>
      </c>
      <c r="R598" t="str">
        <f ca="1">_xlfn.XLOOKUP(F598,'detection limits'!$A$2:$A$234,'detection limits'!$F$2:$F$234)</f>
        <v>250</v>
      </c>
    </row>
    <row r="599" spans="1:18" x14ac:dyDescent="0.3">
      <c r="A599" t="s">
        <v>654</v>
      </c>
      <c r="B599" t="s">
        <v>656</v>
      </c>
      <c r="C599" s="14" t="s">
        <v>309</v>
      </c>
      <c r="D599" s="14" t="str" cm="1">
        <f t="array" ref="D599">_xlfn.TEXTJOIN("", TRUE, IF(ISERROR(MID(C599, _xlfn.SEQUENCE(LEN(C599)), 1) *1), MID(C599, _xlfn.SEQUENCE(LEN(C599)), 1), ""))</f>
        <v xml:space="preserve">Picó et al. </v>
      </c>
      <c r="E599" t="str">
        <f t="shared" si="9"/>
        <v>2020</v>
      </c>
      <c r="F599" s="15" t="s">
        <v>308</v>
      </c>
      <c r="G599" s="14" t="s">
        <v>489</v>
      </c>
      <c r="H599" s="14" t="s">
        <v>440</v>
      </c>
      <c r="I599" s="14" t="s">
        <v>492</v>
      </c>
      <c r="J599" s="16">
        <v>2.7</v>
      </c>
      <c r="L599" s="17">
        <v>0.74</v>
      </c>
      <c r="N599" s="14" t="s">
        <v>346</v>
      </c>
      <c r="O599" t="str">
        <f ca="1">Table1[[#This Row],[Lowest_size_reported_um]]</f>
        <v>250</v>
      </c>
      <c r="Q599">
        <f>_xlfn.XLOOKUP(F599,'detection limits'!$A$2:$A$234,'detection limits'!$C$2:$C$234)</f>
        <v>333</v>
      </c>
      <c r="R599" t="str">
        <f ca="1">_xlfn.XLOOKUP(F599,'detection limits'!$A$2:$A$234,'detection limits'!$F$2:$F$234)</f>
        <v>250</v>
      </c>
    </row>
    <row r="600" spans="1:18" x14ac:dyDescent="0.3">
      <c r="A600" t="s">
        <v>654</v>
      </c>
      <c r="B600" t="s">
        <v>656</v>
      </c>
      <c r="C600" s="14" t="s">
        <v>309</v>
      </c>
      <c r="D600" s="14" t="str" cm="1">
        <f t="array" ref="D600">_xlfn.TEXTJOIN("", TRUE, IF(ISERROR(MID(C600, _xlfn.SEQUENCE(LEN(C600)), 1) *1), MID(C600, _xlfn.SEQUENCE(LEN(C600)), 1), ""))</f>
        <v xml:space="preserve">Picó et al. </v>
      </c>
      <c r="E600" t="str">
        <f t="shared" si="9"/>
        <v>2020</v>
      </c>
      <c r="F600" s="14" t="s">
        <v>308</v>
      </c>
      <c r="G600" s="14" t="s">
        <v>489</v>
      </c>
      <c r="H600" s="14" t="s">
        <v>440</v>
      </c>
      <c r="I600" s="14" t="s">
        <v>492</v>
      </c>
      <c r="J600" s="16">
        <v>5.8</v>
      </c>
      <c r="L600" s="17">
        <v>0.86</v>
      </c>
      <c r="N600" s="14" t="s">
        <v>346</v>
      </c>
      <c r="O600" t="str">
        <f ca="1">Table1[[#This Row],[Lowest_size_reported_um]]</f>
        <v>250</v>
      </c>
      <c r="Q600">
        <f>_xlfn.XLOOKUP(F600,'detection limits'!$A$2:$A$234,'detection limits'!$C$2:$C$234)</f>
        <v>333</v>
      </c>
      <c r="R600" t="str">
        <f ca="1">_xlfn.XLOOKUP(F600,'detection limits'!$A$2:$A$234,'detection limits'!$F$2:$F$234)</f>
        <v>250</v>
      </c>
    </row>
    <row r="601" spans="1:18" x14ac:dyDescent="0.3">
      <c r="A601" t="s">
        <v>654</v>
      </c>
      <c r="B601" t="s">
        <v>656</v>
      </c>
      <c r="C601" s="14" t="s">
        <v>309</v>
      </c>
      <c r="D601" s="14" t="str" cm="1">
        <f t="array" ref="D601">_xlfn.TEXTJOIN("", TRUE, IF(ISERROR(MID(C601, _xlfn.SEQUENCE(LEN(C601)), 1) *1), MID(C601, _xlfn.SEQUENCE(LEN(C601)), 1), ""))</f>
        <v xml:space="preserve">Picó et al. </v>
      </c>
      <c r="E601" t="str">
        <f t="shared" si="9"/>
        <v>2020</v>
      </c>
      <c r="F601" s="15" t="s">
        <v>308</v>
      </c>
      <c r="G601" s="14" t="s">
        <v>489</v>
      </c>
      <c r="H601" s="14" t="s">
        <v>440</v>
      </c>
      <c r="I601" s="14" t="s">
        <v>492</v>
      </c>
      <c r="J601" s="16">
        <v>7.8</v>
      </c>
      <c r="L601" s="17">
        <v>0.9</v>
      </c>
      <c r="N601" s="14" t="s">
        <v>346</v>
      </c>
      <c r="O601" t="str">
        <f ca="1">Table1[[#This Row],[Lowest_size_reported_um]]</f>
        <v>250</v>
      </c>
      <c r="Q601">
        <f>_xlfn.XLOOKUP(F601,'detection limits'!$A$2:$A$234,'detection limits'!$C$2:$C$234)</f>
        <v>333</v>
      </c>
      <c r="R601" t="str">
        <f ca="1">_xlfn.XLOOKUP(F601,'detection limits'!$A$2:$A$234,'detection limits'!$F$2:$F$234)</f>
        <v>250</v>
      </c>
    </row>
    <row r="602" spans="1:18" x14ac:dyDescent="0.3">
      <c r="A602" t="s">
        <v>654</v>
      </c>
      <c r="B602" t="s">
        <v>656</v>
      </c>
      <c r="C602" s="14" t="s">
        <v>309</v>
      </c>
      <c r="D602" s="14" t="str" cm="1">
        <f t="array" ref="D602">_xlfn.TEXTJOIN("", TRUE, IF(ISERROR(MID(C602, _xlfn.SEQUENCE(LEN(C602)), 1) *1), MID(C602, _xlfn.SEQUENCE(LEN(C602)), 1), ""))</f>
        <v xml:space="preserve">Picó et al. </v>
      </c>
      <c r="E602" t="str">
        <f t="shared" si="9"/>
        <v>2020</v>
      </c>
      <c r="F602" s="14" t="s">
        <v>308</v>
      </c>
      <c r="G602" s="14" t="s">
        <v>489</v>
      </c>
      <c r="H602" s="14" t="s">
        <v>440</v>
      </c>
      <c r="I602" s="14" t="s">
        <v>492</v>
      </c>
      <c r="J602" s="16">
        <v>9</v>
      </c>
      <c r="L602" s="17">
        <v>0.89</v>
      </c>
      <c r="N602" s="14" t="s">
        <v>346</v>
      </c>
      <c r="O602" t="str">
        <f ca="1">Table1[[#This Row],[Lowest_size_reported_um]]</f>
        <v>250</v>
      </c>
      <c r="Q602">
        <f>_xlfn.XLOOKUP(F602,'detection limits'!$A$2:$A$234,'detection limits'!$C$2:$C$234)</f>
        <v>333</v>
      </c>
      <c r="R602" t="str">
        <f ca="1">_xlfn.XLOOKUP(F602,'detection limits'!$A$2:$A$234,'detection limits'!$F$2:$F$234)</f>
        <v>250</v>
      </c>
    </row>
    <row r="603" spans="1:18" x14ac:dyDescent="0.3">
      <c r="A603" t="s">
        <v>654</v>
      </c>
      <c r="B603" t="s">
        <v>656</v>
      </c>
      <c r="C603" s="14" t="s">
        <v>315</v>
      </c>
      <c r="D603" s="14" t="str" cm="1">
        <f t="array" ref="D603">_xlfn.TEXTJOIN("", TRUE, IF(ISERROR(MID(C603, _xlfn.SEQUENCE(LEN(C603)), 1) *1), MID(C603, _xlfn.SEQUENCE(LEN(C603)), 1), ""))</f>
        <v xml:space="preserve">Rasta et al. </v>
      </c>
      <c r="E603" t="str">
        <f t="shared" si="9"/>
        <v>2020</v>
      </c>
      <c r="F603" s="4" t="s">
        <v>672</v>
      </c>
      <c r="G603" s="14" t="s">
        <v>489</v>
      </c>
      <c r="H603" s="14" t="s">
        <v>440</v>
      </c>
      <c r="I603" s="14" t="s">
        <v>493</v>
      </c>
      <c r="J603" s="16">
        <v>190</v>
      </c>
      <c r="L603" s="17">
        <v>0.82</v>
      </c>
      <c r="M603" s="14" t="s">
        <v>456</v>
      </c>
      <c r="N603" s="14" t="s">
        <v>346</v>
      </c>
      <c r="O603" t="e">
        <f>Table1[[#This Row],[Lowest_size_reported_um]]</f>
        <v>#N/A</v>
      </c>
      <c r="Q603" t="e">
        <f>_xlfn.XLOOKUP(F603,'detection limits'!$A$2:$A$234,'detection limits'!$C$2:$C$234)</f>
        <v>#N/A</v>
      </c>
      <c r="R603" t="e">
        <f>_xlfn.XLOOKUP(F603,'detection limits'!$A$2:$A$234,'detection limits'!$F$2:$F$234)</f>
        <v>#N/A</v>
      </c>
    </row>
    <row r="604" spans="1:18" x14ac:dyDescent="0.3">
      <c r="A604" t="s">
        <v>654</v>
      </c>
      <c r="B604" t="s">
        <v>656</v>
      </c>
      <c r="C604" s="14" t="s">
        <v>315</v>
      </c>
      <c r="D604" s="14" t="str" cm="1">
        <f t="array" ref="D604">_xlfn.TEXTJOIN("", TRUE, IF(ISERROR(MID(C604, _xlfn.SEQUENCE(LEN(C604)), 1) *1), MID(C604, _xlfn.SEQUENCE(LEN(C604)), 1), ""))</f>
        <v xml:space="preserve">Rasta et al. </v>
      </c>
      <c r="E604" t="str">
        <f t="shared" si="9"/>
        <v>2020</v>
      </c>
      <c r="F604" s="4" t="s">
        <v>672</v>
      </c>
      <c r="G604" s="14" t="s">
        <v>489</v>
      </c>
      <c r="H604" s="14" t="s">
        <v>440</v>
      </c>
      <c r="I604" s="14" t="s">
        <v>493</v>
      </c>
      <c r="J604" s="16">
        <v>400</v>
      </c>
      <c r="L604" s="17">
        <v>0.82</v>
      </c>
      <c r="M604" s="14" t="s">
        <v>456</v>
      </c>
      <c r="N604" s="14" t="s">
        <v>346</v>
      </c>
      <c r="O604" t="e">
        <f>Table1[[#This Row],[Lowest_size_reported_um]]</f>
        <v>#N/A</v>
      </c>
      <c r="Q604" t="e">
        <f>_xlfn.XLOOKUP(F604,'detection limits'!$A$2:$A$234,'detection limits'!$C$2:$C$234)</f>
        <v>#N/A</v>
      </c>
      <c r="R604" t="e">
        <f>_xlfn.XLOOKUP(F604,'detection limits'!$A$2:$A$234,'detection limits'!$F$2:$F$234)</f>
        <v>#N/A</v>
      </c>
    </row>
    <row r="605" spans="1:18" x14ac:dyDescent="0.3">
      <c r="A605" t="s">
        <v>654</v>
      </c>
      <c r="B605" t="s">
        <v>656</v>
      </c>
      <c r="C605" s="14" t="s">
        <v>315</v>
      </c>
      <c r="D605" s="14" t="str" cm="1">
        <f t="array" ref="D605">_xlfn.TEXTJOIN("", TRUE, IF(ISERROR(MID(C605, _xlfn.SEQUENCE(LEN(C605)), 1) *1), MID(C605, _xlfn.SEQUENCE(LEN(C605)), 1), ""))</f>
        <v xml:space="preserve">Rasta et al. </v>
      </c>
      <c r="E605" t="str">
        <f t="shared" si="9"/>
        <v>2020</v>
      </c>
      <c r="F605" s="4" t="s">
        <v>672</v>
      </c>
      <c r="G605" s="14" t="s">
        <v>489</v>
      </c>
      <c r="H605" s="14" t="s">
        <v>440</v>
      </c>
      <c r="I605" s="14" t="s">
        <v>493</v>
      </c>
      <c r="J605" s="16">
        <v>2850</v>
      </c>
      <c r="L605" s="17">
        <v>0.82</v>
      </c>
      <c r="M605" s="14" t="s">
        <v>456</v>
      </c>
      <c r="N605" s="14" t="s">
        <v>346</v>
      </c>
      <c r="O605" t="e">
        <f>Table1[[#This Row],[Lowest_size_reported_um]]</f>
        <v>#N/A</v>
      </c>
      <c r="Q605" t="e">
        <f>_xlfn.XLOOKUP(F605,'detection limits'!$A$2:$A$234,'detection limits'!$C$2:$C$234)</f>
        <v>#N/A</v>
      </c>
      <c r="R605" t="e">
        <f>_xlfn.XLOOKUP(F605,'detection limits'!$A$2:$A$234,'detection limits'!$F$2:$F$234)</f>
        <v>#N/A</v>
      </c>
    </row>
    <row r="606" spans="1:18" x14ac:dyDescent="0.3">
      <c r="A606" t="s">
        <v>654</v>
      </c>
      <c r="B606" t="s">
        <v>656</v>
      </c>
      <c r="C606" s="14" t="s">
        <v>315</v>
      </c>
      <c r="D606" s="14" t="str" cm="1">
        <f t="array" ref="D606">_xlfn.TEXTJOIN("", TRUE, IF(ISERROR(MID(C606, _xlfn.SEQUENCE(LEN(C606)), 1) *1), MID(C606, _xlfn.SEQUENCE(LEN(C606)), 1), ""))</f>
        <v xml:space="preserve">Rasta et al. </v>
      </c>
      <c r="E606" t="str">
        <f t="shared" si="9"/>
        <v>2020</v>
      </c>
      <c r="F606" s="4" t="s">
        <v>672</v>
      </c>
      <c r="G606" s="14" t="s">
        <v>489</v>
      </c>
      <c r="H606" s="14" t="s">
        <v>440</v>
      </c>
      <c r="I606" s="14" t="s">
        <v>493</v>
      </c>
      <c r="J606" s="16">
        <v>4410</v>
      </c>
      <c r="L606" s="17">
        <v>0.82</v>
      </c>
      <c r="M606" s="14" t="s">
        <v>456</v>
      </c>
      <c r="N606" s="14" t="s">
        <v>346</v>
      </c>
      <c r="O606" t="e">
        <f>Table1[[#This Row],[Lowest_size_reported_um]]</f>
        <v>#N/A</v>
      </c>
      <c r="Q606" t="e">
        <f>_xlfn.XLOOKUP(F606,'detection limits'!$A$2:$A$234,'detection limits'!$C$2:$C$234)</f>
        <v>#N/A</v>
      </c>
      <c r="R606" t="e">
        <f>_xlfn.XLOOKUP(F606,'detection limits'!$A$2:$A$234,'detection limits'!$F$2:$F$234)</f>
        <v>#N/A</v>
      </c>
    </row>
    <row r="607" spans="1:18" x14ac:dyDescent="0.3">
      <c r="A607" t="s">
        <v>654</v>
      </c>
      <c r="B607" t="s">
        <v>656</v>
      </c>
      <c r="C607" s="14" t="s">
        <v>317</v>
      </c>
      <c r="D607" s="14" t="str" cm="1">
        <f t="array" ref="D607">_xlfn.TEXTJOIN("", TRUE, IF(ISERROR(MID(C607, _xlfn.SEQUENCE(LEN(C607)), 1) *1), MID(C607, _xlfn.SEQUENCE(LEN(C607)), 1), ""))</f>
        <v xml:space="preserve">Rodrigues et al </v>
      </c>
      <c r="E607" t="str">
        <f t="shared" si="9"/>
        <v>2018</v>
      </c>
      <c r="F607" s="15" t="s">
        <v>316</v>
      </c>
      <c r="G607" s="14" t="s">
        <v>434</v>
      </c>
      <c r="H607" s="14" t="s">
        <v>435</v>
      </c>
      <c r="I607" s="14" t="s">
        <v>487</v>
      </c>
      <c r="J607" s="16">
        <v>5.6000000000000001E-2</v>
      </c>
      <c r="L607" s="17">
        <v>0.37</v>
      </c>
      <c r="M607" s="14" t="s">
        <v>456</v>
      </c>
      <c r="N607" s="14" t="s">
        <v>346</v>
      </c>
      <c r="O607" t="str">
        <f ca="1">Table1[[#This Row],[Lowest_size_reported_um]]</f>
        <v/>
      </c>
      <c r="Q607">
        <f>_xlfn.XLOOKUP(F607,'detection limits'!$A$2:$A$234,'detection limits'!$C$2:$C$234)</f>
        <v>55</v>
      </c>
      <c r="R607" t="str">
        <f ca="1">_xlfn.XLOOKUP(F607,'detection limits'!$A$2:$A$234,'detection limits'!$F$2:$F$234)</f>
        <v/>
      </c>
    </row>
    <row r="608" spans="1:18" x14ac:dyDescent="0.3">
      <c r="A608" t="s">
        <v>654</v>
      </c>
      <c r="B608" t="s">
        <v>656</v>
      </c>
      <c r="C608" s="14" t="s">
        <v>317</v>
      </c>
      <c r="D608" s="14" t="str" cm="1">
        <f t="array" ref="D608">_xlfn.TEXTJOIN("", TRUE, IF(ISERROR(MID(C608, _xlfn.SEQUENCE(LEN(C608)), 1) *1), MID(C608, _xlfn.SEQUENCE(LEN(C608)), 1), ""))</f>
        <v xml:space="preserve">Rodrigues et al </v>
      </c>
      <c r="E608" t="str">
        <f t="shared" si="9"/>
        <v>2018</v>
      </c>
      <c r="F608" s="15" t="s">
        <v>316</v>
      </c>
      <c r="G608" s="14" t="s">
        <v>434</v>
      </c>
      <c r="H608" s="14" t="s">
        <v>435</v>
      </c>
      <c r="I608" s="14" t="s">
        <v>487</v>
      </c>
      <c r="J608" s="16">
        <v>6.9000000000000006E-2</v>
      </c>
      <c r="L608" s="17">
        <v>0.7</v>
      </c>
      <c r="M608" s="14" t="s">
        <v>437</v>
      </c>
      <c r="N608" s="14" t="s">
        <v>346</v>
      </c>
      <c r="O608" t="str">
        <f ca="1">Table1[[#This Row],[Lowest_size_reported_um]]</f>
        <v/>
      </c>
      <c r="Q608">
        <f>_xlfn.XLOOKUP(F608,'detection limits'!$A$2:$A$234,'detection limits'!$C$2:$C$234)</f>
        <v>55</v>
      </c>
      <c r="R608" t="str">
        <f ca="1">_xlfn.XLOOKUP(F608,'detection limits'!$A$2:$A$234,'detection limits'!$F$2:$F$234)</f>
        <v/>
      </c>
    </row>
    <row r="609" spans="1:18" x14ac:dyDescent="0.3">
      <c r="A609" t="s">
        <v>654</v>
      </c>
      <c r="B609" t="s">
        <v>656</v>
      </c>
      <c r="C609" s="14" t="s">
        <v>317</v>
      </c>
      <c r="D609" s="14" t="str" cm="1">
        <f t="array" ref="D609">_xlfn.TEXTJOIN("", TRUE, IF(ISERROR(MID(C609, _xlfn.SEQUENCE(LEN(C609)), 1) *1), MID(C609, _xlfn.SEQUENCE(LEN(C609)), 1), ""))</f>
        <v xml:space="preserve">Rodrigues et al </v>
      </c>
      <c r="E609" t="str">
        <f t="shared" si="9"/>
        <v>2018</v>
      </c>
      <c r="F609" s="15" t="s">
        <v>316</v>
      </c>
      <c r="G609" s="14" t="s">
        <v>434</v>
      </c>
      <c r="H609" s="14" t="s">
        <v>435</v>
      </c>
      <c r="I609" s="14" t="s">
        <v>487</v>
      </c>
      <c r="J609" s="16">
        <v>0.125</v>
      </c>
      <c r="L609" s="17">
        <v>0.34</v>
      </c>
      <c r="M609" s="14" t="s">
        <v>437</v>
      </c>
      <c r="N609" s="14" t="s">
        <v>346</v>
      </c>
      <c r="O609" t="str">
        <f ca="1">Table1[[#This Row],[Lowest_size_reported_um]]</f>
        <v/>
      </c>
      <c r="Q609">
        <f>_xlfn.XLOOKUP(F609,'detection limits'!$A$2:$A$234,'detection limits'!$C$2:$C$234)</f>
        <v>55</v>
      </c>
      <c r="R609" t="str">
        <f ca="1">_xlfn.XLOOKUP(F609,'detection limits'!$A$2:$A$234,'detection limits'!$F$2:$F$234)</f>
        <v/>
      </c>
    </row>
    <row r="610" spans="1:18" x14ac:dyDescent="0.3">
      <c r="A610" t="s">
        <v>654</v>
      </c>
      <c r="B610" t="s">
        <v>656</v>
      </c>
      <c r="C610" s="14" t="s">
        <v>317</v>
      </c>
      <c r="D610" s="14" t="str" cm="1">
        <f t="array" ref="D610">_xlfn.TEXTJOIN("", TRUE, IF(ISERROR(MID(C610, _xlfn.SEQUENCE(LEN(C610)), 1) *1), MID(C610, _xlfn.SEQUENCE(LEN(C610)), 1), ""))</f>
        <v xml:space="preserve">Rodrigues et al </v>
      </c>
      <c r="E610" t="str">
        <f t="shared" si="9"/>
        <v>2018</v>
      </c>
      <c r="F610" s="15" t="s">
        <v>316</v>
      </c>
      <c r="G610" s="14" t="s">
        <v>434</v>
      </c>
      <c r="H610" s="14" t="s">
        <v>435</v>
      </c>
      <c r="I610" s="14" t="s">
        <v>487</v>
      </c>
      <c r="J610" s="16">
        <v>0.125</v>
      </c>
      <c r="L610" s="17">
        <v>0.4</v>
      </c>
      <c r="M610" s="14" t="s">
        <v>456</v>
      </c>
      <c r="N610" s="14" t="s">
        <v>346</v>
      </c>
      <c r="O610" t="str">
        <f ca="1">Table1[[#This Row],[Lowest_size_reported_um]]</f>
        <v/>
      </c>
      <c r="Q610">
        <f>_xlfn.XLOOKUP(F610,'detection limits'!$A$2:$A$234,'detection limits'!$C$2:$C$234)</f>
        <v>55</v>
      </c>
      <c r="R610" t="str">
        <f ca="1">_xlfn.XLOOKUP(F610,'detection limits'!$A$2:$A$234,'detection limits'!$F$2:$F$234)</f>
        <v/>
      </c>
    </row>
    <row r="611" spans="1:18" x14ac:dyDescent="0.3">
      <c r="A611" t="s">
        <v>654</v>
      </c>
      <c r="B611" t="s">
        <v>656</v>
      </c>
      <c r="C611" s="14" t="s">
        <v>317</v>
      </c>
      <c r="D611" s="14" t="str" cm="1">
        <f t="array" ref="D611">_xlfn.TEXTJOIN("", TRUE, IF(ISERROR(MID(C611, _xlfn.SEQUENCE(LEN(C611)), 1) *1), MID(C611, _xlfn.SEQUENCE(LEN(C611)), 1), ""))</f>
        <v xml:space="preserve">Rodrigues et al </v>
      </c>
      <c r="E611" t="str">
        <f t="shared" si="9"/>
        <v>2018</v>
      </c>
      <c r="F611" s="15" t="s">
        <v>316</v>
      </c>
      <c r="G611" s="14" t="s">
        <v>434</v>
      </c>
      <c r="H611" s="14" t="s">
        <v>435</v>
      </c>
      <c r="I611" s="14" t="s">
        <v>487</v>
      </c>
      <c r="J611" s="16">
        <v>0.19400000000000001</v>
      </c>
      <c r="L611" s="17">
        <v>0.37</v>
      </c>
      <c r="M611" s="14" t="s">
        <v>456</v>
      </c>
      <c r="N611" s="14" t="s">
        <v>346</v>
      </c>
      <c r="O611" t="str">
        <f ca="1">Table1[[#This Row],[Lowest_size_reported_um]]</f>
        <v/>
      </c>
      <c r="Q611">
        <f>_xlfn.XLOOKUP(F611,'detection limits'!$A$2:$A$234,'detection limits'!$C$2:$C$234)</f>
        <v>55</v>
      </c>
      <c r="R611" t="str">
        <f ca="1">_xlfn.XLOOKUP(F611,'detection limits'!$A$2:$A$234,'detection limits'!$F$2:$F$234)</f>
        <v/>
      </c>
    </row>
    <row r="612" spans="1:18" x14ac:dyDescent="0.3">
      <c r="A612" t="s">
        <v>654</v>
      </c>
      <c r="B612" t="s">
        <v>656</v>
      </c>
      <c r="C612" s="14" t="s">
        <v>317</v>
      </c>
      <c r="D612" s="14" t="str" cm="1">
        <f t="array" ref="D612">_xlfn.TEXTJOIN("", TRUE, IF(ISERROR(MID(C612, _xlfn.SEQUENCE(LEN(C612)), 1) *1), MID(C612, _xlfn.SEQUENCE(LEN(C612)), 1), ""))</f>
        <v xml:space="preserve">Rodrigues et al </v>
      </c>
      <c r="E612" t="str">
        <f t="shared" si="9"/>
        <v>2018</v>
      </c>
      <c r="F612" s="15" t="s">
        <v>316</v>
      </c>
      <c r="G612" s="14" t="s">
        <v>434</v>
      </c>
      <c r="H612" s="14" t="s">
        <v>435</v>
      </c>
      <c r="I612" s="14" t="s">
        <v>487</v>
      </c>
      <c r="J612" s="16">
        <v>1.266</v>
      </c>
      <c r="L612" s="17">
        <v>0.03</v>
      </c>
      <c r="M612" s="14" t="s">
        <v>437</v>
      </c>
      <c r="N612" s="14" t="s">
        <v>346</v>
      </c>
      <c r="O612" t="str">
        <f ca="1">Table1[[#This Row],[Lowest_size_reported_um]]</f>
        <v/>
      </c>
      <c r="Q612">
        <f>_xlfn.XLOOKUP(F612,'detection limits'!$A$2:$A$234,'detection limits'!$C$2:$C$234)</f>
        <v>55</v>
      </c>
      <c r="R612" t="str">
        <f ca="1">_xlfn.XLOOKUP(F612,'detection limits'!$A$2:$A$234,'detection limits'!$F$2:$F$234)</f>
        <v/>
      </c>
    </row>
    <row r="613" spans="1:18" x14ac:dyDescent="0.3">
      <c r="A613" t="s">
        <v>654</v>
      </c>
      <c r="B613" t="s">
        <v>656</v>
      </c>
      <c r="C613" s="14" t="s">
        <v>320</v>
      </c>
      <c r="D613" s="14" t="str" cm="1">
        <f t="array" ref="D613">_xlfn.TEXTJOIN("", TRUE, IF(ISERROR(MID(C613, _xlfn.SEQUENCE(LEN(C613)), 1) *1), MID(C613, _xlfn.SEQUENCE(LEN(C613)), 1), ""))</f>
        <v xml:space="preserve">Rowley et al. </v>
      </c>
      <c r="E613" t="str">
        <f t="shared" si="9"/>
        <v>2020</v>
      </c>
      <c r="F613" s="4" t="s">
        <v>673</v>
      </c>
      <c r="G613" s="14" t="s">
        <v>434</v>
      </c>
      <c r="H613" s="14" t="s">
        <v>435</v>
      </c>
      <c r="I613" s="14" t="s">
        <v>494</v>
      </c>
      <c r="J613" s="16">
        <v>14200</v>
      </c>
      <c r="M613" s="14" t="s">
        <v>437</v>
      </c>
      <c r="N613" s="14" t="s">
        <v>346</v>
      </c>
      <c r="O613" t="e">
        <f>Table1[[#This Row],[Lowest_size_reported_um]]</f>
        <v>#N/A</v>
      </c>
      <c r="Q613" t="e">
        <f>_xlfn.XLOOKUP(F613,'detection limits'!$A$2:$A$234,'detection limits'!$C$2:$C$234)</f>
        <v>#N/A</v>
      </c>
      <c r="R613" t="e">
        <f>_xlfn.XLOOKUP(F613,'detection limits'!$A$2:$A$234,'detection limits'!$F$2:$F$234)</f>
        <v>#N/A</v>
      </c>
    </row>
    <row r="614" spans="1:18" x14ac:dyDescent="0.3">
      <c r="A614" t="s">
        <v>654</v>
      </c>
      <c r="B614" t="s">
        <v>656</v>
      </c>
      <c r="C614" s="14" t="s">
        <v>320</v>
      </c>
      <c r="D614" s="14" t="str" cm="1">
        <f t="array" ref="D614">_xlfn.TEXTJOIN("", TRUE, IF(ISERROR(MID(C614, _xlfn.SEQUENCE(LEN(C614)), 1) *1), MID(C614, _xlfn.SEQUENCE(LEN(C614)), 1), ""))</f>
        <v xml:space="preserve">Rowley et al. </v>
      </c>
      <c r="E614" t="str">
        <f t="shared" si="9"/>
        <v>2020</v>
      </c>
      <c r="F614" s="4" t="s">
        <v>673</v>
      </c>
      <c r="G614" s="14" t="s">
        <v>434</v>
      </c>
      <c r="H614" s="14" t="s">
        <v>435</v>
      </c>
      <c r="I614" s="14" t="s">
        <v>494</v>
      </c>
      <c r="J614" s="16">
        <v>24800</v>
      </c>
      <c r="M614" s="14" t="s">
        <v>437</v>
      </c>
      <c r="N614" s="14" t="s">
        <v>346</v>
      </c>
      <c r="O614" t="e">
        <f>Table1[[#This Row],[Lowest_size_reported_um]]</f>
        <v>#N/A</v>
      </c>
      <c r="Q614" t="e">
        <f>_xlfn.XLOOKUP(F614,'detection limits'!$A$2:$A$234,'detection limits'!$C$2:$C$234)</f>
        <v>#N/A</v>
      </c>
      <c r="R614" t="e">
        <f>_xlfn.XLOOKUP(F614,'detection limits'!$A$2:$A$234,'detection limits'!$F$2:$F$234)</f>
        <v>#N/A</v>
      </c>
    </row>
    <row r="615" spans="1:18" x14ac:dyDescent="0.3">
      <c r="A615" t="s">
        <v>654</v>
      </c>
      <c r="B615" t="s">
        <v>656</v>
      </c>
      <c r="C615" s="14" t="s">
        <v>326</v>
      </c>
      <c r="D615" s="14" t="str" cm="1">
        <f t="array" ref="D615">_xlfn.TEXTJOIN("", TRUE, IF(ISERROR(MID(C615, _xlfn.SEQUENCE(LEN(C615)), 1) *1), MID(C615, _xlfn.SEQUENCE(LEN(C615)), 1), ""))</f>
        <v xml:space="preserve">Scherer et al. </v>
      </c>
      <c r="E615" t="str">
        <f t="shared" si="9"/>
        <v>2020</v>
      </c>
      <c r="F615" s="15" t="s">
        <v>325</v>
      </c>
      <c r="G615" s="14" t="s">
        <v>434</v>
      </c>
      <c r="H615" s="14" t="s">
        <v>435</v>
      </c>
      <c r="I615" s="14" t="s">
        <v>455</v>
      </c>
      <c r="J615" s="16">
        <v>8.8000000000000003E-4</v>
      </c>
      <c r="L615" s="17">
        <v>0.47</v>
      </c>
      <c r="M615" s="14" t="s">
        <v>437</v>
      </c>
      <c r="N615" s="14" t="s">
        <v>346</v>
      </c>
      <c r="O615" t="str">
        <f ca="1">Table1[[#This Row],[Lowest_size_reported_um]]</f>
        <v>150</v>
      </c>
      <c r="Q615">
        <f>_xlfn.XLOOKUP(F615,'detection limits'!$A$2:$A$234,'detection limits'!$C$2:$C$234)</f>
        <v>150</v>
      </c>
      <c r="R615" t="str">
        <f ca="1">_xlfn.XLOOKUP(F615,'detection limits'!$A$2:$A$234,'detection limits'!$F$2:$F$234)</f>
        <v>150</v>
      </c>
    </row>
    <row r="616" spans="1:18" x14ac:dyDescent="0.3">
      <c r="A616" t="s">
        <v>654</v>
      </c>
      <c r="B616" t="s">
        <v>656</v>
      </c>
      <c r="C616" s="14" t="s">
        <v>326</v>
      </c>
      <c r="D616" s="14" t="str" cm="1">
        <f t="array" ref="D616">_xlfn.TEXTJOIN("", TRUE, IF(ISERROR(MID(C616, _xlfn.SEQUENCE(LEN(C616)), 1) *1), MID(C616, _xlfn.SEQUENCE(LEN(C616)), 1), ""))</f>
        <v xml:space="preserve">Scherer et al. </v>
      </c>
      <c r="E616" t="str">
        <f t="shared" si="9"/>
        <v>2020</v>
      </c>
      <c r="F616" s="15" t="s">
        <v>325</v>
      </c>
      <c r="G616" s="14" t="s">
        <v>434</v>
      </c>
      <c r="H616" s="14" t="s">
        <v>435</v>
      </c>
      <c r="I616" s="14" t="s">
        <v>455</v>
      </c>
      <c r="J616" s="16">
        <v>1.324E-2</v>
      </c>
      <c r="L616" s="17">
        <v>0.47</v>
      </c>
      <c r="M616" s="14" t="s">
        <v>437</v>
      </c>
      <c r="N616" s="14" t="s">
        <v>346</v>
      </c>
      <c r="O616" t="str">
        <f ca="1">Table1[[#This Row],[Lowest_size_reported_um]]</f>
        <v>150</v>
      </c>
      <c r="Q616">
        <f>_xlfn.XLOOKUP(F616,'detection limits'!$A$2:$A$234,'detection limits'!$C$2:$C$234)</f>
        <v>150</v>
      </c>
      <c r="R616" t="str">
        <f ca="1">_xlfn.XLOOKUP(F616,'detection limits'!$A$2:$A$234,'detection limits'!$F$2:$F$234)</f>
        <v>150</v>
      </c>
    </row>
    <row r="617" spans="1:18" x14ac:dyDescent="0.3">
      <c r="A617" t="s">
        <v>654</v>
      </c>
      <c r="B617" t="s">
        <v>656</v>
      </c>
      <c r="C617" s="14" t="s">
        <v>330</v>
      </c>
      <c r="D617" s="14" t="str" cm="1">
        <f t="array" ref="D617">_xlfn.TEXTJOIN("", TRUE, IF(ISERROR(MID(C617, _xlfn.SEQUENCE(LEN(C617)), 1) *1), MID(C617, _xlfn.SEQUENCE(LEN(C617)), 1), ""))</f>
        <v xml:space="preserve">Scircle et al. </v>
      </c>
      <c r="E617" t="str">
        <f t="shared" si="9"/>
        <v>2020</v>
      </c>
      <c r="F617" s="15" t="s">
        <v>329</v>
      </c>
      <c r="G617" s="14" t="s">
        <v>434</v>
      </c>
      <c r="H617" s="14" t="s">
        <v>435</v>
      </c>
      <c r="I617" s="14" t="s">
        <v>447</v>
      </c>
      <c r="J617" s="16">
        <v>14</v>
      </c>
      <c r="N617" s="14" t="s">
        <v>346</v>
      </c>
      <c r="O617" t="str">
        <f ca="1">Table1[[#This Row],[Lowest_size_reported_um]]</f>
        <v>30</v>
      </c>
      <c r="Q617">
        <f>_xlfn.XLOOKUP(F617,'detection limits'!$A$2:$A$234,'detection limits'!$C$2:$C$234)</f>
        <v>30</v>
      </c>
      <c r="R617" t="str">
        <f ca="1">_xlfn.XLOOKUP(F617,'detection limits'!$A$2:$A$234,'detection limits'!$F$2:$F$234)</f>
        <v>30</v>
      </c>
    </row>
    <row r="618" spans="1:18" x14ac:dyDescent="0.3">
      <c r="A618" t="s">
        <v>654</v>
      </c>
      <c r="B618" t="s">
        <v>656</v>
      </c>
      <c r="C618" s="14" t="s">
        <v>330</v>
      </c>
      <c r="D618" s="14" t="str" cm="1">
        <f t="array" ref="D618">_xlfn.TEXTJOIN("", TRUE, IF(ISERROR(MID(C618, _xlfn.SEQUENCE(LEN(C618)), 1) *1), MID(C618, _xlfn.SEQUENCE(LEN(C618)), 1), ""))</f>
        <v xml:space="preserve">Scircle et al. </v>
      </c>
      <c r="E618" t="str">
        <f t="shared" si="9"/>
        <v>2020</v>
      </c>
      <c r="F618" s="15" t="s">
        <v>329</v>
      </c>
      <c r="G618" s="14" t="s">
        <v>434</v>
      </c>
      <c r="H618" s="14" t="s">
        <v>435</v>
      </c>
      <c r="I618" s="14" t="s">
        <v>447</v>
      </c>
      <c r="J618" s="16">
        <v>15</v>
      </c>
      <c r="N618" s="14" t="s">
        <v>346</v>
      </c>
      <c r="O618" t="str">
        <f ca="1">Table1[[#This Row],[Lowest_size_reported_um]]</f>
        <v>30</v>
      </c>
      <c r="Q618">
        <f>_xlfn.XLOOKUP(F618,'detection limits'!$A$2:$A$234,'detection limits'!$C$2:$C$234)</f>
        <v>30</v>
      </c>
      <c r="R618" t="str">
        <f ca="1">_xlfn.XLOOKUP(F618,'detection limits'!$A$2:$A$234,'detection limits'!$F$2:$F$234)</f>
        <v>30</v>
      </c>
    </row>
    <row r="619" spans="1:18" x14ac:dyDescent="0.3">
      <c r="A619" t="s">
        <v>654</v>
      </c>
      <c r="B619" t="s">
        <v>656</v>
      </c>
      <c r="C619" s="14" t="s">
        <v>330</v>
      </c>
      <c r="D619" s="14" t="str" cm="1">
        <f t="array" ref="D619">_xlfn.TEXTJOIN("", TRUE, IF(ISERROR(MID(C619, _xlfn.SEQUENCE(LEN(C619)), 1) *1), MID(C619, _xlfn.SEQUENCE(LEN(C619)), 1), ""))</f>
        <v xml:space="preserve">Scircle et al. </v>
      </c>
      <c r="E619" t="str">
        <f t="shared" si="9"/>
        <v>2020</v>
      </c>
      <c r="F619" s="15" t="s">
        <v>329</v>
      </c>
      <c r="G619" s="14" t="s">
        <v>434</v>
      </c>
      <c r="H619" s="14" t="s">
        <v>435</v>
      </c>
      <c r="I619" s="14" t="s">
        <v>447</v>
      </c>
      <c r="J619" s="16">
        <v>18</v>
      </c>
      <c r="N619" s="14" t="s">
        <v>346</v>
      </c>
      <c r="O619" t="str">
        <f ca="1">Table1[[#This Row],[Lowest_size_reported_um]]</f>
        <v>30</v>
      </c>
      <c r="Q619">
        <f>_xlfn.XLOOKUP(F619,'detection limits'!$A$2:$A$234,'detection limits'!$C$2:$C$234)</f>
        <v>30</v>
      </c>
      <c r="R619" t="str">
        <f ca="1">_xlfn.XLOOKUP(F619,'detection limits'!$A$2:$A$234,'detection limits'!$F$2:$F$234)</f>
        <v>30</v>
      </c>
    </row>
    <row r="620" spans="1:18" x14ac:dyDescent="0.3">
      <c r="A620" t="s">
        <v>654</v>
      </c>
      <c r="B620" t="s">
        <v>656</v>
      </c>
      <c r="C620" s="14" t="s">
        <v>330</v>
      </c>
      <c r="D620" s="14" t="str" cm="1">
        <f t="array" ref="D620">_xlfn.TEXTJOIN("", TRUE, IF(ISERROR(MID(C620, _xlfn.SEQUENCE(LEN(C620)), 1) *1), MID(C620, _xlfn.SEQUENCE(LEN(C620)), 1), ""))</f>
        <v xml:space="preserve">Scircle et al. </v>
      </c>
      <c r="E620" t="str">
        <f t="shared" si="9"/>
        <v>2020</v>
      </c>
      <c r="F620" s="15" t="s">
        <v>329</v>
      </c>
      <c r="G620" s="14" t="s">
        <v>434</v>
      </c>
      <c r="H620" s="14" t="s">
        <v>435</v>
      </c>
      <c r="I620" s="14" t="s">
        <v>447</v>
      </c>
      <c r="J620" s="16">
        <v>24</v>
      </c>
      <c r="N620" s="14" t="s">
        <v>346</v>
      </c>
      <c r="O620" t="str">
        <f ca="1">Table1[[#This Row],[Lowest_size_reported_um]]</f>
        <v>30</v>
      </c>
      <c r="Q620">
        <f>_xlfn.XLOOKUP(F620,'detection limits'!$A$2:$A$234,'detection limits'!$C$2:$C$234)</f>
        <v>30</v>
      </c>
      <c r="R620" t="str">
        <f ca="1">_xlfn.XLOOKUP(F620,'detection limits'!$A$2:$A$234,'detection limits'!$F$2:$F$234)</f>
        <v>30</v>
      </c>
    </row>
    <row r="621" spans="1:18" x14ac:dyDescent="0.3">
      <c r="A621" t="s">
        <v>654</v>
      </c>
      <c r="B621" t="s">
        <v>656</v>
      </c>
      <c r="C621" s="14" t="s">
        <v>330</v>
      </c>
      <c r="D621" s="14" t="str" cm="1">
        <f t="array" ref="D621">_xlfn.TEXTJOIN("", TRUE, IF(ISERROR(MID(C621, _xlfn.SEQUENCE(LEN(C621)), 1) *1), MID(C621, _xlfn.SEQUENCE(LEN(C621)), 1), ""))</f>
        <v xml:space="preserve">Scircle et al. </v>
      </c>
      <c r="E621" t="str">
        <f t="shared" si="9"/>
        <v>2020</v>
      </c>
      <c r="F621" s="15" t="s">
        <v>329</v>
      </c>
      <c r="G621" s="14" t="s">
        <v>434</v>
      </c>
      <c r="H621" s="14" t="s">
        <v>435</v>
      </c>
      <c r="I621" s="14" t="s">
        <v>447</v>
      </c>
      <c r="J621" s="16">
        <v>28</v>
      </c>
      <c r="N621" s="14" t="s">
        <v>346</v>
      </c>
      <c r="O621" t="str">
        <f ca="1">Table1[[#This Row],[Lowest_size_reported_um]]</f>
        <v>30</v>
      </c>
      <c r="Q621">
        <f>_xlfn.XLOOKUP(F621,'detection limits'!$A$2:$A$234,'detection limits'!$C$2:$C$234)</f>
        <v>30</v>
      </c>
      <c r="R621" t="str">
        <f ca="1">_xlfn.XLOOKUP(F621,'detection limits'!$A$2:$A$234,'detection limits'!$F$2:$F$234)</f>
        <v>30</v>
      </c>
    </row>
    <row r="622" spans="1:18" x14ac:dyDescent="0.3">
      <c r="A622" t="s">
        <v>654</v>
      </c>
      <c r="B622" t="s">
        <v>656</v>
      </c>
      <c r="C622" s="14" t="s">
        <v>330</v>
      </c>
      <c r="D622" s="14" t="str" cm="1">
        <f t="array" ref="D622">_xlfn.TEXTJOIN("", TRUE, IF(ISERROR(MID(C622, _xlfn.SEQUENCE(LEN(C622)), 1) *1), MID(C622, _xlfn.SEQUENCE(LEN(C622)), 1), ""))</f>
        <v xml:space="preserve">Scircle et al. </v>
      </c>
      <c r="E622" t="str">
        <f t="shared" si="9"/>
        <v>2020</v>
      </c>
      <c r="F622" s="15" t="s">
        <v>329</v>
      </c>
      <c r="G622" s="14" t="s">
        <v>434</v>
      </c>
      <c r="H622" s="14" t="s">
        <v>435</v>
      </c>
      <c r="I622" s="14" t="s">
        <v>447</v>
      </c>
      <c r="J622" s="16">
        <v>28</v>
      </c>
      <c r="N622" s="14" t="s">
        <v>346</v>
      </c>
      <c r="O622" t="str">
        <f ca="1">Table1[[#This Row],[Lowest_size_reported_um]]</f>
        <v>30</v>
      </c>
      <c r="Q622">
        <f>_xlfn.XLOOKUP(F622,'detection limits'!$A$2:$A$234,'detection limits'!$C$2:$C$234)</f>
        <v>30</v>
      </c>
      <c r="R622" t="str">
        <f ca="1">_xlfn.XLOOKUP(F622,'detection limits'!$A$2:$A$234,'detection limits'!$F$2:$F$234)</f>
        <v>30</v>
      </c>
    </row>
    <row r="623" spans="1:18" x14ac:dyDescent="0.3">
      <c r="A623" t="s">
        <v>654</v>
      </c>
      <c r="B623" t="s">
        <v>656</v>
      </c>
      <c r="C623" s="14" t="s">
        <v>330</v>
      </c>
      <c r="D623" s="14" t="str" cm="1">
        <f t="array" ref="D623">_xlfn.TEXTJOIN("", TRUE, IF(ISERROR(MID(C623, _xlfn.SEQUENCE(LEN(C623)), 1) *1), MID(C623, _xlfn.SEQUENCE(LEN(C623)), 1), ""))</f>
        <v xml:space="preserve">Scircle et al. </v>
      </c>
      <c r="E623" t="str">
        <f t="shared" si="9"/>
        <v>2020</v>
      </c>
      <c r="F623" s="15" t="s">
        <v>329</v>
      </c>
      <c r="G623" s="14" t="s">
        <v>434</v>
      </c>
      <c r="H623" s="14" t="s">
        <v>435</v>
      </c>
      <c r="I623" s="14" t="s">
        <v>447</v>
      </c>
      <c r="J623" s="16">
        <v>33</v>
      </c>
      <c r="N623" s="14" t="s">
        <v>346</v>
      </c>
      <c r="O623" t="str">
        <f ca="1">Table1[[#This Row],[Lowest_size_reported_um]]</f>
        <v>30</v>
      </c>
      <c r="Q623">
        <f>_xlfn.XLOOKUP(F623,'detection limits'!$A$2:$A$234,'detection limits'!$C$2:$C$234)</f>
        <v>30</v>
      </c>
      <c r="R623" t="str">
        <f ca="1">_xlfn.XLOOKUP(F623,'detection limits'!$A$2:$A$234,'detection limits'!$F$2:$F$234)</f>
        <v>30</v>
      </c>
    </row>
    <row r="624" spans="1:18" x14ac:dyDescent="0.3">
      <c r="A624" t="s">
        <v>654</v>
      </c>
      <c r="B624" t="s">
        <v>656</v>
      </c>
      <c r="C624" s="14" t="s">
        <v>330</v>
      </c>
      <c r="D624" s="14" t="str" cm="1">
        <f t="array" ref="D624">_xlfn.TEXTJOIN("", TRUE, IF(ISERROR(MID(C624, _xlfn.SEQUENCE(LEN(C624)), 1) *1), MID(C624, _xlfn.SEQUENCE(LEN(C624)), 1), ""))</f>
        <v xml:space="preserve">Scircle et al. </v>
      </c>
      <c r="E624" t="str">
        <f t="shared" si="9"/>
        <v>2020</v>
      </c>
      <c r="F624" s="15" t="s">
        <v>329</v>
      </c>
      <c r="G624" s="14" t="s">
        <v>434</v>
      </c>
      <c r="H624" s="14" t="s">
        <v>435</v>
      </c>
      <c r="I624" s="14" t="s">
        <v>447</v>
      </c>
      <c r="J624" s="16">
        <v>35</v>
      </c>
      <c r="N624" s="14" t="s">
        <v>346</v>
      </c>
      <c r="O624" t="str">
        <f ca="1">Table1[[#This Row],[Lowest_size_reported_um]]</f>
        <v>30</v>
      </c>
      <c r="Q624">
        <f>_xlfn.XLOOKUP(F624,'detection limits'!$A$2:$A$234,'detection limits'!$C$2:$C$234)</f>
        <v>30</v>
      </c>
      <c r="R624" t="str">
        <f ca="1">_xlfn.XLOOKUP(F624,'detection limits'!$A$2:$A$234,'detection limits'!$F$2:$F$234)</f>
        <v>30</v>
      </c>
    </row>
    <row r="625" spans="1:18" x14ac:dyDescent="0.3">
      <c r="A625" t="s">
        <v>654</v>
      </c>
      <c r="B625" t="s">
        <v>656</v>
      </c>
      <c r="C625" s="14" t="s">
        <v>330</v>
      </c>
      <c r="D625" s="14" t="str" cm="1">
        <f t="array" ref="D625">_xlfn.TEXTJOIN("", TRUE, IF(ISERROR(MID(C625, _xlfn.SEQUENCE(LEN(C625)), 1) *1), MID(C625, _xlfn.SEQUENCE(LEN(C625)), 1), ""))</f>
        <v xml:space="preserve">Scircle et al. </v>
      </c>
      <c r="E625" t="str">
        <f t="shared" si="9"/>
        <v>2020</v>
      </c>
      <c r="F625" s="15" t="s">
        <v>329</v>
      </c>
      <c r="G625" s="14" t="s">
        <v>434</v>
      </c>
      <c r="H625" s="14" t="s">
        <v>435</v>
      </c>
      <c r="I625" s="14" t="s">
        <v>447</v>
      </c>
      <c r="J625" s="16">
        <v>35</v>
      </c>
      <c r="N625" s="14" t="s">
        <v>346</v>
      </c>
      <c r="O625" t="str">
        <f ca="1">Table1[[#This Row],[Lowest_size_reported_um]]</f>
        <v>30</v>
      </c>
      <c r="Q625">
        <f>_xlfn.XLOOKUP(F625,'detection limits'!$A$2:$A$234,'detection limits'!$C$2:$C$234)</f>
        <v>30</v>
      </c>
      <c r="R625" t="str">
        <f ca="1">_xlfn.XLOOKUP(F625,'detection limits'!$A$2:$A$234,'detection limits'!$F$2:$F$234)</f>
        <v>30</v>
      </c>
    </row>
    <row r="626" spans="1:18" x14ac:dyDescent="0.3">
      <c r="A626" t="s">
        <v>654</v>
      </c>
      <c r="B626" t="s">
        <v>656</v>
      </c>
      <c r="C626" s="14" t="s">
        <v>330</v>
      </c>
      <c r="D626" s="14" t="str" cm="1">
        <f t="array" ref="D626">_xlfn.TEXTJOIN("", TRUE, IF(ISERROR(MID(C626, _xlfn.SEQUENCE(LEN(C626)), 1) *1), MID(C626, _xlfn.SEQUENCE(LEN(C626)), 1), ""))</f>
        <v xml:space="preserve">Scircle et al. </v>
      </c>
      <c r="E626" t="str">
        <f t="shared" si="9"/>
        <v>2020</v>
      </c>
      <c r="F626" s="15" t="s">
        <v>329</v>
      </c>
      <c r="G626" s="14" t="s">
        <v>434</v>
      </c>
      <c r="H626" s="14" t="s">
        <v>435</v>
      </c>
      <c r="I626" s="14" t="s">
        <v>447</v>
      </c>
      <c r="J626" s="16">
        <v>38</v>
      </c>
      <c r="N626" s="14" t="s">
        <v>346</v>
      </c>
      <c r="O626" t="str">
        <f ca="1">Table1[[#This Row],[Lowest_size_reported_um]]</f>
        <v>30</v>
      </c>
      <c r="Q626">
        <f>_xlfn.XLOOKUP(F626,'detection limits'!$A$2:$A$234,'detection limits'!$C$2:$C$234)</f>
        <v>30</v>
      </c>
      <c r="R626" t="str">
        <f ca="1">_xlfn.XLOOKUP(F626,'detection limits'!$A$2:$A$234,'detection limits'!$F$2:$F$234)</f>
        <v>30</v>
      </c>
    </row>
    <row r="627" spans="1:18" x14ac:dyDescent="0.3">
      <c r="A627" t="s">
        <v>654</v>
      </c>
      <c r="B627" t="s">
        <v>656</v>
      </c>
      <c r="C627" s="14" t="s">
        <v>330</v>
      </c>
      <c r="D627" s="14" t="str" cm="1">
        <f t="array" ref="D627">_xlfn.TEXTJOIN("", TRUE, IF(ISERROR(MID(C627, _xlfn.SEQUENCE(LEN(C627)), 1) *1), MID(C627, _xlfn.SEQUENCE(LEN(C627)), 1), ""))</f>
        <v xml:space="preserve">Scircle et al. </v>
      </c>
      <c r="E627" t="str">
        <f t="shared" si="9"/>
        <v>2020</v>
      </c>
      <c r="F627" s="15" t="s">
        <v>329</v>
      </c>
      <c r="G627" s="14" t="s">
        <v>434</v>
      </c>
      <c r="H627" s="14" t="s">
        <v>435</v>
      </c>
      <c r="I627" s="14" t="s">
        <v>447</v>
      </c>
      <c r="J627" s="16">
        <v>45</v>
      </c>
      <c r="N627" s="14" t="s">
        <v>346</v>
      </c>
      <c r="O627" t="str">
        <f ca="1">Table1[[#This Row],[Lowest_size_reported_um]]</f>
        <v>30</v>
      </c>
      <c r="Q627">
        <f>_xlfn.XLOOKUP(F627,'detection limits'!$A$2:$A$234,'detection limits'!$C$2:$C$234)</f>
        <v>30</v>
      </c>
      <c r="R627" t="str">
        <f ca="1">_xlfn.XLOOKUP(F627,'detection limits'!$A$2:$A$234,'detection limits'!$F$2:$F$234)</f>
        <v>30</v>
      </c>
    </row>
    <row r="628" spans="1:18" x14ac:dyDescent="0.3">
      <c r="A628" t="s">
        <v>654</v>
      </c>
      <c r="B628" t="s">
        <v>656</v>
      </c>
      <c r="C628" s="14" t="s">
        <v>330</v>
      </c>
      <c r="D628" s="14" t="str" cm="1">
        <f t="array" ref="D628">_xlfn.TEXTJOIN("", TRUE, IF(ISERROR(MID(C628, _xlfn.SEQUENCE(LEN(C628)), 1) *1), MID(C628, _xlfn.SEQUENCE(LEN(C628)), 1), ""))</f>
        <v xml:space="preserve">Scircle et al. </v>
      </c>
      <c r="E628" t="str">
        <f t="shared" si="9"/>
        <v>2020</v>
      </c>
      <c r="F628" s="15" t="s">
        <v>329</v>
      </c>
      <c r="G628" s="14" t="s">
        <v>434</v>
      </c>
      <c r="H628" s="14" t="s">
        <v>435</v>
      </c>
      <c r="I628" s="14" t="s">
        <v>447</v>
      </c>
      <c r="J628" s="16">
        <v>47</v>
      </c>
      <c r="N628" s="14" t="s">
        <v>346</v>
      </c>
      <c r="O628" t="str">
        <f ca="1">Table1[[#This Row],[Lowest_size_reported_um]]</f>
        <v>30</v>
      </c>
      <c r="Q628">
        <f>_xlfn.XLOOKUP(F628,'detection limits'!$A$2:$A$234,'detection limits'!$C$2:$C$234)</f>
        <v>30</v>
      </c>
      <c r="R628" t="str">
        <f ca="1">_xlfn.XLOOKUP(F628,'detection limits'!$A$2:$A$234,'detection limits'!$F$2:$F$234)</f>
        <v>30</v>
      </c>
    </row>
    <row r="629" spans="1:18" x14ac:dyDescent="0.3">
      <c r="A629" t="s">
        <v>654</v>
      </c>
      <c r="B629" t="s">
        <v>656</v>
      </c>
      <c r="C629" s="14" t="s">
        <v>330</v>
      </c>
      <c r="D629" s="14" t="str" cm="1">
        <f t="array" ref="D629">_xlfn.TEXTJOIN("", TRUE, IF(ISERROR(MID(C629, _xlfn.SEQUENCE(LEN(C629)), 1) *1), MID(C629, _xlfn.SEQUENCE(LEN(C629)), 1), ""))</f>
        <v xml:space="preserve">Scircle et al. </v>
      </c>
      <c r="E629" t="str">
        <f t="shared" si="9"/>
        <v>2020</v>
      </c>
      <c r="F629" s="15" t="s">
        <v>329</v>
      </c>
      <c r="G629" s="14" t="s">
        <v>434</v>
      </c>
      <c r="H629" s="14" t="s">
        <v>435</v>
      </c>
      <c r="I629" s="14" t="s">
        <v>447</v>
      </c>
      <c r="J629" s="16">
        <v>52</v>
      </c>
      <c r="N629" s="14" t="s">
        <v>346</v>
      </c>
      <c r="O629" t="str">
        <f ca="1">Table1[[#This Row],[Lowest_size_reported_um]]</f>
        <v>30</v>
      </c>
      <c r="Q629">
        <f>_xlfn.XLOOKUP(F629,'detection limits'!$A$2:$A$234,'detection limits'!$C$2:$C$234)</f>
        <v>30</v>
      </c>
      <c r="R629" t="str">
        <f ca="1">_xlfn.XLOOKUP(F629,'detection limits'!$A$2:$A$234,'detection limits'!$F$2:$F$234)</f>
        <v>30</v>
      </c>
    </row>
    <row r="630" spans="1:18" x14ac:dyDescent="0.3">
      <c r="A630" t="s">
        <v>654</v>
      </c>
      <c r="B630" t="s">
        <v>656</v>
      </c>
      <c r="C630" s="14" t="s">
        <v>330</v>
      </c>
      <c r="D630" s="14" t="str" cm="1">
        <f t="array" ref="D630">_xlfn.TEXTJOIN("", TRUE, IF(ISERROR(MID(C630, _xlfn.SEQUENCE(LEN(C630)), 1) *1), MID(C630, _xlfn.SEQUENCE(LEN(C630)), 1), ""))</f>
        <v xml:space="preserve">Scircle et al. </v>
      </c>
      <c r="E630" t="str">
        <f t="shared" si="9"/>
        <v>2020</v>
      </c>
      <c r="F630" s="15" t="s">
        <v>329</v>
      </c>
      <c r="G630" s="14" t="s">
        <v>434</v>
      </c>
      <c r="H630" s="14" t="s">
        <v>435</v>
      </c>
      <c r="I630" s="14" t="s">
        <v>447</v>
      </c>
      <c r="J630" s="16">
        <v>56</v>
      </c>
      <c r="N630" s="14" t="s">
        <v>346</v>
      </c>
      <c r="O630" t="str">
        <f ca="1">Table1[[#This Row],[Lowest_size_reported_um]]</f>
        <v>30</v>
      </c>
      <c r="Q630">
        <f>_xlfn.XLOOKUP(F630,'detection limits'!$A$2:$A$234,'detection limits'!$C$2:$C$234)</f>
        <v>30</v>
      </c>
      <c r="R630" t="str">
        <f ca="1">_xlfn.XLOOKUP(F630,'detection limits'!$A$2:$A$234,'detection limits'!$F$2:$F$234)</f>
        <v>30</v>
      </c>
    </row>
    <row r="631" spans="1:18" x14ac:dyDescent="0.3">
      <c r="A631" t="s">
        <v>654</v>
      </c>
      <c r="B631" t="s">
        <v>656</v>
      </c>
      <c r="C631" s="14" t="s">
        <v>330</v>
      </c>
      <c r="D631" s="14" t="str" cm="1">
        <f t="array" ref="D631">_xlfn.TEXTJOIN("", TRUE, IF(ISERROR(MID(C631, _xlfn.SEQUENCE(LEN(C631)), 1) *1), MID(C631, _xlfn.SEQUENCE(LEN(C631)), 1), ""))</f>
        <v xml:space="preserve">Scircle et al. </v>
      </c>
      <c r="E631" t="str">
        <f t="shared" si="9"/>
        <v>2020</v>
      </c>
      <c r="F631" s="15" t="s">
        <v>329</v>
      </c>
      <c r="G631" s="14" t="s">
        <v>434</v>
      </c>
      <c r="H631" s="14" t="s">
        <v>435</v>
      </c>
      <c r="I631" s="14" t="s">
        <v>447</v>
      </c>
      <c r="J631" s="16">
        <v>56</v>
      </c>
      <c r="N631" s="14" t="s">
        <v>346</v>
      </c>
      <c r="O631" t="str">
        <f ca="1">Table1[[#This Row],[Lowest_size_reported_um]]</f>
        <v>30</v>
      </c>
      <c r="Q631">
        <f>_xlfn.XLOOKUP(F631,'detection limits'!$A$2:$A$234,'detection limits'!$C$2:$C$234)</f>
        <v>30</v>
      </c>
      <c r="R631" t="str">
        <f ca="1">_xlfn.XLOOKUP(F631,'detection limits'!$A$2:$A$234,'detection limits'!$F$2:$F$234)</f>
        <v>30</v>
      </c>
    </row>
    <row r="632" spans="1:18" x14ac:dyDescent="0.3">
      <c r="A632" t="s">
        <v>654</v>
      </c>
      <c r="B632" t="s">
        <v>656</v>
      </c>
      <c r="C632" s="14" t="s">
        <v>330</v>
      </c>
      <c r="D632" s="14" t="str" cm="1">
        <f t="array" ref="D632">_xlfn.TEXTJOIN("", TRUE, IF(ISERROR(MID(C632, _xlfn.SEQUENCE(LEN(C632)), 1) *1), MID(C632, _xlfn.SEQUENCE(LEN(C632)), 1), ""))</f>
        <v xml:space="preserve">Scircle et al. </v>
      </c>
      <c r="E632" t="str">
        <f t="shared" si="9"/>
        <v>2020</v>
      </c>
      <c r="F632" s="15" t="s">
        <v>329</v>
      </c>
      <c r="G632" s="14" t="s">
        <v>434</v>
      </c>
      <c r="H632" s="14" t="s">
        <v>435</v>
      </c>
      <c r="I632" s="14" t="s">
        <v>447</v>
      </c>
      <c r="J632" s="16">
        <v>60</v>
      </c>
      <c r="N632" s="14" t="s">
        <v>346</v>
      </c>
      <c r="O632" t="str">
        <f ca="1">Table1[[#This Row],[Lowest_size_reported_um]]</f>
        <v>30</v>
      </c>
      <c r="Q632">
        <f>_xlfn.XLOOKUP(F632,'detection limits'!$A$2:$A$234,'detection limits'!$C$2:$C$234)</f>
        <v>30</v>
      </c>
      <c r="R632" t="str">
        <f ca="1">_xlfn.XLOOKUP(F632,'detection limits'!$A$2:$A$234,'detection limits'!$F$2:$F$234)</f>
        <v>30</v>
      </c>
    </row>
    <row r="633" spans="1:18" x14ac:dyDescent="0.3">
      <c r="A633" t="s">
        <v>654</v>
      </c>
      <c r="B633" t="s">
        <v>656</v>
      </c>
      <c r="C633" s="14" t="s">
        <v>330</v>
      </c>
      <c r="D633" s="14" t="str" cm="1">
        <f t="array" ref="D633">_xlfn.TEXTJOIN("", TRUE, IF(ISERROR(MID(C633, _xlfn.SEQUENCE(LEN(C633)), 1) *1), MID(C633, _xlfn.SEQUENCE(LEN(C633)), 1), ""))</f>
        <v xml:space="preserve">Scircle et al. </v>
      </c>
      <c r="E633" t="str">
        <f t="shared" si="9"/>
        <v>2020</v>
      </c>
      <c r="F633" s="15" t="s">
        <v>329</v>
      </c>
      <c r="G633" s="14" t="s">
        <v>434</v>
      </c>
      <c r="H633" s="14" t="s">
        <v>435</v>
      </c>
      <c r="I633" s="14" t="s">
        <v>447</v>
      </c>
      <c r="J633" s="16">
        <v>73</v>
      </c>
      <c r="N633" s="14" t="s">
        <v>346</v>
      </c>
      <c r="O633" t="str">
        <f ca="1">Table1[[#This Row],[Lowest_size_reported_um]]</f>
        <v>30</v>
      </c>
      <c r="Q633">
        <f>_xlfn.XLOOKUP(F633,'detection limits'!$A$2:$A$234,'detection limits'!$C$2:$C$234)</f>
        <v>30</v>
      </c>
      <c r="R633" t="str">
        <f ca="1">_xlfn.XLOOKUP(F633,'detection limits'!$A$2:$A$234,'detection limits'!$F$2:$F$234)</f>
        <v>30</v>
      </c>
    </row>
    <row r="634" spans="1:18" x14ac:dyDescent="0.3">
      <c r="A634" t="s">
        <v>654</v>
      </c>
      <c r="B634" t="s">
        <v>656</v>
      </c>
      <c r="C634" s="14" t="s">
        <v>330</v>
      </c>
      <c r="D634" s="14" t="str" cm="1">
        <f t="array" ref="D634">_xlfn.TEXTJOIN("", TRUE, IF(ISERROR(MID(C634, _xlfn.SEQUENCE(LEN(C634)), 1) *1), MID(C634, _xlfn.SEQUENCE(LEN(C634)), 1), ""))</f>
        <v xml:space="preserve">Scircle et al. </v>
      </c>
      <c r="E634" t="str">
        <f t="shared" si="9"/>
        <v>2020</v>
      </c>
      <c r="F634" s="15" t="s">
        <v>329</v>
      </c>
      <c r="G634" s="14" t="s">
        <v>434</v>
      </c>
      <c r="H634" s="14" t="s">
        <v>435</v>
      </c>
      <c r="I634" s="14" t="s">
        <v>447</v>
      </c>
      <c r="J634" s="16">
        <v>83</v>
      </c>
      <c r="N634" s="14" t="s">
        <v>346</v>
      </c>
      <c r="O634" t="str">
        <f ca="1">Table1[[#This Row],[Lowest_size_reported_um]]</f>
        <v>30</v>
      </c>
      <c r="Q634">
        <f>_xlfn.XLOOKUP(F634,'detection limits'!$A$2:$A$234,'detection limits'!$C$2:$C$234)</f>
        <v>30</v>
      </c>
      <c r="R634" t="str">
        <f ca="1">_xlfn.XLOOKUP(F634,'detection limits'!$A$2:$A$234,'detection limits'!$F$2:$F$234)</f>
        <v>30</v>
      </c>
    </row>
    <row r="635" spans="1:18" x14ac:dyDescent="0.3">
      <c r="A635" t="s">
        <v>654</v>
      </c>
      <c r="B635" t="s">
        <v>656</v>
      </c>
      <c r="C635" s="14" t="s">
        <v>330</v>
      </c>
      <c r="D635" s="14" t="str" cm="1">
        <f t="array" ref="D635">_xlfn.TEXTJOIN("", TRUE, IF(ISERROR(MID(C635, _xlfn.SEQUENCE(LEN(C635)), 1) *1), MID(C635, _xlfn.SEQUENCE(LEN(C635)), 1), ""))</f>
        <v xml:space="preserve">Scircle et al. </v>
      </c>
      <c r="E635" t="str">
        <f t="shared" si="9"/>
        <v>2020</v>
      </c>
      <c r="F635" s="15" t="s">
        <v>329</v>
      </c>
      <c r="G635" s="14" t="s">
        <v>434</v>
      </c>
      <c r="H635" s="14" t="s">
        <v>435</v>
      </c>
      <c r="I635" s="14" t="s">
        <v>447</v>
      </c>
      <c r="J635" s="16">
        <v>103</v>
      </c>
      <c r="N635" s="14" t="s">
        <v>346</v>
      </c>
      <c r="O635" t="str">
        <f ca="1">Table1[[#This Row],[Lowest_size_reported_um]]</f>
        <v>30</v>
      </c>
      <c r="Q635">
        <f>_xlfn.XLOOKUP(F635,'detection limits'!$A$2:$A$234,'detection limits'!$C$2:$C$234)</f>
        <v>30</v>
      </c>
      <c r="R635" t="str">
        <f ca="1">_xlfn.XLOOKUP(F635,'detection limits'!$A$2:$A$234,'detection limits'!$F$2:$F$234)</f>
        <v>30</v>
      </c>
    </row>
    <row r="636" spans="1:18" x14ac:dyDescent="0.3">
      <c r="A636" t="s">
        <v>654</v>
      </c>
      <c r="B636" t="s">
        <v>656</v>
      </c>
      <c r="C636" s="14" t="s">
        <v>332</v>
      </c>
      <c r="D636" s="14" t="str" cm="1">
        <f t="array" ref="D636">_xlfn.TEXTJOIN("", TRUE, IF(ISERROR(MID(C636, _xlfn.SEQUENCE(LEN(C636)), 1) *1), MID(C636, _xlfn.SEQUENCE(LEN(C636)), 1), ""))</f>
        <v xml:space="preserve">Scopetani et al. </v>
      </c>
      <c r="E636" t="str">
        <f t="shared" si="9"/>
        <v>2019</v>
      </c>
      <c r="F636" s="15" t="s">
        <v>331</v>
      </c>
      <c r="G636" s="14" t="s">
        <v>443</v>
      </c>
      <c r="H636" s="14" t="s">
        <v>444</v>
      </c>
      <c r="I636" s="14" t="s">
        <v>495</v>
      </c>
      <c r="J636" s="16">
        <v>7.8</v>
      </c>
      <c r="L636" s="17">
        <v>0.99</v>
      </c>
      <c r="M636" s="14" t="s">
        <v>484</v>
      </c>
      <c r="N636" s="14" t="s">
        <v>346</v>
      </c>
      <c r="O636">
        <f>Table1[[#This Row],[Lowest_size_reported_um]]</f>
        <v>5.5</v>
      </c>
      <c r="Q636">
        <f>_xlfn.XLOOKUP(F636,'detection limits'!$A$2:$A$234,'detection limits'!$C$2:$C$234)</f>
        <v>1.2</v>
      </c>
      <c r="R636">
        <f>_xlfn.XLOOKUP(F636,'detection limits'!$A$2:$A$234,'detection limits'!$F$2:$F$234)</f>
        <v>5.5</v>
      </c>
    </row>
    <row r="637" spans="1:18" x14ac:dyDescent="0.3">
      <c r="A637" t="s">
        <v>654</v>
      </c>
      <c r="B637" t="s">
        <v>656</v>
      </c>
      <c r="C637" s="14" t="s">
        <v>332</v>
      </c>
      <c r="D637" s="14" t="str" cm="1">
        <f t="array" ref="D637">_xlfn.TEXTJOIN("", TRUE, IF(ISERROR(MID(C637, _xlfn.SEQUENCE(LEN(C637)), 1) *1), MID(C637, _xlfn.SEQUENCE(LEN(C637)), 1), ""))</f>
        <v xml:space="preserve">Scopetani et al. </v>
      </c>
      <c r="E637" t="str">
        <f t="shared" si="9"/>
        <v>2019</v>
      </c>
      <c r="F637" s="15" t="s">
        <v>331</v>
      </c>
      <c r="G637" s="14" t="s">
        <v>443</v>
      </c>
      <c r="H637" s="14" t="s">
        <v>444</v>
      </c>
      <c r="I637" s="14" t="s">
        <v>495</v>
      </c>
      <c r="J637" s="16">
        <v>117.1</v>
      </c>
      <c r="L637" s="17">
        <v>1</v>
      </c>
      <c r="M637" s="14" t="s">
        <v>484</v>
      </c>
      <c r="N637" s="14" t="s">
        <v>346</v>
      </c>
      <c r="O637">
        <f>Table1[[#This Row],[Lowest_size_reported_um]]</f>
        <v>5.5</v>
      </c>
      <c r="Q637">
        <f>_xlfn.XLOOKUP(F637,'detection limits'!$A$2:$A$234,'detection limits'!$C$2:$C$234)</f>
        <v>1.2</v>
      </c>
      <c r="R637">
        <f>_xlfn.XLOOKUP(F637,'detection limits'!$A$2:$A$234,'detection limits'!$F$2:$F$234)</f>
        <v>5.5</v>
      </c>
    </row>
    <row r="638" spans="1:18" x14ac:dyDescent="0.3">
      <c r="A638" t="s">
        <v>654</v>
      </c>
      <c r="B638" t="s">
        <v>656</v>
      </c>
      <c r="C638" s="14" t="s">
        <v>334</v>
      </c>
      <c r="D638" s="14" t="str" cm="1">
        <f t="array" ref="D638">_xlfn.TEXTJOIN("", TRUE, IF(ISERROR(MID(C638, _xlfn.SEQUENCE(LEN(C638)), 1) *1), MID(C638, _xlfn.SEQUENCE(LEN(C638)), 1), ""))</f>
        <v xml:space="preserve">Sighicelli et al. </v>
      </c>
      <c r="E638" t="str">
        <f t="shared" si="9"/>
        <v>2018</v>
      </c>
      <c r="F638" s="15" t="s">
        <v>333</v>
      </c>
      <c r="G638" s="14" t="s">
        <v>439</v>
      </c>
      <c r="H638" s="14" t="s">
        <v>440</v>
      </c>
      <c r="I638" s="14" t="s">
        <v>445</v>
      </c>
      <c r="L638" s="17">
        <v>0.1</v>
      </c>
      <c r="M638" s="14" t="s">
        <v>437</v>
      </c>
      <c r="N638" s="14" t="s">
        <v>346</v>
      </c>
      <c r="O638" t="str">
        <f ca="1">Table1[[#This Row],[Lowest_size_reported_um]]</f>
        <v>1000</v>
      </c>
      <c r="Q638">
        <f>_xlfn.XLOOKUP(F638,'detection limits'!$A$2:$A$234,'detection limits'!$C$2:$C$234)</f>
        <v>300</v>
      </c>
      <c r="R638" t="str">
        <f ca="1">_xlfn.XLOOKUP(F638,'detection limits'!$A$2:$A$234,'detection limits'!$F$2:$F$234)</f>
        <v>1000</v>
      </c>
    </row>
    <row r="639" spans="1:18" x14ac:dyDescent="0.3">
      <c r="A639" t="s">
        <v>654</v>
      </c>
      <c r="B639" t="s">
        <v>656</v>
      </c>
      <c r="C639" s="14" t="s">
        <v>334</v>
      </c>
      <c r="D639" s="14" t="str" cm="1">
        <f t="array" ref="D639">_xlfn.TEXTJOIN("", TRUE, IF(ISERROR(MID(C639, _xlfn.SEQUENCE(LEN(C639)), 1) *1), MID(C639, _xlfn.SEQUENCE(LEN(C639)), 1), ""))</f>
        <v xml:space="preserve">Sighicelli et al. </v>
      </c>
      <c r="E639" t="str">
        <f t="shared" si="9"/>
        <v>2018</v>
      </c>
      <c r="F639" s="15" t="s">
        <v>333</v>
      </c>
      <c r="G639" s="14" t="s">
        <v>439</v>
      </c>
      <c r="H639" s="14" t="s">
        <v>440</v>
      </c>
      <c r="I639" s="14" t="s">
        <v>445</v>
      </c>
      <c r="M639" s="14" t="s">
        <v>437</v>
      </c>
      <c r="N639" s="14" t="s">
        <v>346</v>
      </c>
      <c r="O639" t="str">
        <f ca="1">Table1[[#This Row],[Lowest_size_reported_um]]</f>
        <v>1000</v>
      </c>
      <c r="Q639">
        <f>_xlfn.XLOOKUP(F639,'detection limits'!$A$2:$A$234,'detection limits'!$C$2:$C$234)</f>
        <v>300</v>
      </c>
      <c r="R639" t="str">
        <f ca="1">_xlfn.XLOOKUP(F639,'detection limits'!$A$2:$A$234,'detection limits'!$F$2:$F$234)</f>
        <v>1000</v>
      </c>
    </row>
    <row r="640" spans="1:18" x14ac:dyDescent="0.3">
      <c r="A640" t="s">
        <v>654</v>
      </c>
      <c r="B640" t="s">
        <v>656</v>
      </c>
      <c r="C640" s="14" t="s">
        <v>334</v>
      </c>
      <c r="D640" s="14" t="str" cm="1">
        <f t="array" ref="D640">_xlfn.TEXTJOIN("", TRUE, IF(ISERROR(MID(C640, _xlfn.SEQUENCE(LEN(C640)), 1) *1), MID(C640, _xlfn.SEQUENCE(LEN(C640)), 1), ""))</f>
        <v xml:space="preserve">Sighicelli et al. </v>
      </c>
      <c r="E640" t="str">
        <f t="shared" si="9"/>
        <v>2018</v>
      </c>
      <c r="F640" s="15" t="s">
        <v>333</v>
      </c>
      <c r="G640" s="14" t="s">
        <v>439</v>
      </c>
      <c r="H640" s="14" t="s">
        <v>440</v>
      </c>
      <c r="I640" s="14" t="s">
        <v>445</v>
      </c>
      <c r="M640" s="14" t="s">
        <v>437</v>
      </c>
      <c r="N640" s="14" t="s">
        <v>346</v>
      </c>
      <c r="O640" t="str">
        <f ca="1">Table1[[#This Row],[Lowest_size_reported_um]]</f>
        <v>1000</v>
      </c>
      <c r="Q640">
        <f>_xlfn.XLOOKUP(F640,'detection limits'!$A$2:$A$234,'detection limits'!$C$2:$C$234)</f>
        <v>300</v>
      </c>
      <c r="R640" t="str">
        <f ca="1">_xlfn.XLOOKUP(F640,'detection limits'!$A$2:$A$234,'detection limits'!$F$2:$F$234)</f>
        <v>1000</v>
      </c>
    </row>
    <row r="641" spans="1:18" x14ac:dyDescent="0.3">
      <c r="A641" t="s">
        <v>654</v>
      </c>
      <c r="B641" t="s">
        <v>656</v>
      </c>
      <c r="C641" s="14" t="s">
        <v>336</v>
      </c>
      <c r="D641" s="14" t="str" cm="1">
        <f t="array" ref="D641">_xlfn.TEXTJOIN("", TRUE, IF(ISERROR(MID(C641, _xlfn.SEQUENCE(LEN(C641)), 1) *1), MID(C641, _xlfn.SEQUENCE(LEN(C641)), 1), ""))</f>
        <v xml:space="preserve">Simon-Sanchez et al </v>
      </c>
      <c r="E641" t="str">
        <f t="shared" si="9"/>
        <v>2019</v>
      </c>
      <c r="F641" s="15" t="s">
        <v>335</v>
      </c>
      <c r="G641" s="14" t="s">
        <v>434</v>
      </c>
      <c r="H641" s="14" t="s">
        <v>435</v>
      </c>
      <c r="I641" s="14" t="s">
        <v>469</v>
      </c>
      <c r="J641" s="16">
        <v>1.9499999999999999E-3</v>
      </c>
      <c r="L641" s="17">
        <v>0.46</v>
      </c>
      <c r="N641" s="14" t="s">
        <v>346</v>
      </c>
      <c r="O641" t="str">
        <f ca="1">Table1[[#This Row],[Lowest_size_reported_um]]</f>
        <v>50</v>
      </c>
      <c r="Q641">
        <f>_xlfn.XLOOKUP(F641,'detection limits'!$A$2:$A$234,'detection limits'!$C$2:$C$234)</f>
        <v>0.7</v>
      </c>
      <c r="R641" t="str">
        <f ca="1">_xlfn.XLOOKUP(F641,'detection limits'!$A$2:$A$234,'detection limits'!$F$2:$F$234)</f>
        <v>50</v>
      </c>
    </row>
    <row r="642" spans="1:18" x14ac:dyDescent="0.3">
      <c r="A642" t="s">
        <v>654</v>
      </c>
      <c r="B642" t="s">
        <v>656</v>
      </c>
      <c r="C642" s="14" t="s">
        <v>336</v>
      </c>
      <c r="D642" s="14" t="str" cm="1">
        <f t="array" ref="D642">_xlfn.TEXTJOIN("", TRUE, IF(ISERROR(MID(C642, _xlfn.SEQUENCE(LEN(C642)), 1) *1), MID(C642, _xlfn.SEQUENCE(LEN(C642)), 1), ""))</f>
        <v xml:space="preserve">Simon-Sanchez et al </v>
      </c>
      <c r="E642" t="str">
        <f t="shared" ref="E642:E705" si="10">RIGHT(C642,4)</f>
        <v>2019</v>
      </c>
      <c r="F642" s="15" t="s">
        <v>335</v>
      </c>
      <c r="G642" s="14" t="s">
        <v>434</v>
      </c>
      <c r="H642" s="14" t="s">
        <v>435</v>
      </c>
      <c r="I642" s="14" t="s">
        <v>469</v>
      </c>
      <c r="J642" s="16">
        <v>4.3E-3</v>
      </c>
      <c r="L642" s="17">
        <v>0.46</v>
      </c>
      <c r="N642" s="14" t="s">
        <v>346</v>
      </c>
      <c r="O642" t="str">
        <f ca="1">Table1[[#This Row],[Lowest_size_reported_um]]</f>
        <v>50</v>
      </c>
      <c r="Q642">
        <f>_xlfn.XLOOKUP(F642,'detection limits'!$A$2:$A$234,'detection limits'!$C$2:$C$234)</f>
        <v>0.7</v>
      </c>
      <c r="R642" t="str">
        <f ca="1">_xlfn.XLOOKUP(F642,'detection limits'!$A$2:$A$234,'detection limits'!$F$2:$F$234)</f>
        <v>50</v>
      </c>
    </row>
    <row r="643" spans="1:18" x14ac:dyDescent="0.3">
      <c r="A643" t="s">
        <v>654</v>
      </c>
      <c r="B643" t="s">
        <v>656</v>
      </c>
      <c r="C643" s="19" t="s">
        <v>338</v>
      </c>
      <c r="D643" s="14" t="str" cm="1">
        <f t="array" ref="D643">_xlfn.TEXTJOIN("", TRUE, IF(ISERROR(MID(C643, _xlfn.SEQUENCE(LEN(C643)), 1) *1), MID(C643, _xlfn.SEQUENCE(LEN(C643)), 1), ""))</f>
        <v xml:space="preserve">Stanton et al. </v>
      </c>
      <c r="E643" t="str">
        <f t="shared" si="10"/>
        <v>2020</v>
      </c>
      <c r="F643" s="4" t="s">
        <v>674</v>
      </c>
      <c r="G643" s="14" t="s">
        <v>434</v>
      </c>
      <c r="H643" s="14" t="s">
        <v>435</v>
      </c>
      <c r="I643" s="14" t="s">
        <v>494</v>
      </c>
      <c r="J643" s="16">
        <v>1.9E-2</v>
      </c>
      <c r="N643" s="14" t="s">
        <v>346</v>
      </c>
      <c r="O643" t="e">
        <f>Table1[[#This Row],[Lowest_size_reported_um]]</f>
        <v>#N/A</v>
      </c>
      <c r="Q643" t="e">
        <f>_xlfn.XLOOKUP(F643,'detection limits'!$A$2:$A$234,'detection limits'!$C$2:$C$234)</f>
        <v>#N/A</v>
      </c>
      <c r="R643" t="e">
        <f>_xlfn.XLOOKUP(F643,'detection limits'!$A$2:$A$234,'detection limits'!$F$2:$F$234)</f>
        <v>#N/A</v>
      </c>
    </row>
    <row r="644" spans="1:18" x14ac:dyDescent="0.3">
      <c r="A644" t="s">
        <v>654</v>
      </c>
      <c r="B644" t="s">
        <v>656</v>
      </c>
      <c r="C644" s="19" t="s">
        <v>338</v>
      </c>
      <c r="D644" s="14" t="str" cm="1">
        <f t="array" ref="D644">_xlfn.TEXTJOIN("", TRUE, IF(ISERROR(MID(C644, _xlfn.SEQUENCE(LEN(C644)), 1) *1), MID(C644, _xlfn.SEQUENCE(LEN(C644)), 1), ""))</f>
        <v xml:space="preserve">Stanton et al. </v>
      </c>
      <c r="E644" t="str">
        <f t="shared" si="10"/>
        <v>2020</v>
      </c>
      <c r="F644" s="4" t="s">
        <v>674</v>
      </c>
      <c r="G644" s="14" t="s">
        <v>434</v>
      </c>
      <c r="H644" s="14" t="s">
        <v>435</v>
      </c>
      <c r="I644" s="14" t="s">
        <v>494</v>
      </c>
      <c r="J644" s="16">
        <v>1.9E-2</v>
      </c>
      <c r="N644" s="14" t="s">
        <v>346</v>
      </c>
      <c r="O644" t="e">
        <f>Table1[[#This Row],[Lowest_size_reported_um]]</f>
        <v>#N/A</v>
      </c>
      <c r="Q644" t="e">
        <f>_xlfn.XLOOKUP(F644,'detection limits'!$A$2:$A$234,'detection limits'!$C$2:$C$234)</f>
        <v>#N/A</v>
      </c>
      <c r="R644" t="e">
        <f>_xlfn.XLOOKUP(F644,'detection limits'!$A$2:$A$234,'detection limits'!$F$2:$F$234)</f>
        <v>#N/A</v>
      </c>
    </row>
    <row r="645" spans="1:18" x14ac:dyDescent="0.3">
      <c r="A645" t="s">
        <v>654</v>
      </c>
      <c r="B645" t="s">
        <v>656</v>
      </c>
      <c r="C645" s="19" t="s">
        <v>338</v>
      </c>
      <c r="D645" s="14" t="str" cm="1">
        <f t="array" ref="D645">_xlfn.TEXTJOIN("", TRUE, IF(ISERROR(MID(C645, _xlfn.SEQUENCE(LEN(C645)), 1) *1), MID(C645, _xlfn.SEQUENCE(LEN(C645)), 1), ""))</f>
        <v xml:space="preserve">Stanton et al. </v>
      </c>
      <c r="E645" t="str">
        <f t="shared" si="10"/>
        <v>2020</v>
      </c>
      <c r="F645" s="4" t="s">
        <v>674</v>
      </c>
      <c r="G645" s="14" t="s">
        <v>434</v>
      </c>
      <c r="H645" s="14" t="s">
        <v>435</v>
      </c>
      <c r="I645" s="14" t="s">
        <v>494</v>
      </c>
      <c r="J645" s="16">
        <v>7.4999999999999997E-2</v>
      </c>
      <c r="N645" s="14" t="s">
        <v>346</v>
      </c>
      <c r="O645" t="e">
        <f>Table1[[#This Row],[Lowest_size_reported_um]]</f>
        <v>#N/A</v>
      </c>
      <c r="Q645" t="e">
        <f>_xlfn.XLOOKUP(F645,'detection limits'!$A$2:$A$234,'detection limits'!$C$2:$C$234)</f>
        <v>#N/A</v>
      </c>
      <c r="R645" t="e">
        <f>_xlfn.XLOOKUP(F645,'detection limits'!$A$2:$A$234,'detection limits'!$F$2:$F$234)</f>
        <v>#N/A</v>
      </c>
    </row>
    <row r="646" spans="1:18" x14ac:dyDescent="0.3">
      <c r="A646" t="s">
        <v>654</v>
      </c>
      <c r="B646" t="s">
        <v>656</v>
      </c>
      <c r="C646" s="19" t="s">
        <v>338</v>
      </c>
      <c r="D646" s="14" t="str" cm="1">
        <f t="array" ref="D646">_xlfn.TEXTJOIN("", TRUE, IF(ISERROR(MID(C646, _xlfn.SEQUENCE(LEN(C646)), 1) *1), MID(C646, _xlfn.SEQUENCE(LEN(C646)), 1), ""))</f>
        <v xml:space="preserve">Stanton et al. </v>
      </c>
      <c r="E646" t="str">
        <f t="shared" si="10"/>
        <v>2020</v>
      </c>
      <c r="F646" s="4" t="s">
        <v>674</v>
      </c>
      <c r="G646" s="14" t="s">
        <v>434</v>
      </c>
      <c r="H646" s="14" t="s">
        <v>435</v>
      </c>
      <c r="I646" s="14" t="s">
        <v>494</v>
      </c>
      <c r="J646" s="16">
        <v>7.5999999999999998E-2</v>
      </c>
      <c r="N646" s="14" t="s">
        <v>346</v>
      </c>
      <c r="O646" t="e">
        <f>Table1[[#This Row],[Lowest_size_reported_um]]</f>
        <v>#N/A</v>
      </c>
      <c r="Q646" t="e">
        <f>_xlfn.XLOOKUP(F646,'detection limits'!$A$2:$A$234,'detection limits'!$C$2:$C$234)</f>
        <v>#N/A</v>
      </c>
      <c r="R646" t="e">
        <f>_xlfn.XLOOKUP(F646,'detection limits'!$A$2:$A$234,'detection limits'!$F$2:$F$234)</f>
        <v>#N/A</v>
      </c>
    </row>
    <row r="647" spans="1:18" x14ac:dyDescent="0.3">
      <c r="A647" t="s">
        <v>654</v>
      </c>
      <c r="B647" t="s">
        <v>656</v>
      </c>
      <c r="C647" s="19" t="s">
        <v>338</v>
      </c>
      <c r="D647" s="14" t="str" cm="1">
        <f t="array" ref="D647">_xlfn.TEXTJOIN("", TRUE, IF(ISERROR(MID(C647, _xlfn.SEQUENCE(LEN(C647)), 1) *1), MID(C647, _xlfn.SEQUENCE(LEN(C647)), 1), ""))</f>
        <v xml:space="preserve">Stanton et al. </v>
      </c>
      <c r="E647" t="str">
        <f t="shared" si="10"/>
        <v>2020</v>
      </c>
      <c r="F647" s="4" t="s">
        <v>674</v>
      </c>
      <c r="G647" s="14" t="s">
        <v>434</v>
      </c>
      <c r="H647" s="14" t="s">
        <v>435</v>
      </c>
      <c r="I647" s="14" t="s">
        <v>494</v>
      </c>
      <c r="J647" s="16">
        <v>8.3000000000000004E-2</v>
      </c>
      <c r="N647" s="14" t="s">
        <v>346</v>
      </c>
      <c r="O647" t="e">
        <f>Table1[[#This Row],[Lowest_size_reported_um]]</f>
        <v>#N/A</v>
      </c>
      <c r="Q647" t="e">
        <f>_xlfn.XLOOKUP(F647,'detection limits'!$A$2:$A$234,'detection limits'!$C$2:$C$234)</f>
        <v>#N/A</v>
      </c>
      <c r="R647" t="e">
        <f>_xlfn.XLOOKUP(F647,'detection limits'!$A$2:$A$234,'detection limits'!$F$2:$F$234)</f>
        <v>#N/A</v>
      </c>
    </row>
    <row r="648" spans="1:18" x14ac:dyDescent="0.3">
      <c r="A648" t="s">
        <v>654</v>
      </c>
      <c r="B648" t="s">
        <v>656</v>
      </c>
      <c r="C648" s="14" t="s">
        <v>340</v>
      </c>
      <c r="D648" s="14" t="str" cm="1">
        <f t="array" ref="D648">_xlfn.TEXTJOIN("", TRUE, IF(ISERROR(MID(C648, _xlfn.SEQUENCE(LEN(C648)), 1) *1), MID(C648, _xlfn.SEQUENCE(LEN(C648)), 1), ""))</f>
        <v xml:space="preserve">Stead et al. </v>
      </c>
      <c r="E648" t="str">
        <f t="shared" si="10"/>
        <v>2020</v>
      </c>
      <c r="F648" s="15" t="s">
        <v>339</v>
      </c>
      <c r="G648" s="14" t="s">
        <v>457</v>
      </c>
      <c r="H648" s="14" t="s">
        <v>440</v>
      </c>
      <c r="I648" s="14" t="s">
        <v>494</v>
      </c>
      <c r="J648" s="16">
        <v>75.400000000000006</v>
      </c>
      <c r="M648" s="14" t="s">
        <v>437</v>
      </c>
      <c r="N648" s="14" t="s">
        <v>346</v>
      </c>
      <c r="O648" t="str">
        <f ca="1">Table1[[#This Row],[Lowest_size_reported_um]]</f>
        <v/>
      </c>
      <c r="Q648" t="str">
        <f>_xlfn.XLOOKUP(F648,'detection limits'!$A$2:$A$234,'detection limits'!$C$2:$C$234)</f>
        <v>N/A</v>
      </c>
      <c r="R648" t="str">
        <f ca="1">_xlfn.XLOOKUP(F648,'detection limits'!$A$2:$A$234,'detection limits'!$F$2:$F$234)</f>
        <v/>
      </c>
    </row>
    <row r="649" spans="1:18" x14ac:dyDescent="0.3">
      <c r="A649" t="s">
        <v>654</v>
      </c>
      <c r="B649" t="s">
        <v>656</v>
      </c>
      <c r="C649" s="14" t="s">
        <v>342</v>
      </c>
      <c r="D649" s="14" t="str" cm="1">
        <f t="array" ref="D649">_xlfn.TEXTJOIN("", TRUE, IF(ISERROR(MID(C649, _xlfn.SEQUENCE(LEN(C649)), 1) *1), MID(C649, _xlfn.SEQUENCE(LEN(C649)), 1), ""))</f>
        <v xml:space="preserve">Su et al. </v>
      </c>
      <c r="E649" t="str">
        <f t="shared" si="10"/>
        <v>2016</v>
      </c>
      <c r="F649" s="15" t="s">
        <v>341</v>
      </c>
      <c r="G649" s="14" t="s">
        <v>439</v>
      </c>
      <c r="H649" s="14" t="s">
        <v>440</v>
      </c>
      <c r="I649" s="14" t="s">
        <v>460</v>
      </c>
      <c r="J649" s="16">
        <v>3.4</v>
      </c>
      <c r="L649" s="17">
        <v>0.7</v>
      </c>
      <c r="M649" s="14" t="s">
        <v>484</v>
      </c>
      <c r="N649" s="14" t="s">
        <v>346</v>
      </c>
      <c r="O649" t="str">
        <f ca="1">Table1[[#This Row],[Lowest_size_reported_um]]</f>
        <v>5</v>
      </c>
      <c r="Q649">
        <f>_xlfn.XLOOKUP(F649,'detection limits'!$A$2:$A$234,'detection limits'!$C$2:$C$234)</f>
        <v>0.45</v>
      </c>
      <c r="R649" t="str">
        <f ca="1">_xlfn.XLOOKUP(F649,'detection limits'!$A$2:$A$234,'detection limits'!$F$2:$F$234)</f>
        <v>5</v>
      </c>
    </row>
    <row r="650" spans="1:18" x14ac:dyDescent="0.3">
      <c r="A650" t="s">
        <v>654</v>
      </c>
      <c r="B650" t="s">
        <v>656</v>
      </c>
      <c r="C650" s="14" t="s">
        <v>342</v>
      </c>
      <c r="D650" s="14" t="str" cm="1">
        <f t="array" ref="D650">_xlfn.TEXTJOIN("", TRUE, IF(ISERROR(MID(C650, _xlfn.SEQUENCE(LEN(C650)), 1) *1), MID(C650, _xlfn.SEQUENCE(LEN(C650)), 1), ""))</f>
        <v xml:space="preserve">Su et al. </v>
      </c>
      <c r="E650" t="str">
        <f t="shared" si="10"/>
        <v>2016</v>
      </c>
      <c r="F650" s="15" t="s">
        <v>341</v>
      </c>
      <c r="G650" s="14" t="s">
        <v>439</v>
      </c>
      <c r="H650" s="14" t="s">
        <v>440</v>
      </c>
      <c r="I650" s="14" t="s">
        <v>460</v>
      </c>
      <c r="J650" s="16">
        <v>25.8</v>
      </c>
      <c r="L650" s="17">
        <v>0.7</v>
      </c>
      <c r="M650" s="14" t="s">
        <v>484</v>
      </c>
      <c r="N650" s="14" t="s">
        <v>346</v>
      </c>
      <c r="O650" t="str">
        <f ca="1">Table1[[#This Row],[Lowest_size_reported_um]]</f>
        <v>5</v>
      </c>
      <c r="Q650">
        <f>_xlfn.XLOOKUP(F650,'detection limits'!$A$2:$A$234,'detection limits'!$C$2:$C$234)</f>
        <v>0.45</v>
      </c>
      <c r="R650" t="str">
        <f ca="1">_xlfn.XLOOKUP(F650,'detection limits'!$A$2:$A$234,'detection limits'!$F$2:$F$234)</f>
        <v>5</v>
      </c>
    </row>
    <row r="651" spans="1:18" x14ac:dyDescent="0.3">
      <c r="A651" t="s">
        <v>654</v>
      </c>
      <c r="B651" t="s">
        <v>656</v>
      </c>
      <c r="C651" s="14" t="s">
        <v>345</v>
      </c>
      <c r="D651" s="14" t="str" cm="1">
        <f t="array" ref="D651">_xlfn.TEXTJOIN("", TRUE, IF(ISERROR(MID(C651, _xlfn.SEQUENCE(LEN(C651)), 1) *1), MID(C651, _xlfn.SEQUENCE(LEN(C651)), 1), ""))</f>
        <v xml:space="preserve">Su et al. </v>
      </c>
      <c r="E651" t="str">
        <f t="shared" si="10"/>
        <v>2018</v>
      </c>
      <c r="F651" s="15" t="s">
        <v>344</v>
      </c>
      <c r="G651" s="14" t="s">
        <v>439</v>
      </c>
      <c r="H651" s="14" t="s">
        <v>440</v>
      </c>
      <c r="I651" s="14" t="s">
        <v>460</v>
      </c>
      <c r="J651" s="16">
        <v>0.44</v>
      </c>
      <c r="L651" s="17">
        <v>0.75</v>
      </c>
      <c r="M651" s="14" t="s">
        <v>442</v>
      </c>
      <c r="N651" s="14" t="s">
        <v>346</v>
      </c>
      <c r="O651" t="str">
        <f ca="1">Table1[[#This Row],[Lowest_size_reported_um]]</f>
        <v>22</v>
      </c>
      <c r="Q651">
        <f>_xlfn.XLOOKUP(F651,'detection limits'!$A$2:$A$234,'detection limits'!$C$2:$C$234)</f>
        <v>0.45</v>
      </c>
      <c r="R651" t="str">
        <f ca="1">_xlfn.XLOOKUP(F651,'detection limits'!$A$2:$A$234,'detection limits'!$F$2:$F$234)</f>
        <v>22</v>
      </c>
    </row>
    <row r="652" spans="1:18" x14ac:dyDescent="0.3">
      <c r="A652" t="s">
        <v>654</v>
      </c>
      <c r="B652" t="s">
        <v>656</v>
      </c>
      <c r="C652" s="14" t="s">
        <v>345</v>
      </c>
      <c r="D652" s="14" t="str" cm="1">
        <f t="array" ref="D652">_xlfn.TEXTJOIN("", TRUE, IF(ISERROR(MID(C652, _xlfn.SEQUENCE(LEN(C652)), 1) *1), MID(C652, _xlfn.SEQUENCE(LEN(C652)), 1), ""))</f>
        <v xml:space="preserve">Su et al. </v>
      </c>
      <c r="E652" t="str">
        <f t="shared" si="10"/>
        <v>2018</v>
      </c>
      <c r="F652" s="15" t="s">
        <v>344</v>
      </c>
      <c r="G652" s="14" t="s">
        <v>439</v>
      </c>
      <c r="H652" s="14" t="s">
        <v>440</v>
      </c>
      <c r="I652" s="14" t="s">
        <v>460</v>
      </c>
      <c r="J652" s="16">
        <v>0.5</v>
      </c>
      <c r="L652" s="17">
        <v>1</v>
      </c>
      <c r="M652" s="14" t="s">
        <v>442</v>
      </c>
      <c r="N652" s="14" t="s">
        <v>346</v>
      </c>
      <c r="O652" t="str">
        <f ca="1">Table1[[#This Row],[Lowest_size_reported_um]]</f>
        <v>22</v>
      </c>
      <c r="Q652">
        <f>_xlfn.XLOOKUP(F652,'detection limits'!$A$2:$A$234,'detection limits'!$C$2:$C$234)</f>
        <v>0.45</v>
      </c>
      <c r="R652" t="str">
        <f ca="1">_xlfn.XLOOKUP(F652,'detection limits'!$A$2:$A$234,'detection limits'!$F$2:$F$234)</f>
        <v>22</v>
      </c>
    </row>
    <row r="653" spans="1:18" x14ac:dyDescent="0.3">
      <c r="A653" t="s">
        <v>654</v>
      </c>
      <c r="B653" t="s">
        <v>656</v>
      </c>
      <c r="C653" s="14" t="s">
        <v>345</v>
      </c>
      <c r="D653" s="14" t="str" cm="1">
        <f t="array" ref="D653">_xlfn.TEXTJOIN("", TRUE, IF(ISERROR(MID(C653, _xlfn.SEQUENCE(LEN(C653)), 1) *1), MID(C653, _xlfn.SEQUENCE(LEN(C653)), 1), ""))</f>
        <v xml:space="preserve">Su et al. </v>
      </c>
      <c r="E653" t="str">
        <f t="shared" si="10"/>
        <v>2018</v>
      </c>
      <c r="F653" s="15" t="s">
        <v>344</v>
      </c>
      <c r="G653" s="14" t="s">
        <v>439</v>
      </c>
      <c r="H653" s="14" t="s">
        <v>440</v>
      </c>
      <c r="I653" s="14" t="s">
        <v>460</v>
      </c>
      <c r="J653" s="16">
        <v>0.78</v>
      </c>
      <c r="L653" s="17">
        <v>1</v>
      </c>
      <c r="M653" s="14" t="s">
        <v>442</v>
      </c>
      <c r="N653" s="14" t="s">
        <v>346</v>
      </c>
      <c r="O653" t="str">
        <f ca="1">Table1[[#This Row],[Lowest_size_reported_um]]</f>
        <v>22</v>
      </c>
      <c r="Q653">
        <f>_xlfn.XLOOKUP(F653,'detection limits'!$A$2:$A$234,'detection limits'!$C$2:$C$234)</f>
        <v>0.45</v>
      </c>
      <c r="R653" t="str">
        <f ca="1">_xlfn.XLOOKUP(F653,'detection limits'!$A$2:$A$234,'detection limits'!$F$2:$F$234)</f>
        <v>22</v>
      </c>
    </row>
    <row r="654" spans="1:18" x14ac:dyDescent="0.3">
      <c r="A654" t="s">
        <v>654</v>
      </c>
      <c r="B654" t="s">
        <v>656</v>
      </c>
      <c r="C654" s="14" t="s">
        <v>345</v>
      </c>
      <c r="D654" s="14" t="str" cm="1">
        <f t="array" ref="D654">_xlfn.TEXTJOIN("", TRUE, IF(ISERROR(MID(C654, _xlfn.SEQUENCE(LEN(C654)), 1) *1), MID(C654, _xlfn.SEQUENCE(LEN(C654)), 1), ""))</f>
        <v xml:space="preserve">Su et al. </v>
      </c>
      <c r="E654" t="str">
        <f t="shared" si="10"/>
        <v>2018</v>
      </c>
      <c r="F654" s="15" t="s">
        <v>344</v>
      </c>
      <c r="G654" s="14" t="s">
        <v>439</v>
      </c>
      <c r="H654" s="14" t="s">
        <v>440</v>
      </c>
      <c r="I654" s="14" t="s">
        <v>460</v>
      </c>
      <c r="J654" s="16">
        <v>0.81</v>
      </c>
      <c r="L654" s="17">
        <v>1</v>
      </c>
      <c r="M654" s="14" t="s">
        <v>442</v>
      </c>
      <c r="N654" s="14" t="s">
        <v>346</v>
      </c>
      <c r="O654" t="str">
        <f ca="1">Table1[[#This Row],[Lowest_size_reported_um]]</f>
        <v>22</v>
      </c>
      <c r="Q654">
        <f>_xlfn.XLOOKUP(F654,'detection limits'!$A$2:$A$234,'detection limits'!$C$2:$C$234)</f>
        <v>0.45</v>
      </c>
      <c r="R654" t="str">
        <f ca="1">_xlfn.XLOOKUP(F654,'detection limits'!$A$2:$A$234,'detection limits'!$F$2:$F$234)</f>
        <v>22</v>
      </c>
    </row>
    <row r="655" spans="1:18" x14ac:dyDescent="0.3">
      <c r="A655" t="s">
        <v>654</v>
      </c>
      <c r="B655" t="s">
        <v>656</v>
      </c>
      <c r="C655" s="14" t="s">
        <v>345</v>
      </c>
      <c r="D655" s="14" t="str" cm="1">
        <f t="array" ref="D655">_xlfn.TEXTJOIN("", TRUE, IF(ISERROR(MID(C655, _xlfn.SEQUENCE(LEN(C655)), 1) *1), MID(C655, _xlfn.SEQUENCE(LEN(C655)), 1), ""))</f>
        <v xml:space="preserve">Su et al. </v>
      </c>
      <c r="E655" t="str">
        <f t="shared" si="10"/>
        <v>2018</v>
      </c>
      <c r="F655" s="15" t="s">
        <v>344</v>
      </c>
      <c r="G655" s="14" t="s">
        <v>439</v>
      </c>
      <c r="H655" s="14" t="s">
        <v>440</v>
      </c>
      <c r="I655" s="14" t="s">
        <v>460</v>
      </c>
      <c r="J655" s="16">
        <v>0.86</v>
      </c>
      <c r="L655" s="17">
        <v>0.63</v>
      </c>
      <c r="M655" s="14" t="s">
        <v>442</v>
      </c>
      <c r="N655" s="14" t="s">
        <v>346</v>
      </c>
      <c r="O655" t="str">
        <f ca="1">Table1[[#This Row],[Lowest_size_reported_um]]</f>
        <v>22</v>
      </c>
      <c r="Q655">
        <f>_xlfn.XLOOKUP(F655,'detection limits'!$A$2:$A$234,'detection limits'!$C$2:$C$234)</f>
        <v>0.45</v>
      </c>
      <c r="R655" t="str">
        <f ca="1">_xlfn.XLOOKUP(F655,'detection limits'!$A$2:$A$234,'detection limits'!$F$2:$F$234)</f>
        <v>22</v>
      </c>
    </row>
    <row r="656" spans="1:18" x14ac:dyDescent="0.3">
      <c r="A656" t="s">
        <v>654</v>
      </c>
      <c r="B656" t="s">
        <v>656</v>
      </c>
      <c r="C656" s="14" t="s">
        <v>345</v>
      </c>
      <c r="D656" s="14" t="str" cm="1">
        <f t="array" ref="D656">_xlfn.TEXTJOIN("", TRUE, IF(ISERROR(MID(C656, _xlfn.SEQUENCE(LEN(C656)), 1) *1), MID(C656, _xlfn.SEQUENCE(LEN(C656)), 1), ""))</f>
        <v xml:space="preserve">Su et al. </v>
      </c>
      <c r="E656" t="str">
        <f t="shared" si="10"/>
        <v>2018</v>
      </c>
      <c r="F656" s="15" t="s">
        <v>344</v>
      </c>
      <c r="G656" s="14" t="s">
        <v>439</v>
      </c>
      <c r="H656" s="14" t="s">
        <v>440</v>
      </c>
      <c r="I656" s="14" t="s">
        <v>460</v>
      </c>
      <c r="J656" s="16">
        <v>0.86</v>
      </c>
      <c r="L656" s="17">
        <v>1</v>
      </c>
      <c r="M656" s="14" t="s">
        <v>442</v>
      </c>
      <c r="N656" s="14" t="s">
        <v>346</v>
      </c>
      <c r="O656" t="str">
        <f ca="1">Table1[[#This Row],[Lowest_size_reported_um]]</f>
        <v>22</v>
      </c>
      <c r="Q656">
        <f>_xlfn.XLOOKUP(F656,'detection limits'!$A$2:$A$234,'detection limits'!$C$2:$C$234)</f>
        <v>0.45</v>
      </c>
      <c r="R656" t="str">
        <f ca="1">_xlfn.XLOOKUP(F656,'detection limits'!$A$2:$A$234,'detection limits'!$F$2:$F$234)</f>
        <v>22</v>
      </c>
    </row>
    <row r="657" spans="1:18" x14ac:dyDescent="0.3">
      <c r="A657" t="s">
        <v>654</v>
      </c>
      <c r="B657" t="s">
        <v>656</v>
      </c>
      <c r="C657" s="14" t="s">
        <v>345</v>
      </c>
      <c r="D657" s="14" t="str" cm="1">
        <f t="array" ref="D657">_xlfn.TEXTJOIN("", TRUE, IF(ISERROR(MID(C657, _xlfn.SEQUENCE(LEN(C657)), 1) *1), MID(C657, _xlfn.SEQUENCE(LEN(C657)), 1), ""))</f>
        <v xml:space="preserve">Su et al. </v>
      </c>
      <c r="E657" t="str">
        <f t="shared" si="10"/>
        <v>2018</v>
      </c>
      <c r="F657" s="15" t="s">
        <v>344</v>
      </c>
      <c r="G657" s="14" t="s">
        <v>439</v>
      </c>
      <c r="H657" s="14" t="s">
        <v>440</v>
      </c>
      <c r="I657" s="14" t="s">
        <v>460</v>
      </c>
      <c r="J657" s="16">
        <v>0.94</v>
      </c>
      <c r="L657" s="17">
        <v>0.9</v>
      </c>
      <c r="M657" s="14" t="s">
        <v>442</v>
      </c>
      <c r="N657" s="14" t="s">
        <v>346</v>
      </c>
      <c r="O657" t="str">
        <f ca="1">Table1[[#This Row],[Lowest_size_reported_um]]</f>
        <v>22</v>
      </c>
      <c r="Q657">
        <f>_xlfn.XLOOKUP(F657,'detection limits'!$A$2:$A$234,'detection limits'!$C$2:$C$234)</f>
        <v>0.45</v>
      </c>
      <c r="R657" t="str">
        <f ca="1">_xlfn.XLOOKUP(F657,'detection limits'!$A$2:$A$234,'detection limits'!$F$2:$F$234)</f>
        <v>22</v>
      </c>
    </row>
    <row r="658" spans="1:18" x14ac:dyDescent="0.3">
      <c r="A658" t="s">
        <v>654</v>
      </c>
      <c r="B658" t="s">
        <v>656</v>
      </c>
      <c r="C658" s="14" t="s">
        <v>345</v>
      </c>
      <c r="D658" s="14" t="str" cm="1">
        <f t="array" ref="D658">_xlfn.TEXTJOIN("", TRUE, IF(ISERROR(MID(C658, _xlfn.SEQUENCE(LEN(C658)), 1) *1), MID(C658, _xlfn.SEQUENCE(LEN(C658)), 1), ""))</f>
        <v xml:space="preserve">Su et al. </v>
      </c>
      <c r="E658" t="str">
        <f t="shared" si="10"/>
        <v>2018</v>
      </c>
      <c r="F658" s="15" t="s">
        <v>344</v>
      </c>
      <c r="G658" s="14" t="s">
        <v>439</v>
      </c>
      <c r="H658" s="14" t="s">
        <v>440</v>
      </c>
      <c r="I658" s="14" t="s">
        <v>460</v>
      </c>
      <c r="J658" s="16">
        <v>0.94</v>
      </c>
      <c r="L658" s="17">
        <v>1</v>
      </c>
      <c r="M658" s="14" t="s">
        <v>442</v>
      </c>
      <c r="N658" s="14" t="s">
        <v>346</v>
      </c>
      <c r="O658" t="str">
        <f ca="1">Table1[[#This Row],[Lowest_size_reported_um]]</f>
        <v>22</v>
      </c>
      <c r="Q658">
        <f>_xlfn.XLOOKUP(F658,'detection limits'!$A$2:$A$234,'detection limits'!$C$2:$C$234)</f>
        <v>0.45</v>
      </c>
      <c r="R658" t="str">
        <f ca="1">_xlfn.XLOOKUP(F658,'detection limits'!$A$2:$A$234,'detection limits'!$F$2:$F$234)</f>
        <v>22</v>
      </c>
    </row>
    <row r="659" spans="1:18" x14ac:dyDescent="0.3">
      <c r="A659" t="s">
        <v>654</v>
      </c>
      <c r="B659" t="s">
        <v>656</v>
      </c>
      <c r="C659" s="14" t="s">
        <v>345</v>
      </c>
      <c r="D659" s="14" t="str" cm="1">
        <f t="array" ref="D659">_xlfn.TEXTJOIN("", TRUE, IF(ISERROR(MID(C659, _xlfn.SEQUENCE(LEN(C659)), 1) *1), MID(C659, _xlfn.SEQUENCE(LEN(C659)), 1), ""))</f>
        <v xml:space="preserve">Su et al. </v>
      </c>
      <c r="E659" t="str">
        <f t="shared" si="10"/>
        <v>2018</v>
      </c>
      <c r="F659" s="15" t="s">
        <v>344</v>
      </c>
      <c r="G659" s="14" t="s">
        <v>457</v>
      </c>
      <c r="H659" s="14" t="s">
        <v>440</v>
      </c>
      <c r="I659" s="14" t="s">
        <v>460</v>
      </c>
      <c r="J659" s="16">
        <v>1.02</v>
      </c>
      <c r="L659" s="17">
        <v>0.66</v>
      </c>
      <c r="M659" s="14" t="s">
        <v>442</v>
      </c>
      <c r="N659" s="14" t="s">
        <v>346</v>
      </c>
      <c r="O659" t="str">
        <f ca="1">Table1[[#This Row],[Lowest_size_reported_um]]</f>
        <v>22</v>
      </c>
      <c r="Q659">
        <f>_xlfn.XLOOKUP(F659,'detection limits'!$A$2:$A$234,'detection limits'!$C$2:$C$234)</f>
        <v>0.45</v>
      </c>
      <c r="R659" t="str">
        <f ca="1">_xlfn.XLOOKUP(F659,'detection limits'!$A$2:$A$234,'detection limits'!$F$2:$F$234)</f>
        <v>22</v>
      </c>
    </row>
    <row r="660" spans="1:18" x14ac:dyDescent="0.3">
      <c r="A660" t="s">
        <v>654</v>
      </c>
      <c r="B660" t="s">
        <v>656</v>
      </c>
      <c r="C660" s="14" t="s">
        <v>345</v>
      </c>
      <c r="D660" s="14" t="str" cm="1">
        <f t="array" ref="D660">_xlfn.TEXTJOIN("", TRUE, IF(ISERROR(MID(C660, _xlfn.SEQUENCE(LEN(C660)), 1) *1), MID(C660, _xlfn.SEQUENCE(LEN(C660)), 1), ""))</f>
        <v xml:space="preserve">Su et al. </v>
      </c>
      <c r="E660" t="str">
        <f t="shared" si="10"/>
        <v>2018</v>
      </c>
      <c r="F660" s="15" t="s">
        <v>344</v>
      </c>
      <c r="G660" s="14" t="s">
        <v>439</v>
      </c>
      <c r="H660" s="14" t="s">
        <v>440</v>
      </c>
      <c r="I660" s="14" t="s">
        <v>460</v>
      </c>
      <c r="J660" s="16">
        <v>1.2</v>
      </c>
      <c r="L660" s="17">
        <v>0.83</v>
      </c>
      <c r="M660" s="14" t="s">
        <v>442</v>
      </c>
      <c r="N660" s="14" t="s">
        <v>346</v>
      </c>
      <c r="O660" t="str">
        <f ca="1">Table1[[#This Row],[Lowest_size_reported_um]]</f>
        <v>22</v>
      </c>
      <c r="Q660">
        <f>_xlfn.XLOOKUP(F660,'detection limits'!$A$2:$A$234,'detection limits'!$C$2:$C$234)</f>
        <v>0.45</v>
      </c>
      <c r="R660" t="str">
        <f ca="1">_xlfn.XLOOKUP(F660,'detection limits'!$A$2:$A$234,'detection limits'!$F$2:$F$234)</f>
        <v>22</v>
      </c>
    </row>
    <row r="661" spans="1:18" x14ac:dyDescent="0.3">
      <c r="A661" t="s">
        <v>654</v>
      </c>
      <c r="B661" t="s">
        <v>656</v>
      </c>
      <c r="C661" s="14" t="s">
        <v>345</v>
      </c>
      <c r="D661" s="14" t="str" cm="1">
        <f t="array" ref="D661">_xlfn.TEXTJOIN("", TRUE, IF(ISERROR(MID(C661, _xlfn.SEQUENCE(LEN(C661)), 1) *1), MID(C661, _xlfn.SEQUENCE(LEN(C661)), 1), ""))</f>
        <v xml:space="preserve">Su et al. </v>
      </c>
      <c r="E661" t="str">
        <f t="shared" si="10"/>
        <v>2018</v>
      </c>
      <c r="F661" s="15" t="s">
        <v>344</v>
      </c>
      <c r="G661" s="14" t="s">
        <v>439</v>
      </c>
      <c r="H661" s="14" t="s">
        <v>440</v>
      </c>
      <c r="I661" s="14" t="s">
        <v>460</v>
      </c>
      <c r="J661" s="16">
        <v>1.46</v>
      </c>
      <c r="L661" s="17">
        <v>0.85</v>
      </c>
      <c r="M661" s="14" t="s">
        <v>442</v>
      </c>
      <c r="N661" s="14" t="s">
        <v>346</v>
      </c>
      <c r="O661" t="str">
        <f ca="1">Table1[[#This Row],[Lowest_size_reported_um]]</f>
        <v>22</v>
      </c>
      <c r="Q661">
        <f>_xlfn.XLOOKUP(F661,'detection limits'!$A$2:$A$234,'detection limits'!$C$2:$C$234)</f>
        <v>0.45</v>
      </c>
      <c r="R661" t="str">
        <f ca="1">_xlfn.XLOOKUP(F661,'detection limits'!$A$2:$A$234,'detection limits'!$F$2:$F$234)</f>
        <v>22</v>
      </c>
    </row>
    <row r="662" spans="1:18" x14ac:dyDescent="0.3">
      <c r="A662" t="s">
        <v>654</v>
      </c>
      <c r="B662" t="s">
        <v>656</v>
      </c>
      <c r="C662" s="14" t="s">
        <v>345</v>
      </c>
      <c r="D662" s="14" t="str" cm="1">
        <f t="array" ref="D662">_xlfn.TEXTJOIN("", TRUE, IF(ISERROR(MID(C662, _xlfn.SEQUENCE(LEN(C662)), 1) *1), MID(C662, _xlfn.SEQUENCE(LEN(C662)), 1), ""))</f>
        <v xml:space="preserve">Su et al. </v>
      </c>
      <c r="E662" t="str">
        <f t="shared" si="10"/>
        <v>2018</v>
      </c>
      <c r="F662" s="15" t="s">
        <v>344</v>
      </c>
      <c r="G662" s="14" t="s">
        <v>439</v>
      </c>
      <c r="H662" s="14" t="s">
        <v>440</v>
      </c>
      <c r="I662" s="14" t="s">
        <v>460</v>
      </c>
      <c r="J662" s="16">
        <v>1.54</v>
      </c>
      <c r="L662" s="17">
        <v>0.66</v>
      </c>
      <c r="M662" s="14" t="s">
        <v>442</v>
      </c>
      <c r="N662" s="14" t="s">
        <v>346</v>
      </c>
      <c r="O662" t="str">
        <f ca="1">Table1[[#This Row],[Lowest_size_reported_um]]</f>
        <v>22</v>
      </c>
      <c r="Q662">
        <f>_xlfn.XLOOKUP(F662,'detection limits'!$A$2:$A$234,'detection limits'!$C$2:$C$234)</f>
        <v>0.45</v>
      </c>
      <c r="R662" t="str">
        <f ca="1">_xlfn.XLOOKUP(F662,'detection limits'!$A$2:$A$234,'detection limits'!$F$2:$F$234)</f>
        <v>22</v>
      </c>
    </row>
    <row r="663" spans="1:18" x14ac:dyDescent="0.3">
      <c r="A663" t="s">
        <v>654</v>
      </c>
      <c r="B663" t="s">
        <v>656</v>
      </c>
      <c r="C663" s="14" t="s">
        <v>345</v>
      </c>
      <c r="D663" s="14" t="str" cm="1">
        <f t="array" ref="D663">_xlfn.TEXTJOIN("", TRUE, IF(ISERROR(MID(C663, _xlfn.SEQUENCE(LEN(C663)), 1) *1), MID(C663, _xlfn.SEQUENCE(LEN(C663)), 1), ""))</f>
        <v xml:space="preserve">Su et al. </v>
      </c>
      <c r="E663" t="str">
        <f t="shared" si="10"/>
        <v>2018</v>
      </c>
      <c r="F663" s="15" t="s">
        <v>344</v>
      </c>
      <c r="G663" s="14" t="s">
        <v>439</v>
      </c>
      <c r="H663" s="14" t="s">
        <v>440</v>
      </c>
      <c r="I663" s="14" t="s">
        <v>460</v>
      </c>
      <c r="J663" s="16">
        <v>1.57</v>
      </c>
      <c r="L663" s="17">
        <v>0.84</v>
      </c>
      <c r="M663" s="14" t="s">
        <v>442</v>
      </c>
      <c r="N663" s="14" t="s">
        <v>346</v>
      </c>
      <c r="O663" t="str">
        <f ca="1">Table1[[#This Row],[Lowest_size_reported_um]]</f>
        <v>22</v>
      </c>
      <c r="Q663">
        <f>_xlfn.XLOOKUP(F663,'detection limits'!$A$2:$A$234,'detection limits'!$C$2:$C$234)</f>
        <v>0.45</v>
      </c>
      <c r="R663" t="str">
        <f ca="1">_xlfn.XLOOKUP(F663,'detection limits'!$A$2:$A$234,'detection limits'!$F$2:$F$234)</f>
        <v>22</v>
      </c>
    </row>
    <row r="664" spans="1:18" x14ac:dyDescent="0.3">
      <c r="A664" t="s">
        <v>654</v>
      </c>
      <c r="B664" t="s">
        <v>656</v>
      </c>
      <c r="C664" s="14" t="s">
        <v>345</v>
      </c>
      <c r="D664" s="14" t="str" cm="1">
        <f t="array" ref="D664">_xlfn.TEXTJOIN("", TRUE, IF(ISERROR(MID(C664, _xlfn.SEQUENCE(LEN(C664)), 1) *1), MID(C664, _xlfn.SEQUENCE(LEN(C664)), 1), ""))</f>
        <v xml:space="preserve">Su et al. </v>
      </c>
      <c r="E664" t="str">
        <f t="shared" si="10"/>
        <v>2018</v>
      </c>
      <c r="F664" s="15" t="s">
        <v>344</v>
      </c>
      <c r="G664" s="14" t="s">
        <v>439</v>
      </c>
      <c r="H664" s="14" t="s">
        <v>440</v>
      </c>
      <c r="I664" s="14" t="s">
        <v>460</v>
      </c>
      <c r="J664" s="16">
        <v>1.57</v>
      </c>
      <c r="L664" s="17">
        <v>0.94</v>
      </c>
      <c r="M664" s="14" t="s">
        <v>442</v>
      </c>
      <c r="N664" s="14" t="s">
        <v>346</v>
      </c>
      <c r="O664" t="str">
        <f ca="1">Table1[[#This Row],[Lowest_size_reported_um]]</f>
        <v>22</v>
      </c>
      <c r="Q664">
        <f>_xlfn.XLOOKUP(F664,'detection limits'!$A$2:$A$234,'detection limits'!$C$2:$C$234)</f>
        <v>0.45</v>
      </c>
      <c r="R664" t="str">
        <f ca="1">_xlfn.XLOOKUP(F664,'detection limits'!$A$2:$A$234,'detection limits'!$F$2:$F$234)</f>
        <v>22</v>
      </c>
    </row>
    <row r="665" spans="1:18" x14ac:dyDescent="0.3">
      <c r="A665" t="s">
        <v>654</v>
      </c>
      <c r="B665" t="s">
        <v>656</v>
      </c>
      <c r="C665" s="14" t="s">
        <v>345</v>
      </c>
      <c r="D665" s="14" t="str" cm="1">
        <f t="array" ref="D665">_xlfn.TEXTJOIN("", TRUE, IF(ISERROR(MID(C665, _xlfn.SEQUENCE(LEN(C665)), 1) *1), MID(C665, _xlfn.SEQUENCE(LEN(C665)), 1), ""))</f>
        <v xml:space="preserve">Su et al. </v>
      </c>
      <c r="E665" t="str">
        <f t="shared" si="10"/>
        <v>2018</v>
      </c>
      <c r="F665" s="15" t="s">
        <v>344</v>
      </c>
      <c r="G665" s="14" t="s">
        <v>439</v>
      </c>
      <c r="H665" s="14" t="s">
        <v>440</v>
      </c>
      <c r="I665" s="14" t="s">
        <v>460</v>
      </c>
      <c r="J665" s="16">
        <v>1.67</v>
      </c>
      <c r="L665" s="17">
        <v>0.9</v>
      </c>
      <c r="M665" s="14" t="s">
        <v>442</v>
      </c>
      <c r="N665" s="14" t="s">
        <v>346</v>
      </c>
      <c r="O665" t="str">
        <f ca="1">Table1[[#This Row],[Lowest_size_reported_um]]</f>
        <v>22</v>
      </c>
      <c r="Q665">
        <f>_xlfn.XLOOKUP(F665,'detection limits'!$A$2:$A$234,'detection limits'!$C$2:$C$234)</f>
        <v>0.45</v>
      </c>
      <c r="R665" t="str">
        <f ca="1">_xlfn.XLOOKUP(F665,'detection limits'!$A$2:$A$234,'detection limits'!$F$2:$F$234)</f>
        <v>22</v>
      </c>
    </row>
    <row r="666" spans="1:18" x14ac:dyDescent="0.3">
      <c r="A666" t="s">
        <v>654</v>
      </c>
      <c r="B666" t="s">
        <v>656</v>
      </c>
      <c r="C666" s="14" t="s">
        <v>345</v>
      </c>
      <c r="D666" s="14" t="str" cm="1">
        <f t="array" ref="D666">_xlfn.TEXTJOIN("", TRUE, IF(ISERROR(MID(C666, _xlfn.SEQUENCE(LEN(C666)), 1) *1), MID(C666, _xlfn.SEQUENCE(LEN(C666)), 1), ""))</f>
        <v xml:space="preserve">Su et al. </v>
      </c>
      <c r="E666" t="str">
        <f t="shared" si="10"/>
        <v>2018</v>
      </c>
      <c r="F666" s="15" t="s">
        <v>344</v>
      </c>
      <c r="G666" s="14" t="s">
        <v>439</v>
      </c>
      <c r="H666" s="14" t="s">
        <v>440</v>
      </c>
      <c r="I666" s="14" t="s">
        <v>460</v>
      </c>
      <c r="J666" s="16">
        <v>1.91</v>
      </c>
      <c r="L666" s="17">
        <v>0.84</v>
      </c>
      <c r="M666" s="14" t="s">
        <v>442</v>
      </c>
      <c r="N666" s="14" t="s">
        <v>346</v>
      </c>
      <c r="O666" t="str">
        <f ca="1">Table1[[#This Row],[Lowest_size_reported_um]]</f>
        <v>22</v>
      </c>
      <c r="Q666">
        <f>_xlfn.XLOOKUP(F666,'detection limits'!$A$2:$A$234,'detection limits'!$C$2:$C$234)</f>
        <v>0.45</v>
      </c>
      <c r="R666" t="str">
        <f ca="1">_xlfn.XLOOKUP(F666,'detection limits'!$A$2:$A$234,'detection limits'!$F$2:$F$234)</f>
        <v>22</v>
      </c>
    </row>
    <row r="667" spans="1:18" x14ac:dyDescent="0.3">
      <c r="A667" t="s">
        <v>654</v>
      </c>
      <c r="B667" t="s">
        <v>656</v>
      </c>
      <c r="C667" s="14" t="s">
        <v>345</v>
      </c>
      <c r="D667" s="14" t="str" cm="1">
        <f t="array" ref="D667">_xlfn.TEXTJOIN("", TRUE, IF(ISERROR(MID(C667, _xlfn.SEQUENCE(LEN(C667)), 1) *1), MID(C667, _xlfn.SEQUENCE(LEN(C667)), 1), ""))</f>
        <v xml:space="preserve">Su et al. </v>
      </c>
      <c r="E667" t="str">
        <f t="shared" si="10"/>
        <v>2018</v>
      </c>
      <c r="F667" s="15" t="s">
        <v>344</v>
      </c>
      <c r="G667" s="14" t="s">
        <v>439</v>
      </c>
      <c r="H667" s="14" t="s">
        <v>440</v>
      </c>
      <c r="I667" s="14" t="s">
        <v>460</v>
      </c>
      <c r="J667" s="16">
        <v>1.93</v>
      </c>
      <c r="L667" s="17">
        <v>1</v>
      </c>
      <c r="M667" s="14" t="s">
        <v>442</v>
      </c>
      <c r="N667" s="14" t="s">
        <v>346</v>
      </c>
      <c r="O667" t="str">
        <f ca="1">Table1[[#This Row],[Lowest_size_reported_um]]</f>
        <v>22</v>
      </c>
      <c r="Q667">
        <f>_xlfn.XLOOKUP(F667,'detection limits'!$A$2:$A$234,'detection limits'!$C$2:$C$234)</f>
        <v>0.45</v>
      </c>
      <c r="R667" t="str">
        <f ca="1">_xlfn.XLOOKUP(F667,'detection limits'!$A$2:$A$234,'detection limits'!$F$2:$F$234)</f>
        <v>22</v>
      </c>
    </row>
    <row r="668" spans="1:18" x14ac:dyDescent="0.3">
      <c r="A668" t="s">
        <v>654</v>
      </c>
      <c r="B668" t="s">
        <v>656</v>
      </c>
      <c r="C668" s="14" t="s">
        <v>345</v>
      </c>
      <c r="D668" s="14" t="str" cm="1">
        <f t="array" ref="D668">_xlfn.TEXTJOIN("", TRUE, IF(ISERROR(MID(C668, _xlfn.SEQUENCE(LEN(C668)), 1) *1), MID(C668, _xlfn.SEQUENCE(LEN(C668)), 1), ""))</f>
        <v xml:space="preserve">Su et al. </v>
      </c>
      <c r="E668" t="str">
        <f t="shared" si="10"/>
        <v>2018</v>
      </c>
      <c r="F668" s="15" t="s">
        <v>344</v>
      </c>
      <c r="G668" s="14" t="s">
        <v>457</v>
      </c>
      <c r="H668" s="14" t="s">
        <v>440</v>
      </c>
      <c r="I668" s="14" t="s">
        <v>460</v>
      </c>
      <c r="J668" s="16">
        <v>2.0699999999999998</v>
      </c>
      <c r="L668" s="17">
        <v>0.75</v>
      </c>
      <c r="M668" s="14" t="s">
        <v>442</v>
      </c>
      <c r="N668" s="14" t="s">
        <v>346</v>
      </c>
      <c r="O668" t="str">
        <f ca="1">Table1[[#This Row],[Lowest_size_reported_um]]</f>
        <v>22</v>
      </c>
      <c r="Q668">
        <f>_xlfn.XLOOKUP(F668,'detection limits'!$A$2:$A$234,'detection limits'!$C$2:$C$234)</f>
        <v>0.45</v>
      </c>
      <c r="R668" t="str">
        <f ca="1">_xlfn.XLOOKUP(F668,'detection limits'!$A$2:$A$234,'detection limits'!$F$2:$F$234)</f>
        <v>22</v>
      </c>
    </row>
    <row r="669" spans="1:18" x14ac:dyDescent="0.3">
      <c r="A669" t="s">
        <v>654</v>
      </c>
      <c r="B669" t="s">
        <v>656</v>
      </c>
      <c r="C669" s="14" t="s">
        <v>345</v>
      </c>
      <c r="D669" s="14" t="str" cm="1">
        <f t="array" ref="D669">_xlfn.TEXTJOIN("", TRUE, IF(ISERROR(MID(C669, _xlfn.SEQUENCE(LEN(C669)), 1) *1), MID(C669, _xlfn.SEQUENCE(LEN(C669)), 1), ""))</f>
        <v xml:space="preserve">Su et al. </v>
      </c>
      <c r="E669" t="str">
        <f t="shared" si="10"/>
        <v>2018</v>
      </c>
      <c r="F669" s="15" t="s">
        <v>344</v>
      </c>
      <c r="G669" s="14" t="s">
        <v>439</v>
      </c>
      <c r="H669" s="14" t="s">
        <v>440</v>
      </c>
      <c r="I669" s="14" t="s">
        <v>460</v>
      </c>
      <c r="J669" s="16">
        <v>2.2000000000000002</v>
      </c>
      <c r="L669" s="17">
        <v>0.96</v>
      </c>
      <c r="M669" s="14" t="s">
        <v>442</v>
      </c>
      <c r="N669" s="14" t="s">
        <v>346</v>
      </c>
      <c r="O669" t="str">
        <f ca="1">Table1[[#This Row],[Lowest_size_reported_um]]</f>
        <v>22</v>
      </c>
      <c r="Q669">
        <f>_xlfn.XLOOKUP(F669,'detection limits'!$A$2:$A$234,'detection limits'!$C$2:$C$234)</f>
        <v>0.45</v>
      </c>
      <c r="R669" t="str">
        <f ca="1">_xlfn.XLOOKUP(F669,'detection limits'!$A$2:$A$234,'detection limits'!$F$2:$F$234)</f>
        <v>22</v>
      </c>
    </row>
    <row r="670" spans="1:18" x14ac:dyDescent="0.3">
      <c r="A670" t="s">
        <v>654</v>
      </c>
      <c r="B670" t="s">
        <v>656</v>
      </c>
      <c r="C670" s="14" t="s">
        <v>345</v>
      </c>
      <c r="D670" s="14" t="str" cm="1">
        <f t="array" ref="D670">_xlfn.TEXTJOIN("", TRUE, IF(ISERROR(MID(C670, _xlfn.SEQUENCE(LEN(C670)), 1) *1), MID(C670, _xlfn.SEQUENCE(LEN(C670)), 1), ""))</f>
        <v xml:space="preserve">Su et al. </v>
      </c>
      <c r="E670" t="str">
        <f t="shared" si="10"/>
        <v>2018</v>
      </c>
      <c r="F670" s="15" t="s">
        <v>344</v>
      </c>
      <c r="G670" s="14" t="s">
        <v>439</v>
      </c>
      <c r="H670" s="14" t="s">
        <v>440</v>
      </c>
      <c r="I670" s="14" t="s">
        <v>460</v>
      </c>
      <c r="J670" s="16">
        <v>3.11</v>
      </c>
      <c r="L670" s="17">
        <v>0.8</v>
      </c>
      <c r="M670" s="14" t="s">
        <v>442</v>
      </c>
      <c r="N670" s="14" t="s">
        <v>346</v>
      </c>
      <c r="O670" t="str">
        <f ca="1">Table1[[#This Row],[Lowest_size_reported_um]]</f>
        <v>22</v>
      </c>
      <c r="Q670">
        <f>_xlfn.XLOOKUP(F670,'detection limits'!$A$2:$A$234,'detection limits'!$C$2:$C$234)</f>
        <v>0.45</v>
      </c>
      <c r="R670" t="str">
        <f ca="1">_xlfn.XLOOKUP(F670,'detection limits'!$A$2:$A$234,'detection limits'!$F$2:$F$234)</f>
        <v>22</v>
      </c>
    </row>
    <row r="671" spans="1:18" x14ac:dyDescent="0.3">
      <c r="A671" t="s">
        <v>654</v>
      </c>
      <c r="B671" t="s">
        <v>656</v>
      </c>
      <c r="C671" s="14" t="s">
        <v>345</v>
      </c>
      <c r="D671" s="14" t="str" cm="1">
        <f t="array" ref="D671">_xlfn.TEXTJOIN("", TRUE, IF(ISERROR(MID(C671, _xlfn.SEQUENCE(LEN(C671)), 1) *1), MID(C671, _xlfn.SEQUENCE(LEN(C671)), 1), ""))</f>
        <v xml:space="preserve">Su et al. </v>
      </c>
      <c r="E671" t="str">
        <f t="shared" si="10"/>
        <v>2018</v>
      </c>
      <c r="F671" s="15" t="s">
        <v>344</v>
      </c>
      <c r="G671" s="14" t="s">
        <v>457</v>
      </c>
      <c r="H671" s="14" t="s">
        <v>440</v>
      </c>
      <c r="I671" s="14" t="s">
        <v>460</v>
      </c>
      <c r="J671" s="16">
        <v>3.16</v>
      </c>
      <c r="L671" s="17">
        <v>0.9</v>
      </c>
      <c r="M671" s="14" t="s">
        <v>442</v>
      </c>
      <c r="N671" s="14" t="s">
        <v>346</v>
      </c>
      <c r="O671" t="str">
        <f ca="1">Table1[[#This Row],[Lowest_size_reported_um]]</f>
        <v>22</v>
      </c>
      <c r="Q671">
        <f>_xlfn.XLOOKUP(F671,'detection limits'!$A$2:$A$234,'detection limits'!$C$2:$C$234)</f>
        <v>0.45</v>
      </c>
      <c r="R671" t="str">
        <f ca="1">_xlfn.XLOOKUP(F671,'detection limits'!$A$2:$A$234,'detection limits'!$F$2:$F$234)</f>
        <v>22</v>
      </c>
    </row>
    <row r="672" spans="1:18" x14ac:dyDescent="0.3">
      <c r="A672" t="s">
        <v>654</v>
      </c>
      <c r="B672" t="s">
        <v>656</v>
      </c>
      <c r="C672" s="14" t="s">
        <v>348</v>
      </c>
      <c r="D672" s="14" t="str" cm="1">
        <f t="array" ref="D672">_xlfn.TEXTJOIN("", TRUE, IF(ISERROR(MID(C672, _xlfn.SEQUENCE(LEN(C672)), 1) *1), MID(C672, _xlfn.SEQUENCE(LEN(C672)), 1), ""))</f>
        <v xml:space="preserve">Ta and Babel, </v>
      </c>
      <c r="E672" t="str">
        <f t="shared" si="10"/>
        <v>2020</v>
      </c>
      <c r="F672" s="4" t="s">
        <v>675</v>
      </c>
      <c r="G672" s="14" t="s">
        <v>434</v>
      </c>
      <c r="H672" s="14" t="s">
        <v>435</v>
      </c>
      <c r="I672" s="14" t="s">
        <v>496</v>
      </c>
      <c r="J672" s="16">
        <v>48000</v>
      </c>
      <c r="L672" s="17">
        <v>0.4</v>
      </c>
      <c r="M672" s="14" t="s">
        <v>456</v>
      </c>
      <c r="N672" s="14" t="s">
        <v>346</v>
      </c>
      <c r="O672" t="e">
        <f>Table1[[#This Row],[Lowest_size_reported_um]]</f>
        <v>#N/A</v>
      </c>
      <c r="Q672" t="e">
        <f>_xlfn.XLOOKUP(F672,'detection limits'!$A$2:$A$234,'detection limits'!$C$2:$C$234)</f>
        <v>#N/A</v>
      </c>
      <c r="R672" t="e">
        <f>_xlfn.XLOOKUP(F672,'detection limits'!$A$2:$A$234,'detection limits'!$F$2:$F$234)</f>
        <v>#N/A</v>
      </c>
    </row>
    <row r="673" spans="1:18" x14ac:dyDescent="0.3">
      <c r="A673" t="s">
        <v>654</v>
      </c>
      <c r="B673" t="s">
        <v>656</v>
      </c>
      <c r="C673" s="14" t="s">
        <v>348</v>
      </c>
      <c r="D673" s="14" t="str" cm="1">
        <f t="array" ref="D673">_xlfn.TEXTJOIN("", TRUE, IF(ISERROR(MID(C673, _xlfn.SEQUENCE(LEN(C673)), 1) *1), MID(C673, _xlfn.SEQUENCE(LEN(C673)), 1), ""))</f>
        <v xml:space="preserve">Ta and Babel, </v>
      </c>
      <c r="E673" t="str">
        <f t="shared" si="10"/>
        <v>2020</v>
      </c>
      <c r="F673" s="4" t="s">
        <v>675</v>
      </c>
      <c r="G673" s="14" t="s">
        <v>434</v>
      </c>
      <c r="H673" s="14" t="s">
        <v>435</v>
      </c>
      <c r="I673" s="14" t="s">
        <v>496</v>
      </c>
      <c r="J673" s="16">
        <v>155000</v>
      </c>
      <c r="L673" s="17">
        <v>0.4</v>
      </c>
      <c r="M673" s="14" t="s">
        <v>456</v>
      </c>
      <c r="N673" s="14" t="s">
        <v>346</v>
      </c>
      <c r="O673" t="e">
        <f>Table1[[#This Row],[Lowest_size_reported_um]]</f>
        <v>#N/A</v>
      </c>
      <c r="Q673" t="e">
        <f>_xlfn.XLOOKUP(F673,'detection limits'!$A$2:$A$234,'detection limits'!$C$2:$C$234)</f>
        <v>#N/A</v>
      </c>
      <c r="R673" t="e">
        <f>_xlfn.XLOOKUP(F673,'detection limits'!$A$2:$A$234,'detection limits'!$F$2:$F$234)</f>
        <v>#N/A</v>
      </c>
    </row>
    <row r="674" spans="1:18" x14ac:dyDescent="0.3">
      <c r="A674" t="s">
        <v>654</v>
      </c>
      <c r="B674" t="s">
        <v>656</v>
      </c>
      <c r="C674" s="14" t="s">
        <v>350</v>
      </c>
      <c r="D674" s="14" t="str" cm="1">
        <f t="array" ref="D674">_xlfn.TEXTJOIN("", TRUE, IF(ISERROR(MID(C674, _xlfn.SEQUENCE(LEN(C674)), 1) *1), MID(C674, _xlfn.SEQUENCE(LEN(C674)), 1), ""))</f>
        <v xml:space="preserve">Ta et al. </v>
      </c>
      <c r="E674" t="str">
        <f t="shared" si="10"/>
        <v>2020</v>
      </c>
      <c r="F674" s="4" t="s">
        <v>676</v>
      </c>
      <c r="G674" s="14" t="s">
        <v>434</v>
      </c>
      <c r="H674" s="14" t="s">
        <v>435</v>
      </c>
      <c r="I674" s="14" t="s">
        <v>496</v>
      </c>
      <c r="J674" s="16">
        <v>0.104</v>
      </c>
      <c r="M674" s="14" t="s">
        <v>456</v>
      </c>
      <c r="N674" s="14" t="s">
        <v>346</v>
      </c>
      <c r="O674" t="e">
        <f>Table1[[#This Row],[Lowest_size_reported_um]]</f>
        <v>#N/A</v>
      </c>
      <c r="Q674" t="e">
        <f>_xlfn.XLOOKUP(F674,'detection limits'!$A$2:$A$234,'detection limits'!$C$2:$C$234)</f>
        <v>#N/A</v>
      </c>
      <c r="R674" t="e">
        <f>_xlfn.XLOOKUP(F674,'detection limits'!$A$2:$A$234,'detection limits'!$F$2:$F$234)</f>
        <v>#N/A</v>
      </c>
    </row>
    <row r="675" spans="1:18" x14ac:dyDescent="0.3">
      <c r="A675" t="s">
        <v>654</v>
      </c>
      <c r="B675" t="s">
        <v>656</v>
      </c>
      <c r="C675" s="14" t="s">
        <v>354</v>
      </c>
      <c r="D675" s="14" t="str" cm="1">
        <f t="array" ref="D675">_xlfn.TEXTJOIN("", TRUE, IF(ISERROR(MID(C675, _xlfn.SEQUENCE(LEN(C675)), 1) *1), MID(C675, _xlfn.SEQUENCE(LEN(C675)), 1), ""))</f>
        <v xml:space="preserve">Tavsanoglu et al. </v>
      </c>
      <c r="E675" t="str">
        <f t="shared" si="10"/>
        <v>2020</v>
      </c>
      <c r="F675" s="15" t="s">
        <v>353</v>
      </c>
      <c r="G675" s="14" t="s">
        <v>439</v>
      </c>
      <c r="H675" s="14" t="s">
        <v>440</v>
      </c>
      <c r="I675" s="14" t="s">
        <v>461</v>
      </c>
      <c r="J675" s="16">
        <v>5.2500000000000003E-3</v>
      </c>
      <c r="L675" s="17">
        <v>0.8</v>
      </c>
      <c r="M675" s="14" t="s">
        <v>442</v>
      </c>
      <c r="N675" s="14" t="s">
        <v>346</v>
      </c>
      <c r="O675" t="str">
        <f ca="1">Table1[[#This Row],[Lowest_size_reported_um]]</f>
        <v/>
      </c>
      <c r="Q675">
        <f>_xlfn.XLOOKUP(F675,'detection limits'!$A$2:$A$234,'detection limits'!$C$2:$C$234)</f>
        <v>100</v>
      </c>
      <c r="R675" t="str">
        <f ca="1">_xlfn.XLOOKUP(F675,'detection limits'!$A$2:$A$234,'detection limits'!$F$2:$F$234)</f>
        <v/>
      </c>
    </row>
    <row r="676" spans="1:18" x14ac:dyDescent="0.3">
      <c r="A676" t="s">
        <v>654</v>
      </c>
      <c r="B676" t="s">
        <v>656</v>
      </c>
      <c r="C676" s="14" t="s">
        <v>356</v>
      </c>
      <c r="D676" s="14" t="str" cm="1">
        <f t="array" ref="D676">_xlfn.TEXTJOIN("", TRUE, IF(ISERROR(MID(C676, _xlfn.SEQUENCE(LEN(C676)), 1) *1), MID(C676, _xlfn.SEQUENCE(LEN(C676)), 1), ""))</f>
        <v xml:space="preserve">Tee et al., </v>
      </c>
      <c r="E676" t="str">
        <f t="shared" si="10"/>
        <v>2020</v>
      </c>
      <c r="F676" s="4" t="s">
        <v>677</v>
      </c>
      <c r="G676" s="14" t="s">
        <v>434</v>
      </c>
      <c r="H676" s="14" t="s">
        <v>435</v>
      </c>
      <c r="I676" s="14" t="s">
        <v>497</v>
      </c>
      <c r="J676" s="16">
        <v>3.7499999999999999E-2</v>
      </c>
      <c r="L676" s="17">
        <v>1</v>
      </c>
      <c r="M676" s="14" t="s">
        <v>456</v>
      </c>
      <c r="N676" s="14" t="s">
        <v>346</v>
      </c>
      <c r="O676" t="e">
        <f>Table1[[#This Row],[Lowest_size_reported_um]]</f>
        <v>#N/A</v>
      </c>
      <c r="Q676" t="e">
        <f>_xlfn.XLOOKUP(F676,'detection limits'!$A$2:$A$234,'detection limits'!$C$2:$C$234)</f>
        <v>#N/A</v>
      </c>
      <c r="R676" t="e">
        <f>_xlfn.XLOOKUP(F676,'detection limits'!$A$2:$A$234,'detection limits'!$F$2:$F$234)</f>
        <v>#N/A</v>
      </c>
    </row>
    <row r="677" spans="1:18" x14ac:dyDescent="0.3">
      <c r="A677" t="s">
        <v>654</v>
      </c>
      <c r="B677" t="s">
        <v>656</v>
      </c>
      <c r="C677" s="14" t="s">
        <v>356</v>
      </c>
      <c r="D677" s="14" t="str" cm="1">
        <f t="array" ref="D677">_xlfn.TEXTJOIN("", TRUE, IF(ISERROR(MID(C677, _xlfn.SEQUENCE(LEN(C677)), 1) *1), MID(C677, _xlfn.SEQUENCE(LEN(C677)), 1), ""))</f>
        <v xml:space="preserve">Tee et al., </v>
      </c>
      <c r="E677" t="str">
        <f t="shared" si="10"/>
        <v>2020</v>
      </c>
      <c r="F677" s="4" t="s">
        <v>677</v>
      </c>
      <c r="G677" s="14" t="s">
        <v>434</v>
      </c>
      <c r="H677" s="14" t="s">
        <v>435</v>
      </c>
      <c r="I677" s="14" t="s">
        <v>497</v>
      </c>
      <c r="J677" s="16">
        <v>4.7300000000000002E-2</v>
      </c>
      <c r="L677" s="17">
        <v>1</v>
      </c>
      <c r="M677" s="14" t="s">
        <v>456</v>
      </c>
      <c r="N677" s="14" t="s">
        <v>346</v>
      </c>
      <c r="O677" t="e">
        <f>Table1[[#This Row],[Lowest_size_reported_um]]</f>
        <v>#N/A</v>
      </c>
      <c r="Q677" t="e">
        <f>_xlfn.XLOOKUP(F677,'detection limits'!$A$2:$A$234,'detection limits'!$C$2:$C$234)</f>
        <v>#N/A</v>
      </c>
      <c r="R677" t="e">
        <f>_xlfn.XLOOKUP(F677,'detection limits'!$A$2:$A$234,'detection limits'!$F$2:$F$234)</f>
        <v>#N/A</v>
      </c>
    </row>
    <row r="678" spans="1:18" x14ac:dyDescent="0.3">
      <c r="A678" t="s">
        <v>654</v>
      </c>
      <c r="B678" t="s">
        <v>656</v>
      </c>
      <c r="C678" s="14" t="s">
        <v>356</v>
      </c>
      <c r="D678" s="14" t="str" cm="1">
        <f t="array" ref="D678">_xlfn.TEXTJOIN("", TRUE, IF(ISERROR(MID(C678, _xlfn.SEQUENCE(LEN(C678)), 1) *1), MID(C678, _xlfn.SEQUENCE(LEN(C678)), 1), ""))</f>
        <v xml:space="preserve">Tee et al., </v>
      </c>
      <c r="E678" t="str">
        <f t="shared" si="10"/>
        <v>2020</v>
      </c>
      <c r="F678" s="4" t="s">
        <v>677</v>
      </c>
      <c r="G678" s="14" t="s">
        <v>434</v>
      </c>
      <c r="H678" s="14" t="s">
        <v>435</v>
      </c>
      <c r="I678" s="14" t="s">
        <v>497</v>
      </c>
      <c r="J678" s="16">
        <v>7.0699999999999999E-2</v>
      </c>
      <c r="L678" s="17">
        <v>1</v>
      </c>
      <c r="M678" s="14" t="s">
        <v>456</v>
      </c>
      <c r="N678" s="14" t="s">
        <v>346</v>
      </c>
      <c r="O678" t="e">
        <f>Table1[[#This Row],[Lowest_size_reported_um]]</f>
        <v>#N/A</v>
      </c>
      <c r="Q678" t="e">
        <f>_xlfn.XLOOKUP(F678,'detection limits'!$A$2:$A$234,'detection limits'!$C$2:$C$234)</f>
        <v>#N/A</v>
      </c>
      <c r="R678" t="e">
        <f>_xlfn.XLOOKUP(F678,'detection limits'!$A$2:$A$234,'detection limits'!$F$2:$F$234)</f>
        <v>#N/A</v>
      </c>
    </row>
    <row r="679" spans="1:18" x14ac:dyDescent="0.3">
      <c r="A679" t="s">
        <v>654</v>
      </c>
      <c r="B679" t="s">
        <v>656</v>
      </c>
      <c r="C679" s="14" t="s">
        <v>356</v>
      </c>
      <c r="D679" s="14" t="str" cm="1">
        <f t="array" ref="D679">_xlfn.TEXTJOIN("", TRUE, IF(ISERROR(MID(C679, _xlfn.SEQUENCE(LEN(C679)), 1) *1), MID(C679, _xlfn.SEQUENCE(LEN(C679)), 1), ""))</f>
        <v xml:space="preserve">Tee et al., </v>
      </c>
      <c r="E679" t="str">
        <f t="shared" si="10"/>
        <v>2020</v>
      </c>
      <c r="F679" s="4" t="s">
        <v>677</v>
      </c>
      <c r="G679" s="14" t="s">
        <v>434</v>
      </c>
      <c r="H679" s="14" t="s">
        <v>435</v>
      </c>
      <c r="I679" s="14" t="s">
        <v>497</v>
      </c>
      <c r="J679" s="16">
        <v>7.5999999999999998E-2</v>
      </c>
      <c r="L679" s="17">
        <v>1</v>
      </c>
      <c r="M679" s="14" t="s">
        <v>456</v>
      </c>
      <c r="N679" s="14" t="s">
        <v>346</v>
      </c>
      <c r="O679" t="e">
        <f>Table1[[#This Row],[Lowest_size_reported_um]]</f>
        <v>#N/A</v>
      </c>
      <c r="Q679" t="e">
        <f>_xlfn.XLOOKUP(F679,'detection limits'!$A$2:$A$234,'detection limits'!$C$2:$C$234)</f>
        <v>#N/A</v>
      </c>
      <c r="R679" t="e">
        <f>_xlfn.XLOOKUP(F679,'detection limits'!$A$2:$A$234,'detection limits'!$F$2:$F$234)</f>
        <v>#N/A</v>
      </c>
    </row>
    <row r="680" spans="1:18" x14ac:dyDescent="0.3">
      <c r="A680" t="s">
        <v>654</v>
      </c>
      <c r="B680" t="s">
        <v>656</v>
      </c>
      <c r="C680" s="14" t="s">
        <v>356</v>
      </c>
      <c r="D680" s="14" t="str" cm="1">
        <f t="array" ref="D680">_xlfn.TEXTJOIN("", TRUE, IF(ISERROR(MID(C680, _xlfn.SEQUENCE(LEN(C680)), 1) *1), MID(C680, _xlfn.SEQUENCE(LEN(C680)), 1), ""))</f>
        <v xml:space="preserve">Tee et al., </v>
      </c>
      <c r="E680" t="str">
        <f t="shared" si="10"/>
        <v>2020</v>
      </c>
      <c r="F680" s="4" t="s">
        <v>677</v>
      </c>
      <c r="G680" s="14" t="s">
        <v>434</v>
      </c>
      <c r="H680" s="14" t="s">
        <v>435</v>
      </c>
      <c r="I680" s="14" t="s">
        <v>497</v>
      </c>
      <c r="J680" s="16">
        <v>9.6000000000000002E-2</v>
      </c>
      <c r="L680" s="17">
        <v>1</v>
      </c>
      <c r="M680" s="14" t="s">
        <v>456</v>
      </c>
      <c r="N680" s="14" t="s">
        <v>346</v>
      </c>
      <c r="O680" t="e">
        <f>Table1[[#This Row],[Lowest_size_reported_um]]</f>
        <v>#N/A</v>
      </c>
      <c r="Q680" t="e">
        <f>_xlfn.XLOOKUP(F680,'detection limits'!$A$2:$A$234,'detection limits'!$C$2:$C$234)</f>
        <v>#N/A</v>
      </c>
      <c r="R680" t="e">
        <f>_xlfn.XLOOKUP(F680,'detection limits'!$A$2:$A$234,'detection limits'!$F$2:$F$234)</f>
        <v>#N/A</v>
      </c>
    </row>
    <row r="681" spans="1:18" x14ac:dyDescent="0.3">
      <c r="A681" t="s">
        <v>654</v>
      </c>
      <c r="B681" t="s">
        <v>656</v>
      </c>
      <c r="C681" s="14" t="s">
        <v>356</v>
      </c>
      <c r="D681" s="14" t="str" cm="1">
        <f t="array" ref="D681">_xlfn.TEXTJOIN("", TRUE, IF(ISERROR(MID(C681, _xlfn.SEQUENCE(LEN(C681)), 1) *1), MID(C681, _xlfn.SEQUENCE(LEN(C681)), 1), ""))</f>
        <v xml:space="preserve">Tee et al., </v>
      </c>
      <c r="E681" t="str">
        <f t="shared" si="10"/>
        <v>2020</v>
      </c>
      <c r="F681" s="4" t="s">
        <v>677</v>
      </c>
      <c r="G681" s="14" t="s">
        <v>434</v>
      </c>
      <c r="H681" s="14" t="s">
        <v>435</v>
      </c>
      <c r="I681" s="14" t="s">
        <v>497</v>
      </c>
      <c r="J681" s="16">
        <v>0.11890000000000001</v>
      </c>
      <c r="L681" s="17">
        <v>1</v>
      </c>
      <c r="M681" s="14" t="s">
        <v>456</v>
      </c>
      <c r="N681" s="14" t="s">
        <v>346</v>
      </c>
      <c r="O681" t="e">
        <f>Table1[[#This Row],[Lowest_size_reported_um]]</f>
        <v>#N/A</v>
      </c>
      <c r="Q681" t="e">
        <f>_xlfn.XLOOKUP(F681,'detection limits'!$A$2:$A$234,'detection limits'!$C$2:$C$234)</f>
        <v>#N/A</v>
      </c>
      <c r="R681" t="e">
        <f>_xlfn.XLOOKUP(F681,'detection limits'!$A$2:$A$234,'detection limits'!$F$2:$F$234)</f>
        <v>#N/A</v>
      </c>
    </row>
    <row r="682" spans="1:18" x14ac:dyDescent="0.3">
      <c r="A682" t="s">
        <v>654</v>
      </c>
      <c r="B682" t="s">
        <v>656</v>
      </c>
      <c r="C682" s="14" t="s">
        <v>356</v>
      </c>
      <c r="D682" s="14" t="str" cm="1">
        <f t="array" ref="D682">_xlfn.TEXTJOIN("", TRUE, IF(ISERROR(MID(C682, _xlfn.SEQUENCE(LEN(C682)), 1) *1), MID(C682, _xlfn.SEQUENCE(LEN(C682)), 1), ""))</f>
        <v xml:space="preserve">Tee et al., </v>
      </c>
      <c r="E682" t="str">
        <f t="shared" si="10"/>
        <v>2020</v>
      </c>
      <c r="F682" s="4" t="s">
        <v>677</v>
      </c>
      <c r="G682" s="14" t="s">
        <v>434</v>
      </c>
      <c r="H682" s="14" t="s">
        <v>435</v>
      </c>
      <c r="I682" s="14" t="s">
        <v>497</v>
      </c>
      <c r="J682" s="16">
        <v>0.11890000000000001</v>
      </c>
      <c r="L682" s="17">
        <v>1</v>
      </c>
      <c r="M682" s="14" t="s">
        <v>456</v>
      </c>
      <c r="N682" s="14" t="s">
        <v>346</v>
      </c>
      <c r="O682" t="e">
        <f>Table1[[#This Row],[Lowest_size_reported_um]]</f>
        <v>#N/A</v>
      </c>
      <c r="Q682" t="e">
        <f>_xlfn.XLOOKUP(F682,'detection limits'!$A$2:$A$234,'detection limits'!$C$2:$C$234)</f>
        <v>#N/A</v>
      </c>
      <c r="R682" t="e">
        <f>_xlfn.XLOOKUP(F682,'detection limits'!$A$2:$A$234,'detection limits'!$F$2:$F$234)</f>
        <v>#N/A</v>
      </c>
    </row>
    <row r="683" spans="1:18" x14ac:dyDescent="0.3">
      <c r="A683" t="s">
        <v>654</v>
      </c>
      <c r="B683" t="s">
        <v>656</v>
      </c>
      <c r="C683" s="14" t="s">
        <v>356</v>
      </c>
      <c r="D683" s="14" t="str" cm="1">
        <f t="array" ref="D683">_xlfn.TEXTJOIN("", TRUE, IF(ISERROR(MID(C683, _xlfn.SEQUENCE(LEN(C683)), 1) *1), MID(C683, _xlfn.SEQUENCE(LEN(C683)), 1), ""))</f>
        <v xml:space="preserve">Tee et al., </v>
      </c>
      <c r="E683" t="str">
        <f t="shared" si="10"/>
        <v>2020</v>
      </c>
      <c r="F683" s="4" t="s">
        <v>677</v>
      </c>
      <c r="G683" s="14" t="s">
        <v>434</v>
      </c>
      <c r="H683" s="14" t="s">
        <v>435</v>
      </c>
      <c r="I683" s="14" t="s">
        <v>497</v>
      </c>
      <c r="J683" s="16">
        <v>0.1774</v>
      </c>
      <c r="L683" s="17">
        <v>1</v>
      </c>
      <c r="M683" s="14" t="s">
        <v>456</v>
      </c>
      <c r="N683" s="14" t="s">
        <v>346</v>
      </c>
      <c r="O683" t="e">
        <f>Table1[[#This Row],[Lowest_size_reported_um]]</f>
        <v>#N/A</v>
      </c>
      <c r="Q683" t="e">
        <f>_xlfn.XLOOKUP(F683,'detection limits'!$A$2:$A$234,'detection limits'!$C$2:$C$234)</f>
        <v>#N/A</v>
      </c>
      <c r="R683" t="e">
        <f>_xlfn.XLOOKUP(F683,'detection limits'!$A$2:$A$234,'detection limits'!$F$2:$F$234)</f>
        <v>#N/A</v>
      </c>
    </row>
    <row r="684" spans="1:18" x14ac:dyDescent="0.3">
      <c r="A684" t="s">
        <v>654</v>
      </c>
      <c r="B684" t="s">
        <v>656</v>
      </c>
      <c r="C684" s="14" t="s">
        <v>356</v>
      </c>
      <c r="D684" s="14" t="str" cm="1">
        <f t="array" ref="D684">_xlfn.TEXTJOIN("", TRUE, IF(ISERROR(MID(C684, _xlfn.SEQUENCE(LEN(C684)), 1) *1), MID(C684, _xlfn.SEQUENCE(LEN(C684)), 1), ""))</f>
        <v xml:space="preserve">Tee et al., </v>
      </c>
      <c r="E684" t="str">
        <f t="shared" si="10"/>
        <v>2020</v>
      </c>
      <c r="F684" s="4" t="s">
        <v>677</v>
      </c>
      <c r="G684" s="14" t="s">
        <v>434</v>
      </c>
      <c r="H684" s="14" t="s">
        <v>435</v>
      </c>
      <c r="I684" s="14" t="s">
        <v>497</v>
      </c>
      <c r="J684" s="16">
        <v>0.18909999999999999</v>
      </c>
      <c r="L684" s="17">
        <v>1</v>
      </c>
      <c r="M684" s="14" t="s">
        <v>456</v>
      </c>
      <c r="N684" s="14" t="s">
        <v>346</v>
      </c>
      <c r="O684" t="e">
        <f>Table1[[#This Row],[Lowest_size_reported_um]]</f>
        <v>#N/A</v>
      </c>
      <c r="Q684" t="e">
        <f>_xlfn.XLOOKUP(F684,'detection limits'!$A$2:$A$234,'detection limits'!$C$2:$C$234)</f>
        <v>#N/A</v>
      </c>
      <c r="R684" t="e">
        <f>_xlfn.XLOOKUP(F684,'detection limits'!$A$2:$A$234,'detection limits'!$F$2:$F$234)</f>
        <v>#N/A</v>
      </c>
    </row>
    <row r="685" spans="1:18" x14ac:dyDescent="0.3">
      <c r="A685" t="s">
        <v>654</v>
      </c>
      <c r="B685" t="s">
        <v>656</v>
      </c>
      <c r="C685" s="14" t="s">
        <v>356</v>
      </c>
      <c r="D685" s="14" t="str" cm="1">
        <f t="array" ref="D685">_xlfn.TEXTJOIN("", TRUE, IF(ISERROR(MID(C685, _xlfn.SEQUENCE(LEN(C685)), 1) *1), MID(C685, _xlfn.SEQUENCE(LEN(C685)), 1), ""))</f>
        <v xml:space="preserve">Tee et al., </v>
      </c>
      <c r="E685" t="str">
        <f t="shared" si="10"/>
        <v>2020</v>
      </c>
      <c r="F685" s="4" t="s">
        <v>677</v>
      </c>
      <c r="G685" s="14" t="s">
        <v>434</v>
      </c>
      <c r="H685" s="14" t="s">
        <v>435</v>
      </c>
      <c r="I685" s="14" t="s">
        <v>497</v>
      </c>
      <c r="J685" s="16">
        <v>0.29970000000000002</v>
      </c>
      <c r="L685" s="17">
        <v>1</v>
      </c>
      <c r="M685" s="14" t="s">
        <v>456</v>
      </c>
      <c r="N685" s="14" t="s">
        <v>346</v>
      </c>
      <c r="O685" t="e">
        <f>Table1[[#This Row],[Lowest_size_reported_um]]</f>
        <v>#N/A</v>
      </c>
      <c r="Q685" t="e">
        <f>_xlfn.XLOOKUP(F685,'detection limits'!$A$2:$A$234,'detection limits'!$C$2:$C$234)</f>
        <v>#N/A</v>
      </c>
      <c r="R685" t="e">
        <f>_xlfn.XLOOKUP(F685,'detection limits'!$A$2:$A$234,'detection limits'!$F$2:$F$234)</f>
        <v>#N/A</v>
      </c>
    </row>
    <row r="686" spans="1:18" x14ac:dyDescent="0.3">
      <c r="A686" t="s">
        <v>654</v>
      </c>
      <c r="B686" t="s">
        <v>656</v>
      </c>
      <c r="C686" s="14" t="s">
        <v>358</v>
      </c>
      <c r="D686" s="14" t="str" cm="1">
        <f t="array" ref="D686">_xlfn.TEXTJOIN("", TRUE, IF(ISERROR(MID(C686, _xlfn.SEQUENCE(LEN(C686)), 1) *1), MID(C686, _xlfn.SEQUENCE(LEN(C686)), 1), ""))</f>
        <v xml:space="preserve">Tien et al. </v>
      </c>
      <c r="E686" t="str">
        <f t="shared" si="10"/>
        <v>2020</v>
      </c>
      <c r="F686" s="15" t="s">
        <v>357</v>
      </c>
      <c r="G686" s="14" t="s">
        <v>434</v>
      </c>
      <c r="H686" s="14" t="s">
        <v>435</v>
      </c>
      <c r="I686" s="14" t="s">
        <v>498</v>
      </c>
      <c r="J686" s="16">
        <v>0.33497536950000001</v>
      </c>
      <c r="L686" s="17">
        <v>0.76</v>
      </c>
      <c r="M686" s="14" t="s">
        <v>437</v>
      </c>
      <c r="N686" s="14" t="s">
        <v>346</v>
      </c>
      <c r="O686" t="str">
        <f ca="1">Table1[[#This Row],[Lowest_size_reported_um]]</f>
        <v>50</v>
      </c>
      <c r="Q686">
        <f>_xlfn.XLOOKUP(F686,'detection limits'!$A$2:$A$234,'detection limits'!$C$2:$C$234)</f>
        <v>50</v>
      </c>
      <c r="R686" t="str">
        <f ca="1">_xlfn.XLOOKUP(F686,'detection limits'!$A$2:$A$234,'detection limits'!$F$2:$F$234)</f>
        <v>50</v>
      </c>
    </row>
    <row r="687" spans="1:18" x14ac:dyDescent="0.3">
      <c r="A687" t="s">
        <v>654</v>
      </c>
      <c r="B687" t="s">
        <v>656</v>
      </c>
      <c r="C687" s="14" t="s">
        <v>358</v>
      </c>
      <c r="D687" s="14" t="str" cm="1">
        <f t="array" ref="D687">_xlfn.TEXTJOIN("", TRUE, IF(ISERROR(MID(C687, _xlfn.SEQUENCE(LEN(C687)), 1) *1), MID(C687, _xlfn.SEQUENCE(LEN(C687)), 1), ""))</f>
        <v xml:space="preserve">Tien et al. </v>
      </c>
      <c r="E687" t="str">
        <f t="shared" si="10"/>
        <v>2020</v>
      </c>
      <c r="F687" s="14" t="s">
        <v>357</v>
      </c>
      <c r="G687" s="14" t="s">
        <v>434</v>
      </c>
      <c r="H687" s="14" t="s">
        <v>435</v>
      </c>
      <c r="I687" s="14" t="s">
        <v>498</v>
      </c>
      <c r="J687" s="16">
        <v>0.72085385879999997</v>
      </c>
      <c r="L687" s="17">
        <v>0.59</v>
      </c>
      <c r="M687" s="14" t="s">
        <v>437</v>
      </c>
      <c r="N687" s="14" t="s">
        <v>346</v>
      </c>
      <c r="O687" t="str">
        <f ca="1">Table1[[#This Row],[Lowest_size_reported_um]]</f>
        <v>50</v>
      </c>
      <c r="Q687">
        <f>_xlfn.XLOOKUP(F687,'detection limits'!$A$2:$A$234,'detection limits'!$C$2:$C$234)</f>
        <v>50</v>
      </c>
      <c r="R687" t="str">
        <f ca="1">_xlfn.XLOOKUP(F687,'detection limits'!$A$2:$A$234,'detection limits'!$F$2:$F$234)</f>
        <v>50</v>
      </c>
    </row>
    <row r="688" spans="1:18" x14ac:dyDescent="0.3">
      <c r="A688" t="s">
        <v>654</v>
      </c>
      <c r="B688" t="s">
        <v>656</v>
      </c>
      <c r="C688" s="14" t="s">
        <v>358</v>
      </c>
      <c r="D688" s="14" t="str" cm="1">
        <f t="array" ref="D688">_xlfn.TEXTJOIN("", TRUE, IF(ISERROR(MID(C688, _xlfn.SEQUENCE(LEN(C688)), 1) *1), MID(C688, _xlfn.SEQUENCE(LEN(C688)), 1), ""))</f>
        <v xml:space="preserve">Tien et al. </v>
      </c>
      <c r="E688" t="str">
        <f t="shared" si="10"/>
        <v>2020</v>
      </c>
      <c r="F688" s="14" t="s">
        <v>357</v>
      </c>
      <c r="G688" s="14" t="s">
        <v>434</v>
      </c>
      <c r="H688" s="14" t="s">
        <v>435</v>
      </c>
      <c r="I688" s="14" t="s">
        <v>498</v>
      </c>
      <c r="J688" s="16">
        <v>0.79802955669999998</v>
      </c>
      <c r="L688" s="17">
        <v>0.69</v>
      </c>
      <c r="M688" s="14" t="s">
        <v>437</v>
      </c>
      <c r="N688" s="14" t="s">
        <v>346</v>
      </c>
      <c r="O688" t="str">
        <f ca="1">Table1[[#This Row],[Lowest_size_reported_um]]</f>
        <v>50</v>
      </c>
      <c r="Q688">
        <f>_xlfn.XLOOKUP(F688,'detection limits'!$A$2:$A$234,'detection limits'!$C$2:$C$234)</f>
        <v>50</v>
      </c>
      <c r="R688" t="str">
        <f ca="1">_xlfn.XLOOKUP(F688,'detection limits'!$A$2:$A$234,'detection limits'!$F$2:$F$234)</f>
        <v>50</v>
      </c>
    </row>
    <row r="689" spans="1:18" x14ac:dyDescent="0.3">
      <c r="A689" t="s">
        <v>654</v>
      </c>
      <c r="B689" t="s">
        <v>656</v>
      </c>
      <c r="C689" s="14" t="s">
        <v>358</v>
      </c>
      <c r="D689" s="14" t="str" cm="1">
        <f t="array" ref="D689">_xlfn.TEXTJOIN("", TRUE, IF(ISERROR(MID(C689, _xlfn.SEQUENCE(LEN(C689)), 1) *1), MID(C689, _xlfn.SEQUENCE(LEN(C689)), 1), ""))</f>
        <v xml:space="preserve">Tien et al. </v>
      </c>
      <c r="E689" t="str">
        <f t="shared" si="10"/>
        <v>2020</v>
      </c>
      <c r="F689" s="15" t="s">
        <v>357</v>
      </c>
      <c r="G689" s="14" t="s">
        <v>434</v>
      </c>
      <c r="H689" s="14" t="s">
        <v>435</v>
      </c>
      <c r="I689" s="14" t="s">
        <v>498</v>
      </c>
      <c r="J689" s="16">
        <v>0.89655172409999995</v>
      </c>
      <c r="L689" s="17">
        <v>0.72</v>
      </c>
      <c r="M689" s="14" t="s">
        <v>437</v>
      </c>
      <c r="N689" s="14" t="s">
        <v>346</v>
      </c>
      <c r="O689" t="str">
        <f ca="1">Table1[[#This Row],[Lowest_size_reported_um]]</f>
        <v>50</v>
      </c>
      <c r="Q689">
        <f>_xlfn.XLOOKUP(F689,'detection limits'!$A$2:$A$234,'detection limits'!$C$2:$C$234)</f>
        <v>50</v>
      </c>
      <c r="R689" t="str">
        <f ca="1">_xlfn.XLOOKUP(F689,'detection limits'!$A$2:$A$234,'detection limits'!$F$2:$F$234)</f>
        <v>50</v>
      </c>
    </row>
    <row r="690" spans="1:18" x14ac:dyDescent="0.3">
      <c r="A690" t="s">
        <v>654</v>
      </c>
      <c r="B690" t="s">
        <v>656</v>
      </c>
      <c r="C690" s="14" t="s">
        <v>358</v>
      </c>
      <c r="D690" s="14" t="str" cm="1">
        <f t="array" ref="D690">_xlfn.TEXTJOIN("", TRUE, IF(ISERROR(MID(C690, _xlfn.SEQUENCE(LEN(C690)), 1) *1), MID(C690, _xlfn.SEQUENCE(LEN(C690)), 1), ""))</f>
        <v xml:space="preserve">Tien et al. </v>
      </c>
      <c r="E690" t="str">
        <f t="shared" si="10"/>
        <v>2020</v>
      </c>
      <c r="F690" s="15" t="s">
        <v>357</v>
      </c>
      <c r="G690" s="14" t="s">
        <v>434</v>
      </c>
      <c r="H690" s="14" t="s">
        <v>435</v>
      </c>
      <c r="I690" s="14" t="s">
        <v>498</v>
      </c>
      <c r="J690" s="16">
        <v>0.98850574710000005</v>
      </c>
      <c r="L690" s="17">
        <v>0.59</v>
      </c>
      <c r="M690" s="14" t="s">
        <v>437</v>
      </c>
      <c r="N690" s="14" t="s">
        <v>346</v>
      </c>
      <c r="O690" t="str">
        <f ca="1">Table1[[#This Row],[Lowest_size_reported_um]]</f>
        <v>50</v>
      </c>
      <c r="Q690">
        <f>_xlfn.XLOOKUP(F690,'detection limits'!$A$2:$A$234,'detection limits'!$C$2:$C$234)</f>
        <v>50</v>
      </c>
      <c r="R690" t="str">
        <f ca="1">_xlfn.XLOOKUP(F690,'detection limits'!$A$2:$A$234,'detection limits'!$F$2:$F$234)</f>
        <v>50</v>
      </c>
    </row>
    <row r="691" spans="1:18" x14ac:dyDescent="0.3">
      <c r="A691" t="s">
        <v>654</v>
      </c>
      <c r="B691" t="s">
        <v>656</v>
      </c>
      <c r="C691" s="14" t="s">
        <v>358</v>
      </c>
      <c r="D691" s="14" t="str" cm="1">
        <f t="array" ref="D691">_xlfn.TEXTJOIN("", TRUE, IF(ISERROR(MID(C691, _xlfn.SEQUENCE(LEN(C691)), 1) *1), MID(C691, _xlfn.SEQUENCE(LEN(C691)), 1), ""))</f>
        <v xml:space="preserve">Tien et al. </v>
      </c>
      <c r="E691" t="str">
        <f t="shared" si="10"/>
        <v>2020</v>
      </c>
      <c r="F691" s="14" t="s">
        <v>357</v>
      </c>
      <c r="G691" s="14" t="s">
        <v>434</v>
      </c>
      <c r="H691" s="14" t="s">
        <v>435</v>
      </c>
      <c r="I691" s="14" t="s">
        <v>498</v>
      </c>
      <c r="J691" s="16">
        <v>1.060755337</v>
      </c>
      <c r="L691" s="17">
        <v>0.74</v>
      </c>
      <c r="M691" s="14" t="s">
        <v>437</v>
      </c>
      <c r="N691" s="14" t="s">
        <v>346</v>
      </c>
      <c r="O691" t="str">
        <f ca="1">Table1[[#This Row],[Lowest_size_reported_um]]</f>
        <v>50</v>
      </c>
      <c r="Q691">
        <f>_xlfn.XLOOKUP(F691,'detection limits'!$A$2:$A$234,'detection limits'!$C$2:$C$234)</f>
        <v>50</v>
      </c>
      <c r="R691" t="str">
        <f ca="1">_xlfn.XLOOKUP(F691,'detection limits'!$A$2:$A$234,'detection limits'!$F$2:$F$234)</f>
        <v>50</v>
      </c>
    </row>
    <row r="692" spans="1:18" x14ac:dyDescent="0.3">
      <c r="A692" t="s">
        <v>654</v>
      </c>
      <c r="B692" t="s">
        <v>656</v>
      </c>
      <c r="C692" s="14" t="s">
        <v>364</v>
      </c>
      <c r="D692" s="14" t="str" cm="1">
        <f t="array" ref="D692">_xlfn.TEXTJOIN("", TRUE, IF(ISERROR(MID(C692, _xlfn.SEQUENCE(LEN(C692)), 1) *1), MID(C692, _xlfn.SEQUENCE(LEN(C692)), 1), ""))</f>
        <v xml:space="preserve">Uurasjarvi et al. </v>
      </c>
      <c r="E692" t="str">
        <f t="shared" si="10"/>
        <v>2019</v>
      </c>
      <c r="F692" s="14" t="s">
        <v>363</v>
      </c>
      <c r="G692" s="14" t="s">
        <v>439</v>
      </c>
      <c r="H692" s="14" t="s">
        <v>440</v>
      </c>
      <c r="I692" s="14" t="s">
        <v>495</v>
      </c>
      <c r="J692" s="16">
        <v>3.6999999999999998E-5</v>
      </c>
      <c r="L692" s="17">
        <v>0.64</v>
      </c>
      <c r="M692" s="14" t="s">
        <v>456</v>
      </c>
      <c r="N692" s="14" t="s">
        <v>346</v>
      </c>
      <c r="O692" t="str">
        <f ca="1">Table1[[#This Row],[Lowest_size_reported_um]]</f>
        <v>100</v>
      </c>
      <c r="Q692">
        <f>_xlfn.XLOOKUP(F692,'detection limits'!$A$2:$A$234,'detection limits'!$C$2:$C$234)</f>
        <v>20</v>
      </c>
      <c r="R692" t="str">
        <f ca="1">_xlfn.XLOOKUP(F692,'detection limits'!$A$2:$A$234,'detection limits'!$F$2:$F$234)</f>
        <v>100</v>
      </c>
    </row>
    <row r="693" spans="1:18" x14ac:dyDescent="0.3">
      <c r="A693" t="s">
        <v>654</v>
      </c>
      <c r="B693" t="s">
        <v>656</v>
      </c>
      <c r="C693" s="14" t="s">
        <v>364</v>
      </c>
      <c r="D693" s="14" t="str" cm="1">
        <f t="array" ref="D693">_xlfn.TEXTJOIN("", TRUE, IF(ISERROR(MID(C693, _xlfn.SEQUENCE(LEN(C693)), 1) *1), MID(C693, _xlfn.SEQUENCE(LEN(C693)), 1), ""))</f>
        <v xml:space="preserve">Uurasjarvi et al. </v>
      </c>
      <c r="E693" t="str">
        <f t="shared" si="10"/>
        <v>2019</v>
      </c>
      <c r="F693" s="14" t="s">
        <v>363</v>
      </c>
      <c r="G693" s="14" t="s">
        <v>439</v>
      </c>
      <c r="H693" s="14" t="s">
        <v>440</v>
      </c>
      <c r="I693" s="14" t="s">
        <v>495</v>
      </c>
      <c r="J693" s="16">
        <v>6.6E-4</v>
      </c>
      <c r="L693" s="17">
        <v>0.64</v>
      </c>
      <c r="M693" s="14" t="s">
        <v>456</v>
      </c>
      <c r="N693" s="14" t="s">
        <v>346</v>
      </c>
      <c r="O693" t="str">
        <f ca="1">Table1[[#This Row],[Lowest_size_reported_um]]</f>
        <v>100</v>
      </c>
      <c r="Q693">
        <f>_xlfn.XLOOKUP(F693,'detection limits'!$A$2:$A$234,'detection limits'!$C$2:$C$234)</f>
        <v>20</v>
      </c>
      <c r="R693" t="str">
        <f ca="1">_xlfn.XLOOKUP(F693,'detection limits'!$A$2:$A$234,'detection limits'!$F$2:$F$234)</f>
        <v>100</v>
      </c>
    </row>
    <row r="694" spans="1:18" x14ac:dyDescent="0.3">
      <c r="A694" t="s">
        <v>654</v>
      </c>
      <c r="B694" t="s">
        <v>656</v>
      </c>
      <c r="C694" s="14" t="s">
        <v>368</v>
      </c>
      <c r="D694" s="14" t="str" cm="1">
        <f t="array" ref="D694">_xlfn.TEXTJOIN("", TRUE, IF(ISERROR(MID(C694, _xlfn.SEQUENCE(LEN(C694)), 1) *1), MID(C694, _xlfn.SEQUENCE(LEN(C694)), 1), ""))</f>
        <v xml:space="preserve">Vermaire et al. </v>
      </c>
      <c r="E694" t="str">
        <f t="shared" si="10"/>
        <v>2017</v>
      </c>
      <c r="F694" s="14" t="s">
        <v>367</v>
      </c>
      <c r="G694" s="14" t="s">
        <v>434</v>
      </c>
      <c r="H694" s="14" t="s">
        <v>435</v>
      </c>
      <c r="I694" s="14" t="s">
        <v>465</v>
      </c>
      <c r="J694" s="16">
        <v>0.05</v>
      </c>
      <c r="L694" s="17">
        <v>0.95</v>
      </c>
      <c r="N694" s="14" t="s">
        <v>346</v>
      </c>
      <c r="O694" t="str">
        <f ca="1">Table1[[#This Row],[Lowest_size_reported_um]]</f>
        <v>100</v>
      </c>
      <c r="Q694">
        <f>_xlfn.XLOOKUP(F694,'detection limits'!$A$2:$A$234,'detection limits'!$C$2:$C$234)</f>
        <v>100</v>
      </c>
      <c r="R694" t="str">
        <f ca="1">_xlfn.XLOOKUP(F694,'detection limits'!$A$2:$A$234,'detection limits'!$F$2:$F$234)</f>
        <v>100</v>
      </c>
    </row>
    <row r="695" spans="1:18" x14ac:dyDescent="0.3">
      <c r="A695" t="s">
        <v>654</v>
      </c>
      <c r="B695" t="s">
        <v>656</v>
      </c>
      <c r="C695" s="14" t="s">
        <v>368</v>
      </c>
      <c r="D695" s="14" t="str" cm="1">
        <f t="array" ref="D695">_xlfn.TEXTJOIN("", TRUE, IF(ISERROR(MID(C695, _xlfn.SEQUENCE(LEN(C695)), 1) *1), MID(C695, _xlfn.SEQUENCE(LEN(C695)), 1), ""))</f>
        <v xml:space="preserve">Vermaire et al. </v>
      </c>
      <c r="E695" t="str">
        <f t="shared" si="10"/>
        <v>2017</v>
      </c>
      <c r="F695" s="14" t="s">
        <v>367</v>
      </c>
      <c r="G695" s="14" t="s">
        <v>434</v>
      </c>
      <c r="H695" s="14" t="s">
        <v>435</v>
      </c>
      <c r="I695" s="14" t="s">
        <v>465</v>
      </c>
      <c r="J695" s="16">
        <v>0.18</v>
      </c>
      <c r="L695" s="17">
        <v>0.95</v>
      </c>
      <c r="N695" s="14" t="s">
        <v>346</v>
      </c>
      <c r="O695" t="str">
        <f ca="1">Table1[[#This Row],[Lowest_size_reported_um]]</f>
        <v>100</v>
      </c>
      <c r="Q695">
        <f>_xlfn.XLOOKUP(F695,'detection limits'!$A$2:$A$234,'detection limits'!$C$2:$C$234)</f>
        <v>100</v>
      </c>
      <c r="R695" t="str">
        <f ca="1">_xlfn.XLOOKUP(F695,'detection limits'!$A$2:$A$234,'detection limits'!$F$2:$F$234)</f>
        <v>100</v>
      </c>
    </row>
    <row r="696" spans="1:18" x14ac:dyDescent="0.3">
      <c r="A696" t="s">
        <v>654</v>
      </c>
      <c r="B696" t="s">
        <v>656</v>
      </c>
      <c r="C696" s="14" t="s">
        <v>368</v>
      </c>
      <c r="D696" s="14" t="str" cm="1">
        <f t="array" ref="D696">_xlfn.TEXTJOIN("", TRUE, IF(ISERROR(MID(C696, _xlfn.SEQUENCE(LEN(C696)), 1) *1), MID(C696, _xlfn.SEQUENCE(LEN(C696)), 1), ""))</f>
        <v xml:space="preserve">Vermaire et al. </v>
      </c>
      <c r="E696" t="str">
        <f t="shared" si="10"/>
        <v>2017</v>
      </c>
      <c r="F696" s="14" t="s">
        <v>367</v>
      </c>
      <c r="G696" s="14" t="s">
        <v>434</v>
      </c>
      <c r="H696" s="14" t="s">
        <v>435</v>
      </c>
      <c r="I696" s="14" t="s">
        <v>465</v>
      </c>
      <c r="J696" s="16">
        <v>0.24</v>
      </c>
      <c r="L696" s="17">
        <v>0.95</v>
      </c>
      <c r="N696" s="14" t="s">
        <v>346</v>
      </c>
      <c r="O696" t="str">
        <f ca="1">Table1[[#This Row],[Lowest_size_reported_um]]</f>
        <v>100</v>
      </c>
      <c r="Q696">
        <f>_xlfn.XLOOKUP(F696,'detection limits'!$A$2:$A$234,'detection limits'!$C$2:$C$234)</f>
        <v>100</v>
      </c>
      <c r="R696" t="str">
        <f ca="1">_xlfn.XLOOKUP(F696,'detection limits'!$A$2:$A$234,'detection limits'!$F$2:$F$234)</f>
        <v>100</v>
      </c>
    </row>
    <row r="697" spans="1:18" x14ac:dyDescent="0.3">
      <c r="A697" t="s">
        <v>654</v>
      </c>
      <c r="B697" t="s">
        <v>656</v>
      </c>
      <c r="C697" s="14" t="s">
        <v>370</v>
      </c>
      <c r="D697" s="14" t="str" cm="1">
        <f t="array" ref="D697">_xlfn.TEXTJOIN("", TRUE, IF(ISERROR(MID(C697, _xlfn.SEQUENCE(LEN(C697)), 1) *1), MID(C697, _xlfn.SEQUENCE(LEN(C697)), 1), ""))</f>
        <v xml:space="preserve">Wang et al. </v>
      </c>
      <c r="E697" t="str">
        <f t="shared" si="10"/>
        <v>2017</v>
      </c>
      <c r="F697" s="14" t="s">
        <v>369</v>
      </c>
      <c r="G697" s="14" t="s">
        <v>439</v>
      </c>
      <c r="H697" s="14" t="s">
        <v>440</v>
      </c>
      <c r="I697" s="14" t="s">
        <v>460</v>
      </c>
      <c r="J697" s="16">
        <v>1.66</v>
      </c>
      <c r="L697" s="17">
        <v>0.68</v>
      </c>
      <c r="M697" s="14" t="s">
        <v>442</v>
      </c>
      <c r="N697" s="14" t="s">
        <v>346</v>
      </c>
      <c r="O697" t="str">
        <f ca="1">Table1[[#This Row],[Lowest_size_reported_um]]</f>
        <v>50</v>
      </c>
      <c r="Q697">
        <f>_xlfn.XLOOKUP(F697,'detection limits'!$A$2:$A$234,'detection limits'!$C$2:$C$234)</f>
        <v>0.45</v>
      </c>
      <c r="R697" t="str">
        <f ca="1">_xlfn.XLOOKUP(F697,'detection limits'!$A$2:$A$234,'detection limits'!$F$2:$F$234)</f>
        <v>50</v>
      </c>
    </row>
    <row r="698" spans="1:18" x14ac:dyDescent="0.3">
      <c r="A698" t="s">
        <v>654</v>
      </c>
      <c r="B698" t="s">
        <v>656</v>
      </c>
      <c r="C698" s="14" t="s">
        <v>370</v>
      </c>
      <c r="D698" s="14" t="str" cm="1">
        <f t="array" ref="D698">_xlfn.TEXTJOIN("", TRUE, IF(ISERROR(MID(C698, _xlfn.SEQUENCE(LEN(C698)), 1) *1), MID(C698, _xlfn.SEQUENCE(LEN(C698)), 1), ""))</f>
        <v xml:space="preserve">Wang et al. </v>
      </c>
      <c r="E698" t="str">
        <f t="shared" si="10"/>
        <v>2017</v>
      </c>
      <c r="F698" s="14" t="s">
        <v>369</v>
      </c>
      <c r="G698" s="14" t="s">
        <v>439</v>
      </c>
      <c r="H698" s="14" t="s">
        <v>440</v>
      </c>
      <c r="I698" s="14" t="s">
        <v>460</v>
      </c>
      <c r="J698" s="16">
        <v>2.4</v>
      </c>
      <c r="L698" s="17">
        <v>0.81</v>
      </c>
      <c r="M698" s="14" t="s">
        <v>442</v>
      </c>
      <c r="N698" s="14" t="s">
        <v>346</v>
      </c>
      <c r="O698" t="str">
        <f ca="1">Table1[[#This Row],[Lowest_size_reported_um]]</f>
        <v>50</v>
      </c>
      <c r="Q698">
        <f>_xlfn.XLOOKUP(F698,'detection limits'!$A$2:$A$234,'detection limits'!$C$2:$C$234)</f>
        <v>0.45</v>
      </c>
      <c r="R698" t="str">
        <f ca="1">_xlfn.XLOOKUP(F698,'detection limits'!$A$2:$A$234,'detection limits'!$F$2:$F$234)</f>
        <v>50</v>
      </c>
    </row>
    <row r="699" spans="1:18" x14ac:dyDescent="0.3">
      <c r="A699" t="s">
        <v>654</v>
      </c>
      <c r="B699" t="s">
        <v>656</v>
      </c>
      <c r="C699" s="14" t="s">
        <v>370</v>
      </c>
      <c r="D699" s="14" t="str" cm="1">
        <f t="array" ref="D699">_xlfn.TEXTJOIN("", TRUE, IF(ISERROR(MID(C699, _xlfn.SEQUENCE(LEN(C699)), 1) *1), MID(C699, _xlfn.SEQUENCE(LEN(C699)), 1), ""))</f>
        <v xml:space="preserve">Wang et al. </v>
      </c>
      <c r="E699" t="str">
        <f t="shared" si="10"/>
        <v>2017</v>
      </c>
      <c r="F699" s="14" t="s">
        <v>369</v>
      </c>
      <c r="G699" s="14" t="s">
        <v>434</v>
      </c>
      <c r="H699" s="14" t="s">
        <v>435</v>
      </c>
      <c r="I699" s="14" t="s">
        <v>460</v>
      </c>
      <c r="J699" s="16">
        <v>2.5160999999999998</v>
      </c>
      <c r="L699" s="17">
        <v>0.76</v>
      </c>
      <c r="M699" s="14" t="s">
        <v>442</v>
      </c>
      <c r="N699" s="14" t="s">
        <v>346</v>
      </c>
      <c r="O699" t="str">
        <f ca="1">Table1[[#This Row],[Lowest_size_reported_um]]</f>
        <v>50</v>
      </c>
      <c r="Q699">
        <f>_xlfn.XLOOKUP(F699,'detection limits'!$A$2:$A$234,'detection limits'!$C$2:$C$234)</f>
        <v>0.45</v>
      </c>
      <c r="R699" t="str">
        <f ca="1">_xlfn.XLOOKUP(F699,'detection limits'!$A$2:$A$234,'detection limits'!$F$2:$F$234)</f>
        <v>50</v>
      </c>
    </row>
    <row r="700" spans="1:18" x14ac:dyDescent="0.3">
      <c r="A700" t="s">
        <v>654</v>
      </c>
      <c r="B700" t="s">
        <v>656</v>
      </c>
      <c r="C700" s="14" t="s">
        <v>370</v>
      </c>
      <c r="D700" s="14" t="str" cm="1">
        <f t="array" ref="D700">_xlfn.TEXTJOIN("", TRUE, IF(ISERROR(MID(C700, _xlfn.SEQUENCE(LEN(C700)), 1) *1), MID(C700, _xlfn.SEQUENCE(LEN(C700)), 1), ""))</f>
        <v xml:space="preserve">Wang et al. </v>
      </c>
      <c r="E700" t="str">
        <f t="shared" si="10"/>
        <v>2017</v>
      </c>
      <c r="F700" s="14" t="s">
        <v>369</v>
      </c>
      <c r="G700" s="14" t="s">
        <v>439</v>
      </c>
      <c r="H700" s="14" t="s">
        <v>440</v>
      </c>
      <c r="I700" s="14" t="s">
        <v>460</v>
      </c>
      <c r="J700" s="16">
        <v>2.5167000000000002</v>
      </c>
      <c r="L700" s="17">
        <v>0.85</v>
      </c>
      <c r="M700" s="14" t="s">
        <v>442</v>
      </c>
      <c r="N700" s="14" t="s">
        <v>346</v>
      </c>
      <c r="O700" t="str">
        <f ca="1">Table1[[#This Row],[Lowest_size_reported_um]]</f>
        <v>50</v>
      </c>
      <c r="Q700">
        <f>_xlfn.XLOOKUP(F700,'detection limits'!$A$2:$A$234,'detection limits'!$C$2:$C$234)</f>
        <v>0.45</v>
      </c>
      <c r="R700" t="str">
        <f ca="1">_xlfn.XLOOKUP(F700,'detection limits'!$A$2:$A$234,'detection limits'!$F$2:$F$234)</f>
        <v>50</v>
      </c>
    </row>
    <row r="701" spans="1:18" x14ac:dyDescent="0.3">
      <c r="A701" t="s">
        <v>654</v>
      </c>
      <c r="B701" t="s">
        <v>656</v>
      </c>
      <c r="C701" s="14" t="s">
        <v>370</v>
      </c>
      <c r="D701" s="14" t="str" cm="1">
        <f t="array" ref="D701">_xlfn.TEXTJOIN("", TRUE, IF(ISERROR(MID(C701, _xlfn.SEQUENCE(LEN(C701)), 1) *1), MID(C701, _xlfn.SEQUENCE(LEN(C701)), 1), ""))</f>
        <v xml:space="preserve">Wang et al. </v>
      </c>
      <c r="E701" t="str">
        <f t="shared" si="10"/>
        <v>2017</v>
      </c>
      <c r="F701" s="14" t="s">
        <v>369</v>
      </c>
      <c r="G701" s="14" t="s">
        <v>439</v>
      </c>
      <c r="H701" s="14" t="s">
        <v>440</v>
      </c>
      <c r="I701" s="14" t="s">
        <v>460</v>
      </c>
      <c r="J701" s="16">
        <v>2.5499999999999998</v>
      </c>
      <c r="L701" s="17">
        <v>0.87</v>
      </c>
      <c r="M701" s="14" t="s">
        <v>442</v>
      </c>
      <c r="N701" s="14" t="s">
        <v>346</v>
      </c>
      <c r="O701" t="str">
        <f ca="1">Table1[[#This Row],[Lowest_size_reported_um]]</f>
        <v>50</v>
      </c>
      <c r="Q701">
        <f>_xlfn.XLOOKUP(F701,'detection limits'!$A$2:$A$234,'detection limits'!$C$2:$C$234)</f>
        <v>0.45</v>
      </c>
      <c r="R701" t="str">
        <f ca="1">_xlfn.XLOOKUP(F701,'detection limits'!$A$2:$A$234,'detection limits'!$F$2:$F$234)</f>
        <v>50</v>
      </c>
    </row>
    <row r="702" spans="1:18" x14ac:dyDescent="0.3">
      <c r="A702" t="s">
        <v>654</v>
      </c>
      <c r="B702" t="s">
        <v>656</v>
      </c>
      <c r="C702" s="14" t="s">
        <v>370</v>
      </c>
      <c r="D702" s="14" t="str" cm="1">
        <f t="array" ref="D702">_xlfn.TEXTJOIN("", TRUE, IF(ISERROR(MID(C702, _xlfn.SEQUENCE(LEN(C702)), 1) *1), MID(C702, _xlfn.SEQUENCE(LEN(C702)), 1), ""))</f>
        <v xml:space="preserve">Wang et al. </v>
      </c>
      <c r="E702" t="str">
        <f t="shared" si="10"/>
        <v>2017</v>
      </c>
      <c r="F702" s="14" t="s">
        <v>369</v>
      </c>
      <c r="G702" s="14" t="s">
        <v>434</v>
      </c>
      <c r="H702" s="14" t="s">
        <v>435</v>
      </c>
      <c r="I702" s="14" t="s">
        <v>460</v>
      </c>
      <c r="J702" s="16">
        <v>2.9329999999999998</v>
      </c>
      <c r="L702" s="17">
        <v>0.78</v>
      </c>
      <c r="M702" s="14" t="s">
        <v>442</v>
      </c>
      <c r="N702" s="14" t="s">
        <v>346</v>
      </c>
      <c r="O702" t="str">
        <f ca="1">Table1[[#This Row],[Lowest_size_reported_um]]</f>
        <v>50</v>
      </c>
      <c r="Q702">
        <f>_xlfn.XLOOKUP(F702,'detection limits'!$A$2:$A$234,'detection limits'!$C$2:$C$234)</f>
        <v>0.45</v>
      </c>
      <c r="R702" t="str">
        <f ca="1">_xlfn.XLOOKUP(F702,'detection limits'!$A$2:$A$234,'detection limits'!$F$2:$F$234)</f>
        <v>50</v>
      </c>
    </row>
    <row r="703" spans="1:18" x14ac:dyDescent="0.3">
      <c r="A703" t="s">
        <v>654</v>
      </c>
      <c r="B703" t="s">
        <v>656</v>
      </c>
      <c r="C703" s="14" t="s">
        <v>370</v>
      </c>
      <c r="D703" s="14" t="str" cm="1">
        <f t="array" ref="D703">_xlfn.TEXTJOIN("", TRUE, IF(ISERROR(MID(C703, _xlfn.SEQUENCE(LEN(C703)), 1) *1), MID(C703, _xlfn.SEQUENCE(LEN(C703)), 1), ""))</f>
        <v xml:space="preserve">Wang et al. </v>
      </c>
      <c r="E703" t="str">
        <f t="shared" si="10"/>
        <v>2017</v>
      </c>
      <c r="F703" s="14" t="s">
        <v>369</v>
      </c>
      <c r="G703" s="14" t="s">
        <v>439</v>
      </c>
      <c r="H703" s="14" t="s">
        <v>440</v>
      </c>
      <c r="I703" s="14" t="s">
        <v>460</v>
      </c>
      <c r="J703" s="16">
        <v>3.048</v>
      </c>
      <c r="L703" s="17">
        <v>0.8</v>
      </c>
      <c r="M703" s="14" t="s">
        <v>442</v>
      </c>
      <c r="N703" s="14" t="s">
        <v>346</v>
      </c>
      <c r="O703" t="str">
        <f ca="1">Table1[[#This Row],[Lowest_size_reported_um]]</f>
        <v>50</v>
      </c>
      <c r="Q703">
        <f>_xlfn.XLOOKUP(F703,'detection limits'!$A$2:$A$234,'detection limits'!$C$2:$C$234)</f>
        <v>0.45</v>
      </c>
      <c r="R703" t="str">
        <f ca="1">_xlfn.XLOOKUP(F703,'detection limits'!$A$2:$A$234,'detection limits'!$F$2:$F$234)</f>
        <v>50</v>
      </c>
    </row>
    <row r="704" spans="1:18" x14ac:dyDescent="0.3">
      <c r="A704" t="s">
        <v>654</v>
      </c>
      <c r="B704" t="s">
        <v>656</v>
      </c>
      <c r="C704" s="14" t="s">
        <v>370</v>
      </c>
      <c r="D704" s="14" t="str" cm="1">
        <f t="array" ref="D704">_xlfn.TEXTJOIN("", TRUE, IF(ISERROR(MID(C704, _xlfn.SEQUENCE(LEN(C704)), 1) *1), MID(C704, _xlfn.SEQUENCE(LEN(C704)), 1), ""))</f>
        <v xml:space="preserve">Wang et al. </v>
      </c>
      <c r="E704" t="str">
        <f t="shared" si="10"/>
        <v>2017</v>
      </c>
      <c r="F704" s="14" t="s">
        <v>369</v>
      </c>
      <c r="G704" s="14" t="s">
        <v>439</v>
      </c>
      <c r="H704" s="14" t="s">
        <v>440</v>
      </c>
      <c r="I704" s="14" t="s">
        <v>460</v>
      </c>
      <c r="J704" s="16">
        <v>3.3365999999999998</v>
      </c>
      <c r="L704" s="17">
        <v>0.71</v>
      </c>
      <c r="M704" s="14" t="s">
        <v>442</v>
      </c>
      <c r="N704" s="14" t="s">
        <v>346</v>
      </c>
      <c r="O704" t="str">
        <f ca="1">Table1[[#This Row],[Lowest_size_reported_um]]</f>
        <v>50</v>
      </c>
      <c r="Q704">
        <f>_xlfn.XLOOKUP(F704,'detection limits'!$A$2:$A$234,'detection limits'!$C$2:$C$234)</f>
        <v>0.45</v>
      </c>
      <c r="R704" t="str">
        <f ca="1">_xlfn.XLOOKUP(F704,'detection limits'!$A$2:$A$234,'detection limits'!$F$2:$F$234)</f>
        <v>50</v>
      </c>
    </row>
    <row r="705" spans="1:18" x14ac:dyDescent="0.3">
      <c r="A705" t="s">
        <v>654</v>
      </c>
      <c r="B705" t="s">
        <v>656</v>
      </c>
      <c r="C705" s="14" t="s">
        <v>370</v>
      </c>
      <c r="D705" s="14" t="str" cm="1">
        <f t="array" ref="D705">_xlfn.TEXTJOIN("", TRUE, IF(ISERROR(MID(C705, _xlfn.SEQUENCE(LEN(C705)), 1) *1), MID(C705, _xlfn.SEQUENCE(LEN(C705)), 1), ""))</f>
        <v xml:space="preserve">Wang et al. </v>
      </c>
      <c r="E705" t="str">
        <f t="shared" si="10"/>
        <v>2017</v>
      </c>
      <c r="F705" s="14" t="s">
        <v>369</v>
      </c>
      <c r="G705" s="14" t="s">
        <v>439</v>
      </c>
      <c r="H705" s="14" t="s">
        <v>440</v>
      </c>
      <c r="I705" s="14" t="s">
        <v>460</v>
      </c>
      <c r="J705" s="16">
        <v>3.65</v>
      </c>
      <c r="L705" s="17">
        <v>0.74</v>
      </c>
      <c r="M705" s="14" t="s">
        <v>442</v>
      </c>
      <c r="N705" s="14" t="s">
        <v>346</v>
      </c>
      <c r="O705" t="str">
        <f ca="1">Table1[[#This Row],[Lowest_size_reported_um]]</f>
        <v>50</v>
      </c>
      <c r="Q705">
        <f>_xlfn.XLOOKUP(F705,'detection limits'!$A$2:$A$234,'detection limits'!$C$2:$C$234)</f>
        <v>0.45</v>
      </c>
      <c r="R705" t="str">
        <f ca="1">_xlfn.XLOOKUP(F705,'detection limits'!$A$2:$A$234,'detection limits'!$F$2:$F$234)</f>
        <v>50</v>
      </c>
    </row>
    <row r="706" spans="1:18" x14ac:dyDescent="0.3">
      <c r="A706" t="s">
        <v>654</v>
      </c>
      <c r="B706" t="s">
        <v>656</v>
      </c>
      <c r="C706" s="14" t="s">
        <v>370</v>
      </c>
      <c r="D706" s="14" t="str" cm="1">
        <f t="array" ref="D706">_xlfn.TEXTJOIN("", TRUE, IF(ISERROR(MID(C706, _xlfn.SEQUENCE(LEN(C706)), 1) *1), MID(C706, _xlfn.SEQUENCE(LEN(C706)), 1), ""))</f>
        <v xml:space="preserve">Wang et al. </v>
      </c>
      <c r="E706" t="str">
        <f t="shared" ref="E706:E769" si="11">RIGHT(C706,4)</f>
        <v>2017</v>
      </c>
      <c r="F706" s="15" t="s">
        <v>369</v>
      </c>
      <c r="G706" s="14" t="s">
        <v>439</v>
      </c>
      <c r="H706" s="14" t="s">
        <v>440</v>
      </c>
      <c r="I706" s="14" t="s">
        <v>460</v>
      </c>
      <c r="J706" s="16">
        <v>3.8250000000000002</v>
      </c>
      <c r="L706" s="17">
        <v>0.86</v>
      </c>
      <c r="M706" s="14" t="s">
        <v>442</v>
      </c>
      <c r="N706" s="14" t="s">
        <v>346</v>
      </c>
      <c r="O706" t="str">
        <f ca="1">Table1[[#This Row],[Lowest_size_reported_um]]</f>
        <v>50</v>
      </c>
      <c r="Q706">
        <f>_xlfn.XLOOKUP(F706,'detection limits'!$A$2:$A$234,'detection limits'!$C$2:$C$234)</f>
        <v>0.45</v>
      </c>
      <c r="R706" t="str">
        <f ca="1">_xlfn.XLOOKUP(F706,'detection limits'!$A$2:$A$234,'detection limits'!$F$2:$F$234)</f>
        <v>50</v>
      </c>
    </row>
    <row r="707" spans="1:18" x14ac:dyDescent="0.3">
      <c r="A707" t="s">
        <v>654</v>
      </c>
      <c r="B707" t="s">
        <v>656</v>
      </c>
      <c r="C707" s="14" t="s">
        <v>370</v>
      </c>
      <c r="D707" s="14" t="str" cm="1">
        <f t="array" ref="D707">_xlfn.TEXTJOIN("", TRUE, IF(ISERROR(MID(C707, _xlfn.SEQUENCE(LEN(C707)), 1) *1), MID(C707, _xlfn.SEQUENCE(LEN(C707)), 1), ""))</f>
        <v xml:space="preserve">Wang et al. </v>
      </c>
      <c r="E707" t="str">
        <f t="shared" si="11"/>
        <v>2017</v>
      </c>
      <c r="F707" s="14" t="s">
        <v>369</v>
      </c>
      <c r="G707" s="14" t="s">
        <v>439</v>
      </c>
      <c r="H707" s="14" t="s">
        <v>440</v>
      </c>
      <c r="I707" s="14" t="s">
        <v>460</v>
      </c>
      <c r="J707" s="16">
        <v>3.84</v>
      </c>
      <c r="L707" s="17">
        <v>0.61</v>
      </c>
      <c r="M707" s="14" t="s">
        <v>442</v>
      </c>
      <c r="N707" s="14" t="s">
        <v>346</v>
      </c>
      <c r="O707" t="str">
        <f ca="1">Table1[[#This Row],[Lowest_size_reported_um]]</f>
        <v>50</v>
      </c>
      <c r="Q707">
        <f>_xlfn.XLOOKUP(F707,'detection limits'!$A$2:$A$234,'detection limits'!$C$2:$C$234)</f>
        <v>0.45</v>
      </c>
      <c r="R707" t="str">
        <f ca="1">_xlfn.XLOOKUP(F707,'detection limits'!$A$2:$A$234,'detection limits'!$F$2:$F$234)</f>
        <v>50</v>
      </c>
    </row>
    <row r="708" spans="1:18" x14ac:dyDescent="0.3">
      <c r="A708" t="s">
        <v>654</v>
      </c>
      <c r="B708" t="s">
        <v>656</v>
      </c>
      <c r="C708" s="14" t="s">
        <v>370</v>
      </c>
      <c r="D708" s="14" t="str" cm="1">
        <f t="array" ref="D708">_xlfn.TEXTJOIN("", TRUE, IF(ISERROR(MID(C708, _xlfn.SEQUENCE(LEN(C708)), 1) *1), MID(C708, _xlfn.SEQUENCE(LEN(C708)), 1), ""))</f>
        <v xml:space="preserve">Wang et al. </v>
      </c>
      <c r="E708" t="str">
        <f t="shared" si="11"/>
        <v>2017</v>
      </c>
      <c r="F708" s="14" t="s">
        <v>369</v>
      </c>
      <c r="G708" s="14" t="s">
        <v>439</v>
      </c>
      <c r="H708" s="14" t="s">
        <v>440</v>
      </c>
      <c r="I708" s="14" t="s">
        <v>460</v>
      </c>
      <c r="J708" s="16">
        <v>3.95</v>
      </c>
      <c r="L708" s="17">
        <v>0.83</v>
      </c>
      <c r="M708" s="14" t="s">
        <v>442</v>
      </c>
      <c r="N708" s="14" t="s">
        <v>346</v>
      </c>
      <c r="O708" t="str">
        <f ca="1">Table1[[#This Row],[Lowest_size_reported_um]]</f>
        <v>50</v>
      </c>
      <c r="Q708">
        <f>_xlfn.XLOOKUP(F708,'detection limits'!$A$2:$A$234,'detection limits'!$C$2:$C$234)</f>
        <v>0.45</v>
      </c>
      <c r="R708" t="str">
        <f ca="1">_xlfn.XLOOKUP(F708,'detection limits'!$A$2:$A$234,'detection limits'!$F$2:$F$234)</f>
        <v>50</v>
      </c>
    </row>
    <row r="709" spans="1:18" x14ac:dyDescent="0.3">
      <c r="A709" t="s">
        <v>654</v>
      </c>
      <c r="B709" t="s">
        <v>656</v>
      </c>
      <c r="C709" s="14" t="s">
        <v>370</v>
      </c>
      <c r="D709" s="14" t="str" cm="1">
        <f t="array" ref="D709">_xlfn.TEXTJOIN("", TRUE, IF(ISERROR(MID(C709, _xlfn.SEQUENCE(LEN(C709)), 1) *1), MID(C709, _xlfn.SEQUENCE(LEN(C709)), 1), ""))</f>
        <v xml:space="preserve">Wang et al. </v>
      </c>
      <c r="E709" t="str">
        <f t="shared" si="11"/>
        <v>2017</v>
      </c>
      <c r="F709" s="14" t="s">
        <v>369</v>
      </c>
      <c r="G709" s="14" t="s">
        <v>439</v>
      </c>
      <c r="H709" s="14" t="s">
        <v>440</v>
      </c>
      <c r="I709" s="14" t="s">
        <v>460</v>
      </c>
      <c r="J709" s="16">
        <v>4.5999999999999996</v>
      </c>
      <c r="L709" s="17">
        <v>0.79</v>
      </c>
      <c r="M709" s="14" t="s">
        <v>442</v>
      </c>
      <c r="N709" s="14" t="s">
        <v>346</v>
      </c>
      <c r="O709" t="str">
        <f ca="1">Table1[[#This Row],[Lowest_size_reported_um]]</f>
        <v>50</v>
      </c>
      <c r="Q709">
        <f>_xlfn.XLOOKUP(F709,'detection limits'!$A$2:$A$234,'detection limits'!$C$2:$C$234)</f>
        <v>0.45</v>
      </c>
      <c r="R709" t="str">
        <f ca="1">_xlfn.XLOOKUP(F709,'detection limits'!$A$2:$A$234,'detection limits'!$F$2:$F$234)</f>
        <v>50</v>
      </c>
    </row>
    <row r="710" spans="1:18" x14ac:dyDescent="0.3">
      <c r="A710" t="s">
        <v>654</v>
      </c>
      <c r="B710" t="s">
        <v>656</v>
      </c>
      <c r="C710" s="14" t="s">
        <v>370</v>
      </c>
      <c r="D710" s="14" t="str" cm="1">
        <f t="array" ref="D710">_xlfn.TEXTJOIN("", TRUE, IF(ISERROR(MID(C710, _xlfn.SEQUENCE(LEN(C710)), 1) *1), MID(C710, _xlfn.SEQUENCE(LEN(C710)), 1), ""))</f>
        <v xml:space="preserve">Wang et al. </v>
      </c>
      <c r="E710" t="str">
        <f t="shared" si="11"/>
        <v>2017</v>
      </c>
      <c r="F710" s="14" t="s">
        <v>369</v>
      </c>
      <c r="G710" s="14" t="s">
        <v>439</v>
      </c>
      <c r="H710" s="14" t="s">
        <v>440</v>
      </c>
      <c r="I710" s="14" t="s">
        <v>460</v>
      </c>
      <c r="J710" s="16">
        <v>5.2831999999999999</v>
      </c>
      <c r="L710" s="17">
        <v>0.86</v>
      </c>
      <c r="M710" s="14" t="s">
        <v>442</v>
      </c>
      <c r="N710" s="14" t="s">
        <v>346</v>
      </c>
      <c r="O710" t="str">
        <f ca="1">Table1[[#This Row],[Lowest_size_reported_um]]</f>
        <v>50</v>
      </c>
      <c r="Q710">
        <f>_xlfn.XLOOKUP(F710,'detection limits'!$A$2:$A$234,'detection limits'!$C$2:$C$234)</f>
        <v>0.45</v>
      </c>
      <c r="R710" t="str">
        <f ca="1">_xlfn.XLOOKUP(F710,'detection limits'!$A$2:$A$234,'detection limits'!$F$2:$F$234)</f>
        <v>50</v>
      </c>
    </row>
    <row r="711" spans="1:18" x14ac:dyDescent="0.3">
      <c r="A711" t="s">
        <v>654</v>
      </c>
      <c r="B711" t="s">
        <v>656</v>
      </c>
      <c r="C711" s="14" t="s">
        <v>370</v>
      </c>
      <c r="D711" s="14" t="str" cm="1">
        <f t="array" ref="D711">_xlfn.TEXTJOIN("", TRUE, IF(ISERROR(MID(C711, _xlfn.SEQUENCE(LEN(C711)), 1) *1), MID(C711, _xlfn.SEQUENCE(LEN(C711)), 1), ""))</f>
        <v xml:space="preserve">Wang et al. </v>
      </c>
      <c r="E711" t="str">
        <f t="shared" si="11"/>
        <v>2017</v>
      </c>
      <c r="F711" s="14" t="s">
        <v>369</v>
      </c>
      <c r="G711" s="14" t="s">
        <v>439</v>
      </c>
      <c r="H711" s="14" t="s">
        <v>440</v>
      </c>
      <c r="I711" s="14" t="s">
        <v>460</v>
      </c>
      <c r="J711" s="16">
        <v>5.66</v>
      </c>
      <c r="L711" s="17">
        <v>0.8</v>
      </c>
      <c r="M711" s="14" t="s">
        <v>442</v>
      </c>
      <c r="N711" s="14" t="s">
        <v>346</v>
      </c>
      <c r="O711" t="str">
        <f ca="1">Table1[[#This Row],[Lowest_size_reported_um]]</f>
        <v>50</v>
      </c>
      <c r="Q711">
        <f>_xlfn.XLOOKUP(F711,'detection limits'!$A$2:$A$234,'detection limits'!$C$2:$C$234)</f>
        <v>0.45</v>
      </c>
      <c r="R711" t="str">
        <f ca="1">_xlfn.XLOOKUP(F711,'detection limits'!$A$2:$A$234,'detection limits'!$F$2:$F$234)</f>
        <v>50</v>
      </c>
    </row>
    <row r="712" spans="1:18" x14ac:dyDescent="0.3">
      <c r="A712" t="s">
        <v>654</v>
      </c>
      <c r="B712" t="s">
        <v>656</v>
      </c>
      <c r="C712" s="14" t="s">
        <v>370</v>
      </c>
      <c r="D712" s="14" t="str" cm="1">
        <f t="array" ref="D712">_xlfn.TEXTJOIN("", TRUE, IF(ISERROR(MID(C712, _xlfn.SEQUENCE(LEN(C712)), 1) *1), MID(C712, _xlfn.SEQUENCE(LEN(C712)), 1), ""))</f>
        <v xml:space="preserve">Wang et al. </v>
      </c>
      <c r="E712" t="str">
        <f t="shared" si="11"/>
        <v>2017</v>
      </c>
      <c r="F712" s="14" t="s">
        <v>369</v>
      </c>
      <c r="G712" s="14" t="s">
        <v>439</v>
      </c>
      <c r="H712" s="14" t="s">
        <v>440</v>
      </c>
      <c r="I712" s="14" t="s">
        <v>460</v>
      </c>
      <c r="J712" s="16">
        <v>5.7450000000000001</v>
      </c>
      <c r="L712" s="17">
        <v>0.53</v>
      </c>
      <c r="M712" s="14" t="s">
        <v>442</v>
      </c>
      <c r="N712" s="14" t="s">
        <v>346</v>
      </c>
      <c r="O712" t="str">
        <f ca="1">Table1[[#This Row],[Lowest_size_reported_um]]</f>
        <v>50</v>
      </c>
      <c r="Q712">
        <f>_xlfn.XLOOKUP(F712,'detection limits'!$A$2:$A$234,'detection limits'!$C$2:$C$234)</f>
        <v>0.45</v>
      </c>
      <c r="R712" t="str">
        <f ca="1">_xlfn.XLOOKUP(F712,'detection limits'!$A$2:$A$234,'detection limits'!$F$2:$F$234)</f>
        <v>50</v>
      </c>
    </row>
    <row r="713" spans="1:18" x14ac:dyDescent="0.3">
      <c r="A713" t="s">
        <v>654</v>
      </c>
      <c r="B713" t="s">
        <v>656</v>
      </c>
      <c r="C713" s="14" t="s">
        <v>370</v>
      </c>
      <c r="D713" s="14" t="str" cm="1">
        <f t="array" ref="D713">_xlfn.TEXTJOIN("", TRUE, IF(ISERROR(MID(C713, _xlfn.SEQUENCE(LEN(C713)), 1) *1), MID(C713, _xlfn.SEQUENCE(LEN(C713)), 1), ""))</f>
        <v xml:space="preserve">Wang et al. </v>
      </c>
      <c r="E713" t="str">
        <f t="shared" si="11"/>
        <v>2017</v>
      </c>
      <c r="F713" s="14" t="s">
        <v>369</v>
      </c>
      <c r="G713" s="14" t="s">
        <v>439</v>
      </c>
      <c r="H713" s="14" t="s">
        <v>440</v>
      </c>
      <c r="I713" s="14" t="s">
        <v>460</v>
      </c>
      <c r="J713" s="16">
        <v>5.9139999999999997</v>
      </c>
      <c r="L713" s="17">
        <v>0.77</v>
      </c>
      <c r="M713" s="14" t="s">
        <v>442</v>
      </c>
      <c r="N713" s="14" t="s">
        <v>346</v>
      </c>
      <c r="O713" t="str">
        <f ca="1">Table1[[#This Row],[Lowest_size_reported_um]]</f>
        <v>50</v>
      </c>
      <c r="Q713">
        <f>_xlfn.XLOOKUP(F713,'detection limits'!$A$2:$A$234,'detection limits'!$C$2:$C$234)</f>
        <v>0.45</v>
      </c>
      <c r="R713" t="str">
        <f ca="1">_xlfn.XLOOKUP(F713,'detection limits'!$A$2:$A$234,'detection limits'!$F$2:$F$234)</f>
        <v>50</v>
      </c>
    </row>
    <row r="714" spans="1:18" x14ac:dyDescent="0.3">
      <c r="A714" t="s">
        <v>654</v>
      </c>
      <c r="B714" t="s">
        <v>656</v>
      </c>
      <c r="C714" s="14" t="s">
        <v>370</v>
      </c>
      <c r="D714" s="14" t="str" cm="1">
        <f t="array" ref="D714">_xlfn.TEXTJOIN("", TRUE, IF(ISERROR(MID(C714, _xlfn.SEQUENCE(LEN(C714)), 1) *1), MID(C714, _xlfn.SEQUENCE(LEN(C714)), 1), ""))</f>
        <v xml:space="preserve">Wang et al. </v>
      </c>
      <c r="E714" t="str">
        <f t="shared" si="11"/>
        <v>2017</v>
      </c>
      <c r="F714" s="14" t="s">
        <v>369</v>
      </c>
      <c r="G714" s="14" t="s">
        <v>439</v>
      </c>
      <c r="H714" s="14" t="s">
        <v>440</v>
      </c>
      <c r="I714" s="14" t="s">
        <v>460</v>
      </c>
      <c r="J714" s="16">
        <v>6.1624999999999996</v>
      </c>
      <c r="L714" s="17">
        <v>0.68</v>
      </c>
      <c r="M714" s="14" t="s">
        <v>442</v>
      </c>
      <c r="N714" s="14" t="s">
        <v>346</v>
      </c>
      <c r="O714" t="str">
        <f ca="1">Table1[[#This Row],[Lowest_size_reported_um]]</f>
        <v>50</v>
      </c>
      <c r="Q714">
        <f>_xlfn.XLOOKUP(F714,'detection limits'!$A$2:$A$234,'detection limits'!$C$2:$C$234)</f>
        <v>0.45</v>
      </c>
      <c r="R714" t="str">
        <f ca="1">_xlfn.XLOOKUP(F714,'detection limits'!$A$2:$A$234,'detection limits'!$F$2:$F$234)</f>
        <v>50</v>
      </c>
    </row>
    <row r="715" spans="1:18" x14ac:dyDescent="0.3">
      <c r="A715" t="s">
        <v>654</v>
      </c>
      <c r="B715" t="s">
        <v>656</v>
      </c>
      <c r="C715" s="14" t="s">
        <v>370</v>
      </c>
      <c r="D715" s="14" t="str" cm="1">
        <f t="array" ref="D715">_xlfn.TEXTJOIN("", TRUE, IF(ISERROR(MID(C715, _xlfn.SEQUENCE(LEN(C715)), 1) *1), MID(C715, _xlfn.SEQUENCE(LEN(C715)), 1), ""))</f>
        <v xml:space="preserve">Wang et al. </v>
      </c>
      <c r="E715" t="str">
        <f t="shared" si="11"/>
        <v>2017</v>
      </c>
      <c r="F715" s="14" t="s">
        <v>369</v>
      </c>
      <c r="G715" s="14" t="s">
        <v>439</v>
      </c>
      <c r="H715" s="14" t="s">
        <v>440</v>
      </c>
      <c r="I715" s="14" t="s">
        <v>460</v>
      </c>
      <c r="J715" s="16">
        <v>6.1749999999999998</v>
      </c>
      <c r="L715" s="17">
        <v>0.92</v>
      </c>
      <c r="M715" s="14" t="s">
        <v>442</v>
      </c>
      <c r="N715" s="14" t="s">
        <v>346</v>
      </c>
      <c r="O715" t="str">
        <f ca="1">Table1[[#This Row],[Lowest_size_reported_um]]</f>
        <v>50</v>
      </c>
      <c r="Q715">
        <f>_xlfn.XLOOKUP(F715,'detection limits'!$A$2:$A$234,'detection limits'!$C$2:$C$234)</f>
        <v>0.45</v>
      </c>
      <c r="R715" t="str">
        <f ca="1">_xlfn.XLOOKUP(F715,'detection limits'!$A$2:$A$234,'detection limits'!$F$2:$F$234)</f>
        <v>50</v>
      </c>
    </row>
    <row r="716" spans="1:18" x14ac:dyDescent="0.3">
      <c r="A716" t="s">
        <v>654</v>
      </c>
      <c r="B716" t="s">
        <v>656</v>
      </c>
      <c r="C716" s="14" t="s">
        <v>370</v>
      </c>
      <c r="D716" s="14" t="str" cm="1">
        <f t="array" ref="D716">_xlfn.TEXTJOIN("", TRUE, IF(ISERROR(MID(C716, _xlfn.SEQUENCE(LEN(C716)), 1) *1), MID(C716, _xlfn.SEQUENCE(LEN(C716)), 1), ""))</f>
        <v xml:space="preserve">Wang et al. </v>
      </c>
      <c r="E716" t="str">
        <f t="shared" si="11"/>
        <v>2017</v>
      </c>
      <c r="F716" s="14" t="s">
        <v>369</v>
      </c>
      <c r="G716" s="14" t="s">
        <v>439</v>
      </c>
      <c r="H716" s="14" t="s">
        <v>440</v>
      </c>
      <c r="I716" s="14" t="s">
        <v>460</v>
      </c>
      <c r="J716" s="16">
        <v>6.39</v>
      </c>
      <c r="L716" s="17">
        <v>0.78</v>
      </c>
      <c r="M716" s="14" t="s">
        <v>442</v>
      </c>
      <c r="N716" s="14" t="s">
        <v>346</v>
      </c>
      <c r="O716" t="str">
        <f ca="1">Table1[[#This Row],[Lowest_size_reported_um]]</f>
        <v>50</v>
      </c>
      <c r="Q716">
        <f>_xlfn.XLOOKUP(F716,'detection limits'!$A$2:$A$234,'detection limits'!$C$2:$C$234)</f>
        <v>0.45</v>
      </c>
      <c r="R716" t="str">
        <f ca="1">_xlfn.XLOOKUP(F716,'detection limits'!$A$2:$A$234,'detection limits'!$F$2:$F$234)</f>
        <v>50</v>
      </c>
    </row>
    <row r="717" spans="1:18" x14ac:dyDescent="0.3">
      <c r="A717" t="s">
        <v>654</v>
      </c>
      <c r="B717" t="s">
        <v>656</v>
      </c>
      <c r="C717" s="14" t="s">
        <v>370</v>
      </c>
      <c r="D717" s="14" t="str" cm="1">
        <f t="array" ref="D717">_xlfn.TEXTJOIN("", TRUE, IF(ISERROR(MID(C717, _xlfn.SEQUENCE(LEN(C717)), 1) *1), MID(C717, _xlfn.SEQUENCE(LEN(C717)), 1), ""))</f>
        <v xml:space="preserve">Wang et al. </v>
      </c>
      <c r="E717" t="str">
        <f t="shared" si="11"/>
        <v>2017</v>
      </c>
      <c r="F717" s="14" t="s">
        <v>369</v>
      </c>
      <c r="G717" s="14" t="s">
        <v>439</v>
      </c>
      <c r="H717" s="14" t="s">
        <v>440</v>
      </c>
      <c r="I717" s="14" t="s">
        <v>460</v>
      </c>
      <c r="J717" s="16">
        <v>8.5500000000000007</v>
      </c>
      <c r="L717" s="17">
        <v>0.96</v>
      </c>
      <c r="M717" s="14" t="s">
        <v>442</v>
      </c>
      <c r="N717" s="14" t="s">
        <v>346</v>
      </c>
      <c r="O717" t="str">
        <f ca="1">Table1[[#This Row],[Lowest_size_reported_um]]</f>
        <v>50</v>
      </c>
      <c r="Q717">
        <f>_xlfn.XLOOKUP(F717,'detection limits'!$A$2:$A$234,'detection limits'!$C$2:$C$234)</f>
        <v>0.45</v>
      </c>
      <c r="R717" t="str">
        <f ca="1">_xlfn.XLOOKUP(F717,'detection limits'!$A$2:$A$234,'detection limits'!$F$2:$F$234)</f>
        <v>50</v>
      </c>
    </row>
    <row r="718" spans="1:18" x14ac:dyDescent="0.3">
      <c r="A718" t="s">
        <v>654</v>
      </c>
      <c r="B718" t="s">
        <v>656</v>
      </c>
      <c r="C718" s="14" t="s">
        <v>370</v>
      </c>
      <c r="D718" s="14" t="str" cm="1">
        <f t="array" ref="D718">_xlfn.TEXTJOIN("", TRUE, IF(ISERROR(MID(C718, _xlfn.SEQUENCE(LEN(C718)), 1) *1), MID(C718, _xlfn.SEQUENCE(LEN(C718)), 1), ""))</f>
        <v xml:space="preserve">Wang et al. </v>
      </c>
      <c r="E718" t="str">
        <f t="shared" si="11"/>
        <v>2017</v>
      </c>
      <c r="F718" s="15" t="s">
        <v>369</v>
      </c>
      <c r="G718" s="14" t="s">
        <v>439</v>
      </c>
      <c r="H718" s="14" t="s">
        <v>440</v>
      </c>
      <c r="I718" s="14" t="s">
        <v>460</v>
      </c>
      <c r="J718" s="16">
        <v>8.9250000000000007</v>
      </c>
      <c r="L718" s="17">
        <v>0.86</v>
      </c>
      <c r="M718" s="14" t="s">
        <v>442</v>
      </c>
      <c r="N718" s="14" t="s">
        <v>346</v>
      </c>
      <c r="O718" t="str">
        <f ca="1">Table1[[#This Row],[Lowest_size_reported_um]]</f>
        <v>50</v>
      </c>
      <c r="Q718">
        <f>_xlfn.XLOOKUP(F718,'detection limits'!$A$2:$A$234,'detection limits'!$C$2:$C$234)</f>
        <v>0.45</v>
      </c>
      <c r="R718" t="str">
        <f ca="1">_xlfn.XLOOKUP(F718,'detection limits'!$A$2:$A$234,'detection limits'!$F$2:$F$234)</f>
        <v>50</v>
      </c>
    </row>
    <row r="719" spans="1:18" x14ac:dyDescent="0.3">
      <c r="A719" t="s">
        <v>654</v>
      </c>
      <c r="B719" t="s">
        <v>656</v>
      </c>
      <c r="C719" s="14" t="s">
        <v>372</v>
      </c>
      <c r="D719" s="14" t="str" cm="1">
        <f t="array" ref="D719">_xlfn.TEXTJOIN("", TRUE, IF(ISERROR(MID(C719, _xlfn.SEQUENCE(LEN(C719)), 1) *1), MID(C719, _xlfn.SEQUENCE(LEN(C719)), 1), ""))</f>
        <v xml:space="preserve">Wang et al. </v>
      </c>
      <c r="E719" t="str">
        <f t="shared" si="11"/>
        <v>2018</v>
      </c>
      <c r="F719" s="14" t="s">
        <v>371</v>
      </c>
      <c r="G719" s="14" t="s">
        <v>439</v>
      </c>
      <c r="H719" s="14" t="s">
        <v>440</v>
      </c>
      <c r="I719" s="14" t="s">
        <v>460</v>
      </c>
      <c r="J719" s="16">
        <v>0.9</v>
      </c>
      <c r="L719" s="17">
        <v>0.64</v>
      </c>
      <c r="M719" s="14" t="s">
        <v>456</v>
      </c>
      <c r="N719" s="14" t="s">
        <v>346</v>
      </c>
      <c r="O719" t="str">
        <f ca="1">Table1[[#This Row],[Lowest_size_reported_um]]</f>
        <v>50</v>
      </c>
      <c r="Q719">
        <f>_xlfn.XLOOKUP(F719,'detection limits'!$A$2:$A$234,'detection limits'!$C$2:$C$234)</f>
        <v>50</v>
      </c>
      <c r="R719" t="str">
        <f ca="1">_xlfn.XLOOKUP(F719,'detection limits'!$A$2:$A$234,'detection limits'!$F$2:$F$234)</f>
        <v>50</v>
      </c>
    </row>
    <row r="720" spans="1:18" x14ac:dyDescent="0.3">
      <c r="A720" t="s">
        <v>654</v>
      </c>
      <c r="B720" t="s">
        <v>656</v>
      </c>
      <c r="C720" s="14" t="s">
        <v>372</v>
      </c>
      <c r="D720" s="14" t="str" cm="1">
        <f t="array" ref="D720">_xlfn.TEXTJOIN("", TRUE, IF(ISERROR(MID(C720, _xlfn.SEQUENCE(LEN(C720)), 1) *1), MID(C720, _xlfn.SEQUENCE(LEN(C720)), 1), ""))</f>
        <v xml:space="preserve">Wang et al. </v>
      </c>
      <c r="E720" t="str">
        <f t="shared" si="11"/>
        <v>2018</v>
      </c>
      <c r="F720" s="14" t="s">
        <v>371</v>
      </c>
      <c r="G720" s="14" t="s">
        <v>439</v>
      </c>
      <c r="H720" s="14" t="s">
        <v>440</v>
      </c>
      <c r="I720" s="14" t="s">
        <v>460</v>
      </c>
      <c r="J720" s="16">
        <v>0.95</v>
      </c>
      <c r="L720" s="17">
        <v>0.64</v>
      </c>
      <c r="M720" s="14" t="s">
        <v>456</v>
      </c>
      <c r="N720" s="14" t="s">
        <v>346</v>
      </c>
      <c r="O720" t="str">
        <f ca="1">Table1[[#This Row],[Lowest_size_reported_um]]</f>
        <v>50</v>
      </c>
      <c r="Q720">
        <f>_xlfn.XLOOKUP(F720,'detection limits'!$A$2:$A$234,'detection limits'!$C$2:$C$234)</f>
        <v>50</v>
      </c>
      <c r="R720" t="str">
        <f ca="1">_xlfn.XLOOKUP(F720,'detection limits'!$A$2:$A$234,'detection limits'!$F$2:$F$234)</f>
        <v>50</v>
      </c>
    </row>
    <row r="721" spans="1:18" x14ac:dyDescent="0.3">
      <c r="A721" t="s">
        <v>654</v>
      </c>
      <c r="B721" t="s">
        <v>656</v>
      </c>
      <c r="C721" s="14" t="s">
        <v>372</v>
      </c>
      <c r="D721" s="14" t="str" cm="1">
        <f t="array" ref="D721">_xlfn.TEXTJOIN("", TRUE, IF(ISERROR(MID(C721, _xlfn.SEQUENCE(LEN(C721)), 1) *1), MID(C721, _xlfn.SEQUENCE(LEN(C721)), 1), ""))</f>
        <v xml:space="preserve">Wang et al. </v>
      </c>
      <c r="E721" t="str">
        <f t="shared" si="11"/>
        <v>2018</v>
      </c>
      <c r="F721" s="14" t="s">
        <v>371</v>
      </c>
      <c r="G721" s="14" t="s">
        <v>439</v>
      </c>
      <c r="H721" s="14" t="s">
        <v>440</v>
      </c>
      <c r="I721" s="14" t="s">
        <v>460</v>
      </c>
      <c r="J721" s="16">
        <v>1.1000000000000001</v>
      </c>
      <c r="L721" s="17">
        <v>0.64</v>
      </c>
      <c r="M721" s="14" t="s">
        <v>456</v>
      </c>
      <c r="N721" s="14" t="s">
        <v>346</v>
      </c>
      <c r="O721" t="str">
        <f ca="1">Table1[[#This Row],[Lowest_size_reported_um]]</f>
        <v>50</v>
      </c>
      <c r="Q721">
        <f>_xlfn.XLOOKUP(F721,'detection limits'!$A$2:$A$234,'detection limits'!$C$2:$C$234)</f>
        <v>50</v>
      </c>
      <c r="R721" t="str">
        <f ca="1">_xlfn.XLOOKUP(F721,'detection limits'!$A$2:$A$234,'detection limits'!$F$2:$F$234)</f>
        <v>50</v>
      </c>
    </row>
    <row r="722" spans="1:18" x14ac:dyDescent="0.3">
      <c r="A722" t="s">
        <v>654</v>
      </c>
      <c r="B722" t="s">
        <v>656</v>
      </c>
      <c r="C722" s="14" t="s">
        <v>372</v>
      </c>
      <c r="D722" s="14" t="str" cm="1">
        <f t="array" ref="D722">_xlfn.TEXTJOIN("", TRUE, IF(ISERROR(MID(C722, _xlfn.SEQUENCE(LEN(C722)), 1) *1), MID(C722, _xlfn.SEQUENCE(LEN(C722)), 1), ""))</f>
        <v xml:space="preserve">Wang et al. </v>
      </c>
      <c r="E722" t="str">
        <f t="shared" si="11"/>
        <v>2018</v>
      </c>
      <c r="F722" s="14" t="s">
        <v>371</v>
      </c>
      <c r="G722" s="14" t="s">
        <v>439</v>
      </c>
      <c r="H722" s="14" t="s">
        <v>440</v>
      </c>
      <c r="I722" s="14" t="s">
        <v>460</v>
      </c>
      <c r="J722" s="16">
        <v>1.1000000000000001</v>
      </c>
      <c r="L722" s="17">
        <v>0.64</v>
      </c>
      <c r="M722" s="14" t="s">
        <v>456</v>
      </c>
      <c r="N722" s="14" t="s">
        <v>346</v>
      </c>
      <c r="O722" t="str">
        <f ca="1">Table1[[#This Row],[Lowest_size_reported_um]]</f>
        <v>50</v>
      </c>
      <c r="Q722">
        <f>_xlfn.XLOOKUP(F722,'detection limits'!$A$2:$A$234,'detection limits'!$C$2:$C$234)</f>
        <v>50</v>
      </c>
      <c r="R722" t="str">
        <f ca="1">_xlfn.XLOOKUP(F722,'detection limits'!$A$2:$A$234,'detection limits'!$F$2:$F$234)</f>
        <v>50</v>
      </c>
    </row>
    <row r="723" spans="1:18" x14ac:dyDescent="0.3">
      <c r="A723" t="s">
        <v>654</v>
      </c>
      <c r="B723" t="s">
        <v>656</v>
      </c>
      <c r="C723" s="14" t="s">
        <v>372</v>
      </c>
      <c r="D723" s="14" t="str" cm="1">
        <f t="array" ref="D723">_xlfn.TEXTJOIN("", TRUE, IF(ISERROR(MID(C723, _xlfn.SEQUENCE(LEN(C723)), 1) *1), MID(C723, _xlfn.SEQUENCE(LEN(C723)), 1), ""))</f>
        <v xml:space="preserve">Wang et al. </v>
      </c>
      <c r="E723" t="str">
        <f t="shared" si="11"/>
        <v>2018</v>
      </c>
      <c r="F723" s="14" t="s">
        <v>371</v>
      </c>
      <c r="G723" s="14" t="s">
        <v>439</v>
      </c>
      <c r="H723" s="14" t="s">
        <v>440</v>
      </c>
      <c r="I723" s="14" t="s">
        <v>460</v>
      </c>
      <c r="J723" s="16">
        <v>1.2</v>
      </c>
      <c r="L723" s="17">
        <v>0.64</v>
      </c>
      <c r="M723" s="14" t="s">
        <v>456</v>
      </c>
      <c r="N723" s="14" t="s">
        <v>346</v>
      </c>
      <c r="O723" t="str">
        <f ca="1">Table1[[#This Row],[Lowest_size_reported_um]]</f>
        <v>50</v>
      </c>
      <c r="Q723">
        <f>_xlfn.XLOOKUP(F723,'detection limits'!$A$2:$A$234,'detection limits'!$C$2:$C$234)</f>
        <v>50</v>
      </c>
      <c r="R723" t="str">
        <f ca="1">_xlfn.XLOOKUP(F723,'detection limits'!$A$2:$A$234,'detection limits'!$F$2:$F$234)</f>
        <v>50</v>
      </c>
    </row>
    <row r="724" spans="1:18" x14ac:dyDescent="0.3">
      <c r="A724" t="s">
        <v>654</v>
      </c>
      <c r="B724" t="s">
        <v>656</v>
      </c>
      <c r="C724" s="14" t="s">
        <v>372</v>
      </c>
      <c r="D724" s="14" t="str" cm="1">
        <f t="array" ref="D724">_xlfn.TEXTJOIN("", TRUE, IF(ISERROR(MID(C724, _xlfn.SEQUENCE(LEN(C724)), 1) *1), MID(C724, _xlfn.SEQUENCE(LEN(C724)), 1), ""))</f>
        <v xml:space="preserve">Wang et al. </v>
      </c>
      <c r="E724" t="str">
        <f t="shared" si="11"/>
        <v>2018</v>
      </c>
      <c r="F724" s="14" t="s">
        <v>371</v>
      </c>
      <c r="G724" s="14" t="s">
        <v>439</v>
      </c>
      <c r="H724" s="14" t="s">
        <v>440</v>
      </c>
      <c r="I724" s="14" t="s">
        <v>460</v>
      </c>
      <c r="J724" s="16">
        <v>1.2</v>
      </c>
      <c r="L724" s="17">
        <v>0.64</v>
      </c>
      <c r="M724" s="14" t="s">
        <v>456</v>
      </c>
      <c r="N724" s="14" t="s">
        <v>346</v>
      </c>
      <c r="O724" t="str">
        <f ca="1">Table1[[#This Row],[Lowest_size_reported_um]]</f>
        <v>50</v>
      </c>
      <c r="Q724">
        <f>_xlfn.XLOOKUP(F724,'detection limits'!$A$2:$A$234,'detection limits'!$C$2:$C$234)</f>
        <v>50</v>
      </c>
      <c r="R724" t="str">
        <f ca="1">_xlfn.XLOOKUP(F724,'detection limits'!$A$2:$A$234,'detection limits'!$F$2:$F$234)</f>
        <v>50</v>
      </c>
    </row>
    <row r="725" spans="1:18" x14ac:dyDescent="0.3">
      <c r="A725" t="s">
        <v>654</v>
      </c>
      <c r="B725" t="s">
        <v>656</v>
      </c>
      <c r="C725" s="14" t="s">
        <v>372</v>
      </c>
      <c r="D725" s="14" t="str" cm="1">
        <f t="array" ref="D725">_xlfn.TEXTJOIN("", TRUE, IF(ISERROR(MID(C725, _xlfn.SEQUENCE(LEN(C725)), 1) *1), MID(C725, _xlfn.SEQUENCE(LEN(C725)), 1), ""))</f>
        <v xml:space="preserve">Wang et al. </v>
      </c>
      <c r="E725" t="str">
        <f t="shared" si="11"/>
        <v>2018</v>
      </c>
      <c r="F725" s="14" t="s">
        <v>371</v>
      </c>
      <c r="G725" s="14" t="s">
        <v>439</v>
      </c>
      <c r="H725" s="14" t="s">
        <v>440</v>
      </c>
      <c r="I725" s="14" t="s">
        <v>460</v>
      </c>
      <c r="J725" s="16">
        <v>1.25</v>
      </c>
      <c r="L725" s="17">
        <v>0.63</v>
      </c>
      <c r="M725" s="14" t="s">
        <v>456</v>
      </c>
      <c r="N725" s="14" t="s">
        <v>346</v>
      </c>
      <c r="O725" t="str">
        <f ca="1">Table1[[#This Row],[Lowest_size_reported_um]]</f>
        <v>50</v>
      </c>
      <c r="Q725">
        <f>_xlfn.XLOOKUP(F725,'detection limits'!$A$2:$A$234,'detection limits'!$C$2:$C$234)</f>
        <v>50</v>
      </c>
      <c r="R725" t="str">
        <f ca="1">_xlfn.XLOOKUP(F725,'detection limits'!$A$2:$A$234,'detection limits'!$F$2:$F$234)</f>
        <v>50</v>
      </c>
    </row>
    <row r="726" spans="1:18" x14ac:dyDescent="0.3">
      <c r="A726" t="s">
        <v>654</v>
      </c>
      <c r="B726" t="s">
        <v>656</v>
      </c>
      <c r="C726" s="14" t="s">
        <v>372</v>
      </c>
      <c r="D726" s="14" t="str" cm="1">
        <f t="array" ref="D726">_xlfn.TEXTJOIN("", TRUE, IF(ISERROR(MID(C726, _xlfn.SEQUENCE(LEN(C726)), 1) *1), MID(C726, _xlfn.SEQUENCE(LEN(C726)), 1), ""))</f>
        <v xml:space="preserve">Wang et al. </v>
      </c>
      <c r="E726" t="str">
        <f t="shared" si="11"/>
        <v>2018</v>
      </c>
      <c r="F726" s="14" t="s">
        <v>371</v>
      </c>
      <c r="G726" s="14" t="s">
        <v>439</v>
      </c>
      <c r="H726" s="14" t="s">
        <v>440</v>
      </c>
      <c r="I726" s="14" t="s">
        <v>460</v>
      </c>
      <c r="J726" s="16">
        <v>1.3</v>
      </c>
      <c r="L726" s="17">
        <v>0.64</v>
      </c>
      <c r="M726" s="14" t="s">
        <v>456</v>
      </c>
      <c r="N726" s="14" t="s">
        <v>346</v>
      </c>
      <c r="O726" t="str">
        <f ca="1">Table1[[#This Row],[Lowest_size_reported_um]]</f>
        <v>50</v>
      </c>
      <c r="Q726">
        <f>_xlfn.XLOOKUP(F726,'detection limits'!$A$2:$A$234,'detection limits'!$C$2:$C$234)</f>
        <v>50</v>
      </c>
      <c r="R726" t="str">
        <f ca="1">_xlfn.XLOOKUP(F726,'detection limits'!$A$2:$A$234,'detection limits'!$F$2:$F$234)</f>
        <v>50</v>
      </c>
    </row>
    <row r="727" spans="1:18" x14ac:dyDescent="0.3">
      <c r="A727" t="s">
        <v>654</v>
      </c>
      <c r="B727" t="s">
        <v>656</v>
      </c>
      <c r="C727" s="14" t="s">
        <v>372</v>
      </c>
      <c r="D727" s="14" t="str" cm="1">
        <f t="array" ref="D727">_xlfn.TEXTJOIN("", TRUE, IF(ISERROR(MID(C727, _xlfn.SEQUENCE(LEN(C727)), 1) *1), MID(C727, _xlfn.SEQUENCE(LEN(C727)), 1), ""))</f>
        <v xml:space="preserve">Wang et al. </v>
      </c>
      <c r="E727" t="str">
        <f t="shared" si="11"/>
        <v>2018</v>
      </c>
      <c r="F727" s="14" t="s">
        <v>371</v>
      </c>
      <c r="G727" s="14" t="s">
        <v>439</v>
      </c>
      <c r="H727" s="14" t="s">
        <v>440</v>
      </c>
      <c r="I727" s="14" t="s">
        <v>460</v>
      </c>
      <c r="J727" s="16">
        <v>1.4</v>
      </c>
      <c r="L727" s="17">
        <v>0.64</v>
      </c>
      <c r="M727" s="14" t="s">
        <v>456</v>
      </c>
      <c r="N727" s="14" t="s">
        <v>346</v>
      </c>
      <c r="O727" t="str">
        <f ca="1">Table1[[#This Row],[Lowest_size_reported_um]]</f>
        <v>50</v>
      </c>
      <c r="Q727">
        <f>_xlfn.XLOOKUP(F727,'detection limits'!$A$2:$A$234,'detection limits'!$C$2:$C$234)</f>
        <v>50</v>
      </c>
      <c r="R727" t="str">
        <f ca="1">_xlfn.XLOOKUP(F727,'detection limits'!$A$2:$A$234,'detection limits'!$F$2:$F$234)</f>
        <v>50</v>
      </c>
    </row>
    <row r="728" spans="1:18" x14ac:dyDescent="0.3">
      <c r="A728" t="s">
        <v>654</v>
      </c>
      <c r="B728" t="s">
        <v>656</v>
      </c>
      <c r="C728" s="14" t="s">
        <v>372</v>
      </c>
      <c r="D728" s="14" t="str" cm="1">
        <f t="array" ref="D728">_xlfn.TEXTJOIN("", TRUE, IF(ISERROR(MID(C728, _xlfn.SEQUENCE(LEN(C728)), 1) *1), MID(C728, _xlfn.SEQUENCE(LEN(C728)), 1), ""))</f>
        <v xml:space="preserve">Wang et al. </v>
      </c>
      <c r="E728" t="str">
        <f t="shared" si="11"/>
        <v>2018</v>
      </c>
      <c r="F728" s="14" t="s">
        <v>371</v>
      </c>
      <c r="G728" s="14" t="s">
        <v>439</v>
      </c>
      <c r="H728" s="14" t="s">
        <v>440</v>
      </c>
      <c r="I728" s="14" t="s">
        <v>460</v>
      </c>
      <c r="J728" s="16">
        <v>1.4</v>
      </c>
      <c r="L728" s="17">
        <v>0.64</v>
      </c>
      <c r="M728" s="14" t="s">
        <v>456</v>
      </c>
      <c r="N728" s="14" t="s">
        <v>346</v>
      </c>
      <c r="O728" t="str">
        <f ca="1">Table1[[#This Row],[Lowest_size_reported_um]]</f>
        <v>50</v>
      </c>
      <c r="Q728">
        <f>_xlfn.XLOOKUP(F728,'detection limits'!$A$2:$A$234,'detection limits'!$C$2:$C$234)</f>
        <v>50</v>
      </c>
      <c r="R728" t="str">
        <f ca="1">_xlfn.XLOOKUP(F728,'detection limits'!$A$2:$A$234,'detection limits'!$F$2:$F$234)</f>
        <v>50</v>
      </c>
    </row>
    <row r="729" spans="1:18" x14ac:dyDescent="0.3">
      <c r="A729" t="s">
        <v>654</v>
      </c>
      <c r="B729" t="s">
        <v>656</v>
      </c>
      <c r="C729" s="14" t="s">
        <v>372</v>
      </c>
      <c r="D729" s="14" t="str" cm="1">
        <f t="array" ref="D729">_xlfn.TEXTJOIN("", TRUE, IF(ISERROR(MID(C729, _xlfn.SEQUENCE(LEN(C729)), 1) *1), MID(C729, _xlfn.SEQUENCE(LEN(C729)), 1), ""))</f>
        <v xml:space="preserve">Wang et al. </v>
      </c>
      <c r="E729" t="str">
        <f t="shared" si="11"/>
        <v>2018</v>
      </c>
      <c r="F729" s="14" t="s">
        <v>371</v>
      </c>
      <c r="G729" s="14" t="s">
        <v>439</v>
      </c>
      <c r="H729" s="14" t="s">
        <v>440</v>
      </c>
      <c r="I729" s="14" t="s">
        <v>460</v>
      </c>
      <c r="J729" s="16">
        <v>1.45</v>
      </c>
      <c r="L729" s="17">
        <v>0.64</v>
      </c>
      <c r="M729" s="14" t="s">
        <v>456</v>
      </c>
      <c r="N729" s="14" t="s">
        <v>346</v>
      </c>
      <c r="O729" t="str">
        <f ca="1">Table1[[#This Row],[Lowest_size_reported_um]]</f>
        <v>50</v>
      </c>
      <c r="Q729">
        <f>_xlfn.XLOOKUP(F729,'detection limits'!$A$2:$A$234,'detection limits'!$C$2:$C$234)</f>
        <v>50</v>
      </c>
      <c r="R729" t="str">
        <f ca="1">_xlfn.XLOOKUP(F729,'detection limits'!$A$2:$A$234,'detection limits'!$F$2:$F$234)</f>
        <v>50</v>
      </c>
    </row>
    <row r="730" spans="1:18" x14ac:dyDescent="0.3">
      <c r="A730" t="s">
        <v>654</v>
      </c>
      <c r="B730" t="s">
        <v>656</v>
      </c>
      <c r="C730" s="14" t="s">
        <v>372</v>
      </c>
      <c r="D730" s="14" t="str" cm="1">
        <f t="array" ref="D730">_xlfn.TEXTJOIN("", TRUE, IF(ISERROR(MID(C730, _xlfn.SEQUENCE(LEN(C730)), 1) *1), MID(C730, _xlfn.SEQUENCE(LEN(C730)), 1), ""))</f>
        <v xml:space="preserve">Wang et al. </v>
      </c>
      <c r="E730" t="str">
        <f t="shared" si="11"/>
        <v>2018</v>
      </c>
      <c r="F730" s="14" t="s">
        <v>371</v>
      </c>
      <c r="G730" s="14" t="s">
        <v>439</v>
      </c>
      <c r="H730" s="14" t="s">
        <v>440</v>
      </c>
      <c r="I730" s="14" t="s">
        <v>460</v>
      </c>
      <c r="J730" s="16">
        <v>1.5</v>
      </c>
      <c r="L730" s="17">
        <v>0.64</v>
      </c>
      <c r="M730" s="14" t="s">
        <v>456</v>
      </c>
      <c r="N730" s="14" t="s">
        <v>346</v>
      </c>
      <c r="O730" t="str">
        <f ca="1">Table1[[#This Row],[Lowest_size_reported_um]]</f>
        <v>50</v>
      </c>
      <c r="Q730">
        <f>_xlfn.XLOOKUP(F730,'detection limits'!$A$2:$A$234,'detection limits'!$C$2:$C$234)</f>
        <v>50</v>
      </c>
      <c r="R730" t="str">
        <f ca="1">_xlfn.XLOOKUP(F730,'detection limits'!$A$2:$A$234,'detection limits'!$F$2:$F$234)</f>
        <v>50</v>
      </c>
    </row>
    <row r="731" spans="1:18" x14ac:dyDescent="0.3">
      <c r="A731" t="s">
        <v>654</v>
      </c>
      <c r="B731" t="s">
        <v>656</v>
      </c>
      <c r="C731" s="14" t="s">
        <v>372</v>
      </c>
      <c r="D731" s="14" t="str" cm="1">
        <f t="array" ref="D731">_xlfn.TEXTJOIN("", TRUE, IF(ISERROR(MID(C731, _xlfn.SEQUENCE(LEN(C731)), 1) *1), MID(C731, _xlfn.SEQUENCE(LEN(C731)), 1), ""))</f>
        <v xml:space="preserve">Wang et al. </v>
      </c>
      <c r="E731" t="str">
        <f t="shared" si="11"/>
        <v>2018</v>
      </c>
      <c r="F731" s="14" t="s">
        <v>371</v>
      </c>
      <c r="G731" s="14" t="s">
        <v>439</v>
      </c>
      <c r="H731" s="14" t="s">
        <v>440</v>
      </c>
      <c r="I731" s="14" t="s">
        <v>460</v>
      </c>
      <c r="J731" s="16">
        <v>1.5</v>
      </c>
      <c r="L731" s="17">
        <v>0.64</v>
      </c>
      <c r="M731" s="14" t="s">
        <v>456</v>
      </c>
      <c r="N731" s="14" t="s">
        <v>346</v>
      </c>
      <c r="O731" t="str">
        <f ca="1">Table1[[#This Row],[Lowest_size_reported_um]]</f>
        <v>50</v>
      </c>
      <c r="Q731">
        <f>_xlfn.XLOOKUP(F731,'detection limits'!$A$2:$A$234,'detection limits'!$C$2:$C$234)</f>
        <v>50</v>
      </c>
      <c r="R731" t="str">
        <f ca="1">_xlfn.XLOOKUP(F731,'detection limits'!$A$2:$A$234,'detection limits'!$F$2:$F$234)</f>
        <v>50</v>
      </c>
    </row>
    <row r="732" spans="1:18" x14ac:dyDescent="0.3">
      <c r="A732" t="s">
        <v>654</v>
      </c>
      <c r="B732" t="s">
        <v>656</v>
      </c>
      <c r="C732" s="14" t="s">
        <v>372</v>
      </c>
      <c r="D732" s="14" t="str" cm="1">
        <f t="array" ref="D732">_xlfn.TEXTJOIN("", TRUE, IF(ISERROR(MID(C732, _xlfn.SEQUENCE(LEN(C732)), 1) *1), MID(C732, _xlfn.SEQUENCE(LEN(C732)), 1), ""))</f>
        <v xml:space="preserve">Wang et al. </v>
      </c>
      <c r="E732" t="str">
        <f t="shared" si="11"/>
        <v>2018</v>
      </c>
      <c r="F732" s="14" t="s">
        <v>371</v>
      </c>
      <c r="G732" s="14" t="s">
        <v>439</v>
      </c>
      <c r="H732" s="14" t="s">
        <v>440</v>
      </c>
      <c r="I732" s="14" t="s">
        <v>460</v>
      </c>
      <c r="J732" s="16">
        <v>1.5</v>
      </c>
      <c r="L732" s="17">
        <v>0.64</v>
      </c>
      <c r="M732" s="14" t="s">
        <v>456</v>
      </c>
      <c r="N732" s="14" t="s">
        <v>346</v>
      </c>
      <c r="O732" t="str">
        <f ca="1">Table1[[#This Row],[Lowest_size_reported_um]]</f>
        <v>50</v>
      </c>
      <c r="Q732">
        <f>_xlfn.XLOOKUP(F732,'detection limits'!$A$2:$A$234,'detection limits'!$C$2:$C$234)</f>
        <v>50</v>
      </c>
      <c r="R732" t="str">
        <f ca="1">_xlfn.XLOOKUP(F732,'detection limits'!$A$2:$A$234,'detection limits'!$F$2:$F$234)</f>
        <v>50</v>
      </c>
    </row>
    <row r="733" spans="1:18" x14ac:dyDescent="0.3">
      <c r="A733" t="s">
        <v>654</v>
      </c>
      <c r="B733" t="s">
        <v>656</v>
      </c>
      <c r="C733" s="14" t="s">
        <v>372</v>
      </c>
      <c r="D733" s="14" t="str" cm="1">
        <f t="array" ref="D733">_xlfn.TEXTJOIN("", TRUE, IF(ISERROR(MID(C733, _xlfn.SEQUENCE(LEN(C733)), 1) *1), MID(C733, _xlfn.SEQUENCE(LEN(C733)), 1), ""))</f>
        <v xml:space="preserve">Wang et al. </v>
      </c>
      <c r="E733" t="str">
        <f t="shared" si="11"/>
        <v>2018</v>
      </c>
      <c r="F733" s="14" t="s">
        <v>371</v>
      </c>
      <c r="G733" s="14" t="s">
        <v>439</v>
      </c>
      <c r="H733" s="14" t="s">
        <v>440</v>
      </c>
      <c r="I733" s="14" t="s">
        <v>460</v>
      </c>
      <c r="J733" s="16">
        <v>1.5</v>
      </c>
      <c r="L733" s="17">
        <v>0.64</v>
      </c>
      <c r="M733" s="14" t="s">
        <v>456</v>
      </c>
      <c r="N733" s="14" t="s">
        <v>346</v>
      </c>
      <c r="O733" t="str">
        <f ca="1">Table1[[#This Row],[Lowest_size_reported_um]]</f>
        <v>50</v>
      </c>
      <c r="Q733">
        <f>_xlfn.XLOOKUP(F733,'detection limits'!$A$2:$A$234,'detection limits'!$C$2:$C$234)</f>
        <v>50</v>
      </c>
      <c r="R733" t="str">
        <f ca="1">_xlfn.XLOOKUP(F733,'detection limits'!$A$2:$A$234,'detection limits'!$F$2:$F$234)</f>
        <v>50</v>
      </c>
    </row>
    <row r="734" spans="1:18" x14ac:dyDescent="0.3">
      <c r="A734" t="s">
        <v>654</v>
      </c>
      <c r="B734" t="s">
        <v>656</v>
      </c>
      <c r="C734" s="14" t="s">
        <v>372</v>
      </c>
      <c r="D734" s="14" t="str" cm="1">
        <f t="array" ref="D734">_xlfn.TEXTJOIN("", TRUE, IF(ISERROR(MID(C734, _xlfn.SEQUENCE(LEN(C734)), 1) *1), MID(C734, _xlfn.SEQUENCE(LEN(C734)), 1), ""))</f>
        <v xml:space="preserve">Wang et al. </v>
      </c>
      <c r="E734" t="str">
        <f t="shared" si="11"/>
        <v>2018</v>
      </c>
      <c r="F734" s="14" t="s">
        <v>371</v>
      </c>
      <c r="G734" s="14" t="s">
        <v>439</v>
      </c>
      <c r="H734" s="14" t="s">
        <v>440</v>
      </c>
      <c r="I734" s="14" t="s">
        <v>460</v>
      </c>
      <c r="J734" s="16">
        <v>1.5</v>
      </c>
      <c r="L734" s="17">
        <v>0.64</v>
      </c>
      <c r="M734" s="14" t="s">
        <v>456</v>
      </c>
      <c r="N734" s="14" t="s">
        <v>346</v>
      </c>
      <c r="O734" t="str">
        <f ca="1">Table1[[#This Row],[Lowest_size_reported_um]]</f>
        <v>50</v>
      </c>
      <c r="Q734">
        <f>_xlfn.XLOOKUP(F734,'detection limits'!$A$2:$A$234,'detection limits'!$C$2:$C$234)</f>
        <v>50</v>
      </c>
      <c r="R734" t="str">
        <f ca="1">_xlfn.XLOOKUP(F734,'detection limits'!$A$2:$A$234,'detection limits'!$F$2:$F$234)</f>
        <v>50</v>
      </c>
    </row>
    <row r="735" spans="1:18" x14ac:dyDescent="0.3">
      <c r="A735" t="s">
        <v>654</v>
      </c>
      <c r="B735" t="s">
        <v>656</v>
      </c>
      <c r="C735" s="14" t="s">
        <v>372</v>
      </c>
      <c r="D735" s="14" t="str" cm="1">
        <f t="array" ref="D735">_xlfn.TEXTJOIN("", TRUE, IF(ISERROR(MID(C735, _xlfn.SEQUENCE(LEN(C735)), 1) *1), MID(C735, _xlfn.SEQUENCE(LEN(C735)), 1), ""))</f>
        <v xml:space="preserve">Wang et al. </v>
      </c>
      <c r="E735" t="str">
        <f t="shared" si="11"/>
        <v>2018</v>
      </c>
      <c r="F735" s="14" t="s">
        <v>371</v>
      </c>
      <c r="G735" s="14" t="s">
        <v>439</v>
      </c>
      <c r="H735" s="14" t="s">
        <v>440</v>
      </c>
      <c r="I735" s="14" t="s">
        <v>460</v>
      </c>
      <c r="J735" s="16">
        <v>1.55</v>
      </c>
      <c r="L735" s="17">
        <v>0.63</v>
      </c>
      <c r="M735" s="14" t="s">
        <v>456</v>
      </c>
      <c r="N735" s="14" t="s">
        <v>346</v>
      </c>
      <c r="O735" t="str">
        <f ca="1">Table1[[#This Row],[Lowest_size_reported_um]]</f>
        <v>50</v>
      </c>
      <c r="Q735">
        <f>_xlfn.XLOOKUP(F735,'detection limits'!$A$2:$A$234,'detection limits'!$C$2:$C$234)</f>
        <v>50</v>
      </c>
      <c r="R735" t="str">
        <f ca="1">_xlfn.XLOOKUP(F735,'detection limits'!$A$2:$A$234,'detection limits'!$F$2:$F$234)</f>
        <v>50</v>
      </c>
    </row>
    <row r="736" spans="1:18" x14ac:dyDescent="0.3">
      <c r="A736" t="s">
        <v>654</v>
      </c>
      <c r="B736" t="s">
        <v>656</v>
      </c>
      <c r="C736" s="14" t="s">
        <v>372</v>
      </c>
      <c r="D736" s="14" t="str" cm="1">
        <f t="array" ref="D736">_xlfn.TEXTJOIN("", TRUE, IF(ISERROR(MID(C736, _xlfn.SEQUENCE(LEN(C736)), 1) *1), MID(C736, _xlfn.SEQUENCE(LEN(C736)), 1), ""))</f>
        <v xml:space="preserve">Wang et al. </v>
      </c>
      <c r="E736" t="str">
        <f t="shared" si="11"/>
        <v>2018</v>
      </c>
      <c r="F736" s="14" t="s">
        <v>371</v>
      </c>
      <c r="G736" s="14" t="s">
        <v>439</v>
      </c>
      <c r="H736" s="14" t="s">
        <v>440</v>
      </c>
      <c r="I736" s="14" t="s">
        <v>460</v>
      </c>
      <c r="J736" s="16">
        <v>1.55</v>
      </c>
      <c r="L736" s="17">
        <v>0.64</v>
      </c>
      <c r="M736" s="14" t="s">
        <v>456</v>
      </c>
      <c r="N736" s="14" t="s">
        <v>346</v>
      </c>
      <c r="O736" t="str">
        <f ca="1">Table1[[#This Row],[Lowest_size_reported_um]]</f>
        <v>50</v>
      </c>
      <c r="Q736">
        <f>_xlfn.XLOOKUP(F736,'detection limits'!$A$2:$A$234,'detection limits'!$C$2:$C$234)</f>
        <v>50</v>
      </c>
      <c r="R736" t="str">
        <f ca="1">_xlfn.XLOOKUP(F736,'detection limits'!$A$2:$A$234,'detection limits'!$F$2:$F$234)</f>
        <v>50</v>
      </c>
    </row>
    <row r="737" spans="1:18" x14ac:dyDescent="0.3">
      <c r="A737" t="s">
        <v>654</v>
      </c>
      <c r="B737" t="s">
        <v>656</v>
      </c>
      <c r="C737" s="14" t="s">
        <v>372</v>
      </c>
      <c r="D737" s="14" t="str" cm="1">
        <f t="array" ref="D737">_xlfn.TEXTJOIN("", TRUE, IF(ISERROR(MID(C737, _xlfn.SEQUENCE(LEN(C737)), 1) *1), MID(C737, _xlfn.SEQUENCE(LEN(C737)), 1), ""))</f>
        <v xml:space="preserve">Wang et al. </v>
      </c>
      <c r="E737" t="str">
        <f t="shared" si="11"/>
        <v>2018</v>
      </c>
      <c r="F737" s="14" t="s">
        <v>371</v>
      </c>
      <c r="G737" s="14" t="s">
        <v>439</v>
      </c>
      <c r="H737" s="14" t="s">
        <v>440</v>
      </c>
      <c r="I737" s="14" t="s">
        <v>460</v>
      </c>
      <c r="J737" s="16">
        <v>1.6</v>
      </c>
      <c r="L737" s="17">
        <v>0.63</v>
      </c>
      <c r="M737" s="14" t="s">
        <v>456</v>
      </c>
      <c r="N737" s="14" t="s">
        <v>346</v>
      </c>
      <c r="O737" t="str">
        <f ca="1">Table1[[#This Row],[Lowest_size_reported_um]]</f>
        <v>50</v>
      </c>
      <c r="Q737">
        <f>_xlfn.XLOOKUP(F737,'detection limits'!$A$2:$A$234,'detection limits'!$C$2:$C$234)</f>
        <v>50</v>
      </c>
      <c r="R737" t="str">
        <f ca="1">_xlfn.XLOOKUP(F737,'detection limits'!$A$2:$A$234,'detection limits'!$F$2:$F$234)</f>
        <v>50</v>
      </c>
    </row>
    <row r="738" spans="1:18" x14ac:dyDescent="0.3">
      <c r="A738" t="s">
        <v>654</v>
      </c>
      <c r="B738" t="s">
        <v>656</v>
      </c>
      <c r="C738" s="14" t="s">
        <v>372</v>
      </c>
      <c r="D738" s="14" t="str" cm="1">
        <f t="array" ref="D738">_xlfn.TEXTJOIN("", TRUE, IF(ISERROR(MID(C738, _xlfn.SEQUENCE(LEN(C738)), 1) *1), MID(C738, _xlfn.SEQUENCE(LEN(C738)), 1), ""))</f>
        <v xml:space="preserve">Wang et al. </v>
      </c>
      <c r="E738" t="str">
        <f t="shared" si="11"/>
        <v>2018</v>
      </c>
      <c r="F738" s="14" t="s">
        <v>371</v>
      </c>
      <c r="G738" s="14" t="s">
        <v>439</v>
      </c>
      <c r="H738" s="14" t="s">
        <v>440</v>
      </c>
      <c r="I738" s="14" t="s">
        <v>460</v>
      </c>
      <c r="J738" s="16">
        <v>1.6</v>
      </c>
      <c r="L738" s="17">
        <v>0.64</v>
      </c>
      <c r="M738" s="14" t="s">
        <v>456</v>
      </c>
      <c r="N738" s="14" t="s">
        <v>346</v>
      </c>
      <c r="O738" t="str">
        <f ca="1">Table1[[#This Row],[Lowest_size_reported_um]]</f>
        <v>50</v>
      </c>
      <c r="Q738">
        <f>_xlfn.XLOOKUP(F738,'detection limits'!$A$2:$A$234,'detection limits'!$C$2:$C$234)</f>
        <v>50</v>
      </c>
      <c r="R738" t="str">
        <f ca="1">_xlfn.XLOOKUP(F738,'detection limits'!$A$2:$A$234,'detection limits'!$F$2:$F$234)</f>
        <v>50</v>
      </c>
    </row>
    <row r="739" spans="1:18" x14ac:dyDescent="0.3">
      <c r="A739" t="s">
        <v>654</v>
      </c>
      <c r="B739" t="s">
        <v>656</v>
      </c>
      <c r="C739" s="14" t="s">
        <v>372</v>
      </c>
      <c r="D739" s="14" t="str" cm="1">
        <f t="array" ref="D739">_xlfn.TEXTJOIN("", TRUE, IF(ISERROR(MID(C739, _xlfn.SEQUENCE(LEN(C739)), 1) *1), MID(C739, _xlfn.SEQUENCE(LEN(C739)), 1), ""))</f>
        <v xml:space="preserve">Wang et al. </v>
      </c>
      <c r="E739" t="str">
        <f t="shared" si="11"/>
        <v>2018</v>
      </c>
      <c r="F739" s="14" t="s">
        <v>371</v>
      </c>
      <c r="G739" s="14" t="s">
        <v>439</v>
      </c>
      <c r="H739" s="14" t="s">
        <v>440</v>
      </c>
      <c r="I739" s="14" t="s">
        <v>460</v>
      </c>
      <c r="J739" s="16">
        <v>1.6</v>
      </c>
      <c r="L739" s="17">
        <v>0.64</v>
      </c>
      <c r="M739" s="14" t="s">
        <v>456</v>
      </c>
      <c r="N739" s="14" t="s">
        <v>346</v>
      </c>
      <c r="O739" t="str">
        <f ca="1">Table1[[#This Row],[Lowest_size_reported_um]]</f>
        <v>50</v>
      </c>
      <c r="Q739">
        <f>_xlfn.XLOOKUP(F739,'detection limits'!$A$2:$A$234,'detection limits'!$C$2:$C$234)</f>
        <v>50</v>
      </c>
      <c r="R739" t="str">
        <f ca="1">_xlfn.XLOOKUP(F739,'detection limits'!$A$2:$A$234,'detection limits'!$F$2:$F$234)</f>
        <v>50</v>
      </c>
    </row>
    <row r="740" spans="1:18" x14ac:dyDescent="0.3">
      <c r="A740" t="s">
        <v>654</v>
      </c>
      <c r="B740" t="s">
        <v>656</v>
      </c>
      <c r="C740" s="14" t="s">
        <v>372</v>
      </c>
      <c r="D740" s="14" t="str" cm="1">
        <f t="array" ref="D740">_xlfn.TEXTJOIN("", TRUE, IF(ISERROR(MID(C740, _xlfn.SEQUENCE(LEN(C740)), 1) *1), MID(C740, _xlfn.SEQUENCE(LEN(C740)), 1), ""))</f>
        <v xml:space="preserve">Wang et al. </v>
      </c>
      <c r="E740" t="str">
        <f t="shared" si="11"/>
        <v>2018</v>
      </c>
      <c r="F740" s="14" t="s">
        <v>371</v>
      </c>
      <c r="G740" s="14" t="s">
        <v>439</v>
      </c>
      <c r="H740" s="14" t="s">
        <v>440</v>
      </c>
      <c r="I740" s="14" t="s">
        <v>460</v>
      </c>
      <c r="J740" s="16">
        <v>1.6</v>
      </c>
      <c r="L740" s="17">
        <v>0.64</v>
      </c>
      <c r="M740" s="14" t="s">
        <v>456</v>
      </c>
      <c r="N740" s="14" t="s">
        <v>346</v>
      </c>
      <c r="O740" t="str">
        <f ca="1">Table1[[#This Row],[Lowest_size_reported_um]]</f>
        <v>50</v>
      </c>
      <c r="Q740">
        <f>_xlfn.XLOOKUP(F740,'detection limits'!$A$2:$A$234,'detection limits'!$C$2:$C$234)</f>
        <v>50</v>
      </c>
      <c r="R740" t="str">
        <f ca="1">_xlfn.XLOOKUP(F740,'detection limits'!$A$2:$A$234,'detection limits'!$F$2:$F$234)</f>
        <v>50</v>
      </c>
    </row>
    <row r="741" spans="1:18" x14ac:dyDescent="0.3">
      <c r="A741" t="s">
        <v>654</v>
      </c>
      <c r="B741" t="s">
        <v>656</v>
      </c>
      <c r="C741" s="14" t="s">
        <v>372</v>
      </c>
      <c r="D741" s="14" t="str" cm="1">
        <f t="array" ref="D741">_xlfn.TEXTJOIN("", TRUE, IF(ISERROR(MID(C741, _xlfn.SEQUENCE(LEN(C741)), 1) *1), MID(C741, _xlfn.SEQUENCE(LEN(C741)), 1), ""))</f>
        <v xml:space="preserve">Wang et al. </v>
      </c>
      <c r="E741" t="str">
        <f t="shared" si="11"/>
        <v>2018</v>
      </c>
      <c r="F741" s="14" t="s">
        <v>371</v>
      </c>
      <c r="G741" s="14" t="s">
        <v>439</v>
      </c>
      <c r="H741" s="14" t="s">
        <v>440</v>
      </c>
      <c r="I741" s="14" t="s">
        <v>460</v>
      </c>
      <c r="J741" s="16">
        <v>1.65</v>
      </c>
      <c r="L741" s="17">
        <v>0.63</v>
      </c>
      <c r="M741" s="14" t="s">
        <v>456</v>
      </c>
      <c r="N741" s="14" t="s">
        <v>346</v>
      </c>
      <c r="O741" t="str">
        <f ca="1">Table1[[#This Row],[Lowest_size_reported_um]]</f>
        <v>50</v>
      </c>
      <c r="Q741">
        <f>_xlfn.XLOOKUP(F741,'detection limits'!$A$2:$A$234,'detection limits'!$C$2:$C$234)</f>
        <v>50</v>
      </c>
      <c r="R741" t="str">
        <f ca="1">_xlfn.XLOOKUP(F741,'detection limits'!$A$2:$A$234,'detection limits'!$F$2:$F$234)</f>
        <v>50</v>
      </c>
    </row>
    <row r="742" spans="1:18" x14ac:dyDescent="0.3">
      <c r="A742" t="s">
        <v>654</v>
      </c>
      <c r="B742" t="s">
        <v>656</v>
      </c>
      <c r="C742" s="14" t="s">
        <v>372</v>
      </c>
      <c r="D742" s="14" t="str" cm="1">
        <f t="array" ref="D742">_xlfn.TEXTJOIN("", TRUE, IF(ISERROR(MID(C742, _xlfn.SEQUENCE(LEN(C742)), 1) *1), MID(C742, _xlfn.SEQUENCE(LEN(C742)), 1), ""))</f>
        <v xml:space="preserve">Wang et al. </v>
      </c>
      <c r="E742" t="str">
        <f t="shared" si="11"/>
        <v>2018</v>
      </c>
      <c r="F742" s="14" t="s">
        <v>371</v>
      </c>
      <c r="G742" s="14" t="s">
        <v>439</v>
      </c>
      <c r="H742" s="14" t="s">
        <v>440</v>
      </c>
      <c r="I742" s="14" t="s">
        <v>460</v>
      </c>
      <c r="J742" s="16">
        <v>1.65</v>
      </c>
      <c r="L742" s="17">
        <v>0.64</v>
      </c>
      <c r="M742" s="14" t="s">
        <v>456</v>
      </c>
      <c r="N742" s="14" t="s">
        <v>346</v>
      </c>
      <c r="O742" t="str">
        <f ca="1">Table1[[#This Row],[Lowest_size_reported_um]]</f>
        <v>50</v>
      </c>
      <c r="Q742">
        <f>_xlfn.XLOOKUP(F742,'detection limits'!$A$2:$A$234,'detection limits'!$C$2:$C$234)</f>
        <v>50</v>
      </c>
      <c r="R742" t="str">
        <f ca="1">_xlfn.XLOOKUP(F742,'detection limits'!$A$2:$A$234,'detection limits'!$F$2:$F$234)</f>
        <v>50</v>
      </c>
    </row>
    <row r="743" spans="1:18" x14ac:dyDescent="0.3">
      <c r="A743" t="s">
        <v>654</v>
      </c>
      <c r="B743" t="s">
        <v>656</v>
      </c>
      <c r="C743" s="14" t="s">
        <v>372</v>
      </c>
      <c r="D743" s="14" t="str" cm="1">
        <f t="array" ref="D743">_xlfn.TEXTJOIN("", TRUE, IF(ISERROR(MID(C743, _xlfn.SEQUENCE(LEN(C743)), 1) *1), MID(C743, _xlfn.SEQUENCE(LEN(C743)), 1), ""))</f>
        <v xml:space="preserve">Wang et al. </v>
      </c>
      <c r="E743" t="str">
        <f t="shared" si="11"/>
        <v>2018</v>
      </c>
      <c r="F743" s="14" t="s">
        <v>371</v>
      </c>
      <c r="G743" s="14" t="s">
        <v>439</v>
      </c>
      <c r="H743" s="14" t="s">
        <v>440</v>
      </c>
      <c r="I743" s="14" t="s">
        <v>460</v>
      </c>
      <c r="J743" s="16">
        <v>1.7</v>
      </c>
      <c r="L743" s="17">
        <v>0.64</v>
      </c>
      <c r="M743" s="14" t="s">
        <v>456</v>
      </c>
      <c r="N743" s="14" t="s">
        <v>346</v>
      </c>
      <c r="O743" t="str">
        <f ca="1">Table1[[#This Row],[Lowest_size_reported_um]]</f>
        <v>50</v>
      </c>
      <c r="Q743">
        <f>_xlfn.XLOOKUP(F743,'detection limits'!$A$2:$A$234,'detection limits'!$C$2:$C$234)</f>
        <v>50</v>
      </c>
      <c r="R743" t="str">
        <f ca="1">_xlfn.XLOOKUP(F743,'detection limits'!$A$2:$A$234,'detection limits'!$F$2:$F$234)</f>
        <v>50</v>
      </c>
    </row>
    <row r="744" spans="1:18" x14ac:dyDescent="0.3">
      <c r="A744" t="s">
        <v>654</v>
      </c>
      <c r="B744" t="s">
        <v>656</v>
      </c>
      <c r="C744" s="14" t="s">
        <v>372</v>
      </c>
      <c r="D744" s="14" t="str" cm="1">
        <f t="array" ref="D744">_xlfn.TEXTJOIN("", TRUE, IF(ISERROR(MID(C744, _xlfn.SEQUENCE(LEN(C744)), 1) *1), MID(C744, _xlfn.SEQUENCE(LEN(C744)), 1), ""))</f>
        <v xml:space="preserve">Wang et al. </v>
      </c>
      <c r="E744" t="str">
        <f t="shared" si="11"/>
        <v>2018</v>
      </c>
      <c r="F744" s="14" t="s">
        <v>371</v>
      </c>
      <c r="G744" s="14" t="s">
        <v>439</v>
      </c>
      <c r="H744" s="14" t="s">
        <v>440</v>
      </c>
      <c r="I744" s="14" t="s">
        <v>460</v>
      </c>
      <c r="J744" s="16">
        <v>1.8</v>
      </c>
      <c r="L744" s="17">
        <v>0.64</v>
      </c>
      <c r="M744" s="14" t="s">
        <v>456</v>
      </c>
      <c r="N744" s="14" t="s">
        <v>346</v>
      </c>
      <c r="O744" t="str">
        <f ca="1">Table1[[#This Row],[Lowest_size_reported_um]]</f>
        <v>50</v>
      </c>
      <c r="Q744">
        <f>_xlfn.XLOOKUP(F744,'detection limits'!$A$2:$A$234,'detection limits'!$C$2:$C$234)</f>
        <v>50</v>
      </c>
      <c r="R744" t="str">
        <f ca="1">_xlfn.XLOOKUP(F744,'detection limits'!$A$2:$A$234,'detection limits'!$F$2:$F$234)</f>
        <v>50</v>
      </c>
    </row>
    <row r="745" spans="1:18" x14ac:dyDescent="0.3">
      <c r="A745" t="s">
        <v>654</v>
      </c>
      <c r="B745" t="s">
        <v>656</v>
      </c>
      <c r="C745" s="14" t="s">
        <v>372</v>
      </c>
      <c r="D745" s="14" t="str" cm="1">
        <f t="array" ref="D745">_xlfn.TEXTJOIN("", TRUE, IF(ISERROR(MID(C745, _xlfn.SEQUENCE(LEN(C745)), 1) *1), MID(C745, _xlfn.SEQUENCE(LEN(C745)), 1), ""))</f>
        <v xml:space="preserve">Wang et al. </v>
      </c>
      <c r="E745" t="str">
        <f t="shared" si="11"/>
        <v>2018</v>
      </c>
      <c r="F745" s="14" t="s">
        <v>371</v>
      </c>
      <c r="G745" s="14" t="s">
        <v>439</v>
      </c>
      <c r="H745" s="14" t="s">
        <v>440</v>
      </c>
      <c r="I745" s="14" t="s">
        <v>460</v>
      </c>
      <c r="J745" s="16">
        <v>1.8</v>
      </c>
      <c r="L745" s="17">
        <v>0.64</v>
      </c>
      <c r="M745" s="14" t="s">
        <v>456</v>
      </c>
      <c r="N745" s="14" t="s">
        <v>346</v>
      </c>
      <c r="O745" t="str">
        <f ca="1">Table1[[#This Row],[Lowest_size_reported_um]]</f>
        <v>50</v>
      </c>
      <c r="Q745">
        <f>_xlfn.XLOOKUP(F745,'detection limits'!$A$2:$A$234,'detection limits'!$C$2:$C$234)</f>
        <v>50</v>
      </c>
      <c r="R745" t="str">
        <f ca="1">_xlfn.XLOOKUP(F745,'detection limits'!$A$2:$A$234,'detection limits'!$F$2:$F$234)</f>
        <v>50</v>
      </c>
    </row>
    <row r="746" spans="1:18" x14ac:dyDescent="0.3">
      <c r="A746" t="s">
        <v>654</v>
      </c>
      <c r="B746" t="s">
        <v>656</v>
      </c>
      <c r="C746" s="14" t="s">
        <v>372</v>
      </c>
      <c r="D746" s="14" t="str" cm="1">
        <f t="array" ref="D746">_xlfn.TEXTJOIN("", TRUE, IF(ISERROR(MID(C746, _xlfn.SEQUENCE(LEN(C746)), 1) *1), MID(C746, _xlfn.SEQUENCE(LEN(C746)), 1), ""))</f>
        <v xml:space="preserve">Wang et al. </v>
      </c>
      <c r="E746" t="str">
        <f t="shared" si="11"/>
        <v>2018</v>
      </c>
      <c r="F746" s="14" t="s">
        <v>371</v>
      </c>
      <c r="G746" s="14" t="s">
        <v>439</v>
      </c>
      <c r="H746" s="14" t="s">
        <v>440</v>
      </c>
      <c r="I746" s="14" t="s">
        <v>460</v>
      </c>
      <c r="J746" s="16">
        <v>1.85</v>
      </c>
      <c r="L746" s="17">
        <v>0.64</v>
      </c>
      <c r="M746" s="14" t="s">
        <v>456</v>
      </c>
      <c r="N746" s="14" t="s">
        <v>346</v>
      </c>
      <c r="O746" t="str">
        <f ca="1">Table1[[#This Row],[Lowest_size_reported_um]]</f>
        <v>50</v>
      </c>
      <c r="Q746">
        <f>_xlfn.XLOOKUP(F746,'detection limits'!$A$2:$A$234,'detection limits'!$C$2:$C$234)</f>
        <v>50</v>
      </c>
      <c r="R746" t="str">
        <f ca="1">_xlfn.XLOOKUP(F746,'detection limits'!$A$2:$A$234,'detection limits'!$F$2:$F$234)</f>
        <v>50</v>
      </c>
    </row>
    <row r="747" spans="1:18" x14ac:dyDescent="0.3">
      <c r="A747" t="s">
        <v>654</v>
      </c>
      <c r="B747" t="s">
        <v>656</v>
      </c>
      <c r="C747" s="14" t="s">
        <v>372</v>
      </c>
      <c r="D747" s="14" t="str" cm="1">
        <f t="array" ref="D747">_xlfn.TEXTJOIN("", TRUE, IF(ISERROR(MID(C747, _xlfn.SEQUENCE(LEN(C747)), 1) *1), MID(C747, _xlfn.SEQUENCE(LEN(C747)), 1), ""))</f>
        <v xml:space="preserve">Wang et al. </v>
      </c>
      <c r="E747" t="str">
        <f t="shared" si="11"/>
        <v>2018</v>
      </c>
      <c r="F747" s="14" t="s">
        <v>371</v>
      </c>
      <c r="G747" s="14" t="s">
        <v>439</v>
      </c>
      <c r="H747" s="14" t="s">
        <v>440</v>
      </c>
      <c r="I747" s="14" t="s">
        <v>460</v>
      </c>
      <c r="J747" s="16">
        <v>1.9</v>
      </c>
      <c r="L747" s="17">
        <v>0.64</v>
      </c>
      <c r="M747" s="14" t="s">
        <v>456</v>
      </c>
      <c r="N747" s="14" t="s">
        <v>346</v>
      </c>
      <c r="O747" t="str">
        <f ca="1">Table1[[#This Row],[Lowest_size_reported_um]]</f>
        <v>50</v>
      </c>
      <c r="Q747">
        <f>_xlfn.XLOOKUP(F747,'detection limits'!$A$2:$A$234,'detection limits'!$C$2:$C$234)</f>
        <v>50</v>
      </c>
      <c r="R747" t="str">
        <f ca="1">_xlfn.XLOOKUP(F747,'detection limits'!$A$2:$A$234,'detection limits'!$F$2:$F$234)</f>
        <v>50</v>
      </c>
    </row>
    <row r="748" spans="1:18" x14ac:dyDescent="0.3">
      <c r="A748" t="s">
        <v>654</v>
      </c>
      <c r="B748" t="s">
        <v>656</v>
      </c>
      <c r="C748" s="14" t="s">
        <v>372</v>
      </c>
      <c r="D748" s="14" t="str" cm="1">
        <f t="array" ref="D748">_xlfn.TEXTJOIN("", TRUE, IF(ISERROR(MID(C748, _xlfn.SEQUENCE(LEN(C748)), 1) *1), MID(C748, _xlfn.SEQUENCE(LEN(C748)), 1), ""))</f>
        <v xml:space="preserve">Wang et al. </v>
      </c>
      <c r="E748" t="str">
        <f t="shared" si="11"/>
        <v>2018</v>
      </c>
      <c r="F748" s="14" t="s">
        <v>371</v>
      </c>
      <c r="G748" s="14" t="s">
        <v>439</v>
      </c>
      <c r="H748" s="14" t="s">
        <v>440</v>
      </c>
      <c r="I748" s="14" t="s">
        <v>460</v>
      </c>
      <c r="J748" s="16">
        <v>2.15</v>
      </c>
      <c r="L748" s="17">
        <v>0.64</v>
      </c>
      <c r="M748" s="14" t="s">
        <v>456</v>
      </c>
      <c r="N748" s="14" t="s">
        <v>346</v>
      </c>
      <c r="O748" t="str">
        <f ca="1">Table1[[#This Row],[Lowest_size_reported_um]]</f>
        <v>50</v>
      </c>
      <c r="Q748">
        <f>_xlfn.XLOOKUP(F748,'detection limits'!$A$2:$A$234,'detection limits'!$C$2:$C$234)</f>
        <v>50</v>
      </c>
      <c r="R748" t="str">
        <f ca="1">_xlfn.XLOOKUP(F748,'detection limits'!$A$2:$A$234,'detection limits'!$F$2:$F$234)</f>
        <v>50</v>
      </c>
    </row>
    <row r="749" spans="1:18" x14ac:dyDescent="0.3">
      <c r="A749" t="s">
        <v>654</v>
      </c>
      <c r="B749" t="s">
        <v>656</v>
      </c>
      <c r="C749" s="14" t="s">
        <v>372</v>
      </c>
      <c r="D749" s="14" t="str" cm="1">
        <f t="array" ref="D749">_xlfn.TEXTJOIN("", TRUE, IF(ISERROR(MID(C749, _xlfn.SEQUENCE(LEN(C749)), 1) *1), MID(C749, _xlfn.SEQUENCE(LEN(C749)), 1), ""))</f>
        <v xml:space="preserve">Wang et al. </v>
      </c>
      <c r="E749" t="str">
        <f t="shared" si="11"/>
        <v>2018</v>
      </c>
      <c r="F749" s="14" t="s">
        <v>371</v>
      </c>
      <c r="G749" s="14" t="s">
        <v>439</v>
      </c>
      <c r="H749" s="14" t="s">
        <v>440</v>
      </c>
      <c r="I749" s="14" t="s">
        <v>460</v>
      </c>
      <c r="J749" s="16">
        <v>2.2000000000000002</v>
      </c>
      <c r="L749" s="17">
        <v>0.63</v>
      </c>
      <c r="M749" s="14" t="s">
        <v>456</v>
      </c>
      <c r="N749" s="14" t="s">
        <v>346</v>
      </c>
      <c r="O749" t="str">
        <f ca="1">Table1[[#This Row],[Lowest_size_reported_um]]</f>
        <v>50</v>
      </c>
      <c r="Q749">
        <f>_xlfn.XLOOKUP(F749,'detection limits'!$A$2:$A$234,'detection limits'!$C$2:$C$234)</f>
        <v>50</v>
      </c>
      <c r="R749" t="str">
        <f ca="1">_xlfn.XLOOKUP(F749,'detection limits'!$A$2:$A$234,'detection limits'!$F$2:$F$234)</f>
        <v>50</v>
      </c>
    </row>
    <row r="750" spans="1:18" x14ac:dyDescent="0.3">
      <c r="A750" t="s">
        <v>654</v>
      </c>
      <c r="B750" t="s">
        <v>656</v>
      </c>
      <c r="C750" s="14" t="s">
        <v>372</v>
      </c>
      <c r="D750" s="14" t="str" cm="1">
        <f t="array" ref="D750">_xlfn.TEXTJOIN("", TRUE, IF(ISERROR(MID(C750, _xlfn.SEQUENCE(LEN(C750)), 1) *1), MID(C750, _xlfn.SEQUENCE(LEN(C750)), 1), ""))</f>
        <v xml:space="preserve">Wang et al. </v>
      </c>
      <c r="E750" t="str">
        <f t="shared" si="11"/>
        <v>2018</v>
      </c>
      <c r="F750" s="14" t="s">
        <v>371</v>
      </c>
      <c r="G750" s="14" t="s">
        <v>439</v>
      </c>
      <c r="H750" s="14" t="s">
        <v>440</v>
      </c>
      <c r="I750" s="14" t="s">
        <v>460</v>
      </c>
      <c r="J750" s="16">
        <v>2.25</v>
      </c>
      <c r="L750" s="17">
        <v>0.64</v>
      </c>
      <c r="M750" s="14" t="s">
        <v>456</v>
      </c>
      <c r="N750" s="14" t="s">
        <v>346</v>
      </c>
      <c r="O750" t="str">
        <f ca="1">Table1[[#This Row],[Lowest_size_reported_um]]</f>
        <v>50</v>
      </c>
      <c r="Q750">
        <f>_xlfn.XLOOKUP(F750,'detection limits'!$A$2:$A$234,'detection limits'!$C$2:$C$234)</f>
        <v>50</v>
      </c>
      <c r="R750" t="str">
        <f ca="1">_xlfn.XLOOKUP(F750,'detection limits'!$A$2:$A$234,'detection limits'!$F$2:$F$234)</f>
        <v>50</v>
      </c>
    </row>
    <row r="751" spans="1:18" x14ac:dyDescent="0.3">
      <c r="A751" t="s">
        <v>654</v>
      </c>
      <c r="B751" t="s">
        <v>656</v>
      </c>
      <c r="C751" s="14" t="s">
        <v>372</v>
      </c>
      <c r="D751" s="14" t="str" cm="1">
        <f t="array" ref="D751">_xlfn.TEXTJOIN("", TRUE, IF(ISERROR(MID(C751, _xlfn.SEQUENCE(LEN(C751)), 1) *1), MID(C751, _xlfn.SEQUENCE(LEN(C751)), 1), ""))</f>
        <v xml:space="preserve">Wang et al. </v>
      </c>
      <c r="E751" t="str">
        <f t="shared" si="11"/>
        <v>2018</v>
      </c>
      <c r="F751" s="14" t="s">
        <v>371</v>
      </c>
      <c r="G751" s="14" t="s">
        <v>439</v>
      </c>
      <c r="H751" s="14" t="s">
        <v>440</v>
      </c>
      <c r="I751" s="14" t="s">
        <v>460</v>
      </c>
      <c r="J751" s="16">
        <v>2.2999999999999998</v>
      </c>
      <c r="L751" s="17">
        <v>0.63</v>
      </c>
      <c r="M751" s="14" t="s">
        <v>456</v>
      </c>
      <c r="N751" s="14" t="s">
        <v>346</v>
      </c>
      <c r="O751" t="str">
        <f ca="1">Table1[[#This Row],[Lowest_size_reported_um]]</f>
        <v>50</v>
      </c>
      <c r="Q751">
        <f>_xlfn.XLOOKUP(F751,'detection limits'!$A$2:$A$234,'detection limits'!$C$2:$C$234)</f>
        <v>50</v>
      </c>
      <c r="R751" t="str">
        <f ca="1">_xlfn.XLOOKUP(F751,'detection limits'!$A$2:$A$234,'detection limits'!$F$2:$F$234)</f>
        <v>50</v>
      </c>
    </row>
    <row r="752" spans="1:18" x14ac:dyDescent="0.3">
      <c r="A752" t="s">
        <v>654</v>
      </c>
      <c r="B752" t="s">
        <v>656</v>
      </c>
      <c r="C752" s="14" t="s">
        <v>372</v>
      </c>
      <c r="D752" s="14" t="str" cm="1">
        <f t="array" ref="D752">_xlfn.TEXTJOIN("", TRUE, IF(ISERROR(MID(C752, _xlfn.SEQUENCE(LEN(C752)), 1) *1), MID(C752, _xlfn.SEQUENCE(LEN(C752)), 1), ""))</f>
        <v xml:space="preserve">Wang et al. </v>
      </c>
      <c r="E752" t="str">
        <f t="shared" si="11"/>
        <v>2018</v>
      </c>
      <c r="F752" s="14" t="s">
        <v>371</v>
      </c>
      <c r="G752" s="14" t="s">
        <v>439</v>
      </c>
      <c r="H752" s="14" t="s">
        <v>440</v>
      </c>
      <c r="I752" s="14" t="s">
        <v>460</v>
      </c>
      <c r="J752" s="16">
        <v>2.4500000000000002</v>
      </c>
      <c r="L752" s="17">
        <v>0.63</v>
      </c>
      <c r="M752" s="14" t="s">
        <v>456</v>
      </c>
      <c r="N752" s="14" t="s">
        <v>346</v>
      </c>
      <c r="O752" t="str">
        <f ca="1">Table1[[#This Row],[Lowest_size_reported_um]]</f>
        <v>50</v>
      </c>
      <c r="Q752">
        <f>_xlfn.XLOOKUP(F752,'detection limits'!$A$2:$A$234,'detection limits'!$C$2:$C$234)</f>
        <v>50</v>
      </c>
      <c r="R752" t="str">
        <f ca="1">_xlfn.XLOOKUP(F752,'detection limits'!$A$2:$A$234,'detection limits'!$F$2:$F$234)</f>
        <v>50</v>
      </c>
    </row>
    <row r="753" spans="1:18" x14ac:dyDescent="0.3">
      <c r="A753" t="s">
        <v>654</v>
      </c>
      <c r="B753" t="s">
        <v>656</v>
      </c>
      <c r="C753" s="14" t="s">
        <v>372</v>
      </c>
      <c r="D753" s="14" t="str" cm="1">
        <f t="array" ref="D753">_xlfn.TEXTJOIN("", TRUE, IF(ISERROR(MID(C753, _xlfn.SEQUENCE(LEN(C753)), 1) *1), MID(C753, _xlfn.SEQUENCE(LEN(C753)), 1), ""))</f>
        <v xml:space="preserve">Wang et al. </v>
      </c>
      <c r="E753" t="str">
        <f t="shared" si="11"/>
        <v>2018</v>
      </c>
      <c r="F753" s="15" t="s">
        <v>371</v>
      </c>
      <c r="G753" s="14" t="s">
        <v>439</v>
      </c>
      <c r="H753" s="14" t="s">
        <v>440</v>
      </c>
      <c r="I753" s="14" t="s">
        <v>460</v>
      </c>
      <c r="J753" s="16">
        <v>2.4500000000000002</v>
      </c>
      <c r="L753" s="17">
        <v>0.64</v>
      </c>
      <c r="M753" s="14" t="s">
        <v>456</v>
      </c>
      <c r="N753" s="14" t="s">
        <v>346</v>
      </c>
      <c r="O753" t="str">
        <f ca="1">Table1[[#This Row],[Lowest_size_reported_um]]</f>
        <v>50</v>
      </c>
      <c r="Q753">
        <f>_xlfn.XLOOKUP(F753,'detection limits'!$A$2:$A$234,'detection limits'!$C$2:$C$234)</f>
        <v>50</v>
      </c>
      <c r="R753" t="str">
        <f ca="1">_xlfn.XLOOKUP(F753,'detection limits'!$A$2:$A$234,'detection limits'!$F$2:$F$234)</f>
        <v>50</v>
      </c>
    </row>
    <row r="754" spans="1:18" x14ac:dyDescent="0.3">
      <c r="A754" t="s">
        <v>654</v>
      </c>
      <c r="B754" t="s">
        <v>656</v>
      </c>
      <c r="C754" s="14" t="s">
        <v>372</v>
      </c>
      <c r="D754" s="14" t="str" cm="1">
        <f t="array" ref="D754">_xlfn.TEXTJOIN("", TRUE, IF(ISERROR(MID(C754, _xlfn.SEQUENCE(LEN(C754)), 1) *1), MID(C754, _xlfn.SEQUENCE(LEN(C754)), 1), ""))</f>
        <v xml:space="preserve">Wang et al. </v>
      </c>
      <c r="E754" t="str">
        <f t="shared" si="11"/>
        <v>2018</v>
      </c>
      <c r="F754" s="14" t="s">
        <v>371</v>
      </c>
      <c r="G754" s="14" t="s">
        <v>439</v>
      </c>
      <c r="H754" s="14" t="s">
        <v>440</v>
      </c>
      <c r="I754" s="14" t="s">
        <v>460</v>
      </c>
      <c r="J754" s="16">
        <v>2.4500000000000002</v>
      </c>
      <c r="L754" s="17">
        <v>0.64</v>
      </c>
      <c r="M754" s="14" t="s">
        <v>456</v>
      </c>
      <c r="N754" s="14" t="s">
        <v>346</v>
      </c>
      <c r="O754" t="str">
        <f ca="1">Table1[[#This Row],[Lowest_size_reported_um]]</f>
        <v>50</v>
      </c>
      <c r="Q754">
        <f>_xlfn.XLOOKUP(F754,'detection limits'!$A$2:$A$234,'detection limits'!$C$2:$C$234)</f>
        <v>50</v>
      </c>
      <c r="R754" t="str">
        <f ca="1">_xlfn.XLOOKUP(F754,'detection limits'!$A$2:$A$234,'detection limits'!$F$2:$F$234)</f>
        <v>50</v>
      </c>
    </row>
    <row r="755" spans="1:18" x14ac:dyDescent="0.3">
      <c r="A755" t="s">
        <v>654</v>
      </c>
      <c r="B755" t="s">
        <v>656</v>
      </c>
      <c r="C755" s="14" t="s">
        <v>372</v>
      </c>
      <c r="D755" s="14" t="str" cm="1">
        <f t="array" ref="D755">_xlfn.TEXTJOIN("", TRUE, IF(ISERROR(MID(C755, _xlfn.SEQUENCE(LEN(C755)), 1) *1), MID(C755, _xlfn.SEQUENCE(LEN(C755)), 1), ""))</f>
        <v xml:space="preserve">Wang et al. </v>
      </c>
      <c r="E755" t="str">
        <f t="shared" si="11"/>
        <v>2018</v>
      </c>
      <c r="F755" s="14" t="s">
        <v>371</v>
      </c>
      <c r="G755" s="14" t="s">
        <v>439</v>
      </c>
      <c r="H755" s="14" t="s">
        <v>440</v>
      </c>
      <c r="I755" s="14" t="s">
        <v>460</v>
      </c>
      <c r="J755" s="16">
        <v>2.5499999999999998</v>
      </c>
      <c r="L755" s="17">
        <v>0.63</v>
      </c>
      <c r="M755" s="14" t="s">
        <v>456</v>
      </c>
      <c r="N755" s="14" t="s">
        <v>346</v>
      </c>
      <c r="O755" t="str">
        <f ca="1">Table1[[#This Row],[Lowest_size_reported_um]]</f>
        <v>50</v>
      </c>
      <c r="Q755">
        <f>_xlfn.XLOOKUP(F755,'detection limits'!$A$2:$A$234,'detection limits'!$C$2:$C$234)</f>
        <v>50</v>
      </c>
      <c r="R755" t="str">
        <f ca="1">_xlfn.XLOOKUP(F755,'detection limits'!$A$2:$A$234,'detection limits'!$F$2:$F$234)</f>
        <v>50</v>
      </c>
    </row>
    <row r="756" spans="1:18" x14ac:dyDescent="0.3">
      <c r="A756" t="s">
        <v>654</v>
      </c>
      <c r="B756" t="s">
        <v>656</v>
      </c>
      <c r="C756" s="14" t="s">
        <v>372</v>
      </c>
      <c r="D756" s="14" t="str" cm="1">
        <f t="array" ref="D756">_xlfn.TEXTJOIN("", TRUE, IF(ISERROR(MID(C756, _xlfn.SEQUENCE(LEN(C756)), 1) *1), MID(C756, _xlfn.SEQUENCE(LEN(C756)), 1), ""))</f>
        <v xml:space="preserve">Wang et al. </v>
      </c>
      <c r="E756" t="str">
        <f t="shared" si="11"/>
        <v>2018</v>
      </c>
      <c r="F756" s="14" t="s">
        <v>371</v>
      </c>
      <c r="G756" s="14" t="s">
        <v>439</v>
      </c>
      <c r="H756" s="14" t="s">
        <v>440</v>
      </c>
      <c r="I756" s="14" t="s">
        <v>460</v>
      </c>
      <c r="J756" s="16">
        <v>2.6</v>
      </c>
      <c r="L756" s="17">
        <v>0.63</v>
      </c>
      <c r="M756" s="14" t="s">
        <v>456</v>
      </c>
      <c r="N756" s="14" t="s">
        <v>346</v>
      </c>
      <c r="O756" t="str">
        <f ca="1">Table1[[#This Row],[Lowest_size_reported_um]]</f>
        <v>50</v>
      </c>
      <c r="Q756">
        <f>_xlfn.XLOOKUP(F756,'detection limits'!$A$2:$A$234,'detection limits'!$C$2:$C$234)</f>
        <v>50</v>
      </c>
      <c r="R756" t="str">
        <f ca="1">_xlfn.XLOOKUP(F756,'detection limits'!$A$2:$A$234,'detection limits'!$F$2:$F$234)</f>
        <v>50</v>
      </c>
    </row>
    <row r="757" spans="1:18" x14ac:dyDescent="0.3">
      <c r="A757" t="s">
        <v>654</v>
      </c>
      <c r="B757" t="s">
        <v>656</v>
      </c>
      <c r="C757" s="14" t="s">
        <v>372</v>
      </c>
      <c r="D757" s="14" t="str" cm="1">
        <f t="array" ref="D757">_xlfn.TEXTJOIN("", TRUE, IF(ISERROR(MID(C757, _xlfn.SEQUENCE(LEN(C757)), 1) *1), MID(C757, _xlfn.SEQUENCE(LEN(C757)), 1), ""))</f>
        <v xml:space="preserve">Wang et al. </v>
      </c>
      <c r="E757" t="str">
        <f t="shared" si="11"/>
        <v>2018</v>
      </c>
      <c r="F757" s="14" t="s">
        <v>371</v>
      </c>
      <c r="G757" s="14" t="s">
        <v>439</v>
      </c>
      <c r="H757" s="14" t="s">
        <v>440</v>
      </c>
      <c r="I757" s="14" t="s">
        <v>460</v>
      </c>
      <c r="J757" s="16">
        <v>2.7</v>
      </c>
      <c r="L757" s="17">
        <v>0.63</v>
      </c>
      <c r="M757" s="14" t="s">
        <v>456</v>
      </c>
      <c r="N757" s="14" t="s">
        <v>346</v>
      </c>
      <c r="O757" t="str">
        <f ca="1">Table1[[#This Row],[Lowest_size_reported_um]]</f>
        <v>50</v>
      </c>
      <c r="Q757">
        <f>_xlfn.XLOOKUP(F757,'detection limits'!$A$2:$A$234,'detection limits'!$C$2:$C$234)</f>
        <v>50</v>
      </c>
      <c r="R757" t="str">
        <f ca="1">_xlfn.XLOOKUP(F757,'detection limits'!$A$2:$A$234,'detection limits'!$F$2:$F$234)</f>
        <v>50</v>
      </c>
    </row>
    <row r="758" spans="1:18" x14ac:dyDescent="0.3">
      <c r="A758" t="s">
        <v>654</v>
      </c>
      <c r="B758" t="s">
        <v>656</v>
      </c>
      <c r="C758" s="14" t="s">
        <v>372</v>
      </c>
      <c r="D758" s="14" t="str" cm="1">
        <f t="array" ref="D758">_xlfn.TEXTJOIN("", TRUE, IF(ISERROR(MID(C758, _xlfn.SEQUENCE(LEN(C758)), 1) *1), MID(C758, _xlfn.SEQUENCE(LEN(C758)), 1), ""))</f>
        <v xml:space="preserve">Wang et al. </v>
      </c>
      <c r="E758" t="str">
        <f t="shared" si="11"/>
        <v>2018</v>
      </c>
      <c r="F758" s="15" t="s">
        <v>371</v>
      </c>
      <c r="G758" s="14" t="s">
        <v>439</v>
      </c>
      <c r="H758" s="14" t="s">
        <v>440</v>
      </c>
      <c r="I758" s="14" t="s">
        <v>460</v>
      </c>
      <c r="J758" s="16">
        <v>2.8</v>
      </c>
      <c r="L758" s="17">
        <v>0.64</v>
      </c>
      <c r="M758" s="14" t="s">
        <v>456</v>
      </c>
      <c r="N758" s="14" t="s">
        <v>346</v>
      </c>
      <c r="O758" t="str">
        <f ca="1">Table1[[#This Row],[Lowest_size_reported_um]]</f>
        <v>50</v>
      </c>
      <c r="Q758">
        <f>_xlfn.XLOOKUP(F758,'detection limits'!$A$2:$A$234,'detection limits'!$C$2:$C$234)</f>
        <v>50</v>
      </c>
      <c r="R758" t="str">
        <f ca="1">_xlfn.XLOOKUP(F758,'detection limits'!$A$2:$A$234,'detection limits'!$F$2:$F$234)</f>
        <v>50</v>
      </c>
    </row>
    <row r="759" spans="1:18" x14ac:dyDescent="0.3">
      <c r="A759" t="s">
        <v>654</v>
      </c>
      <c r="B759" t="s">
        <v>656</v>
      </c>
      <c r="C759" s="14" t="s">
        <v>372</v>
      </c>
      <c r="D759" s="14" t="str" cm="1">
        <f t="array" ref="D759">_xlfn.TEXTJOIN("", TRUE, IF(ISERROR(MID(C759, _xlfn.SEQUENCE(LEN(C759)), 1) *1), MID(C759, _xlfn.SEQUENCE(LEN(C759)), 1), ""))</f>
        <v xml:space="preserve">Wang et al. </v>
      </c>
      <c r="E759" t="str">
        <f t="shared" si="11"/>
        <v>2018</v>
      </c>
      <c r="F759" s="14" t="s">
        <v>371</v>
      </c>
      <c r="G759" s="14" t="s">
        <v>439</v>
      </c>
      <c r="H759" s="14" t="s">
        <v>440</v>
      </c>
      <c r="I759" s="14" t="s">
        <v>460</v>
      </c>
      <c r="J759" s="16">
        <v>2.9</v>
      </c>
      <c r="L759" s="17">
        <v>0.63</v>
      </c>
      <c r="M759" s="14" t="s">
        <v>456</v>
      </c>
      <c r="N759" s="14" t="s">
        <v>346</v>
      </c>
      <c r="O759" t="str">
        <f ca="1">Table1[[#This Row],[Lowest_size_reported_um]]</f>
        <v>50</v>
      </c>
      <c r="Q759">
        <f>_xlfn.XLOOKUP(F759,'detection limits'!$A$2:$A$234,'detection limits'!$C$2:$C$234)</f>
        <v>50</v>
      </c>
      <c r="R759" t="str">
        <f ca="1">_xlfn.XLOOKUP(F759,'detection limits'!$A$2:$A$234,'detection limits'!$F$2:$F$234)</f>
        <v>50</v>
      </c>
    </row>
    <row r="760" spans="1:18" x14ac:dyDescent="0.3">
      <c r="A760" t="s">
        <v>654</v>
      </c>
      <c r="B760" t="s">
        <v>656</v>
      </c>
      <c r="C760" s="14" t="s">
        <v>372</v>
      </c>
      <c r="D760" s="14" t="str" cm="1">
        <f t="array" ref="D760">_xlfn.TEXTJOIN("", TRUE, IF(ISERROR(MID(C760, _xlfn.SEQUENCE(LEN(C760)), 1) *1), MID(C760, _xlfn.SEQUENCE(LEN(C760)), 1), ""))</f>
        <v xml:space="preserve">Wang et al. </v>
      </c>
      <c r="E760" t="str">
        <f t="shared" si="11"/>
        <v>2018</v>
      </c>
      <c r="F760" s="14" t="s">
        <v>371</v>
      </c>
      <c r="G760" s="14" t="s">
        <v>439</v>
      </c>
      <c r="H760" s="14" t="s">
        <v>440</v>
      </c>
      <c r="I760" s="14" t="s">
        <v>460</v>
      </c>
      <c r="J760" s="16">
        <v>3.1</v>
      </c>
      <c r="L760" s="17">
        <v>0.63</v>
      </c>
      <c r="M760" s="14" t="s">
        <v>456</v>
      </c>
      <c r="N760" s="14" t="s">
        <v>346</v>
      </c>
      <c r="O760" t="str">
        <f ca="1">Table1[[#This Row],[Lowest_size_reported_um]]</f>
        <v>50</v>
      </c>
      <c r="Q760">
        <f>_xlfn.XLOOKUP(F760,'detection limits'!$A$2:$A$234,'detection limits'!$C$2:$C$234)</f>
        <v>50</v>
      </c>
      <c r="R760" t="str">
        <f ca="1">_xlfn.XLOOKUP(F760,'detection limits'!$A$2:$A$234,'detection limits'!$F$2:$F$234)</f>
        <v>50</v>
      </c>
    </row>
    <row r="761" spans="1:18" x14ac:dyDescent="0.3">
      <c r="A761" t="s">
        <v>654</v>
      </c>
      <c r="B761" t="s">
        <v>656</v>
      </c>
      <c r="C761" s="14" t="s">
        <v>372</v>
      </c>
      <c r="D761" s="14" t="str" cm="1">
        <f t="array" ref="D761">_xlfn.TEXTJOIN("", TRUE, IF(ISERROR(MID(C761, _xlfn.SEQUENCE(LEN(C761)), 1) *1), MID(C761, _xlfn.SEQUENCE(LEN(C761)), 1), ""))</f>
        <v xml:space="preserve">Wang et al. </v>
      </c>
      <c r="E761" t="str">
        <f t="shared" si="11"/>
        <v>2018</v>
      </c>
      <c r="F761" s="14" t="s">
        <v>371</v>
      </c>
      <c r="G761" s="14" t="s">
        <v>439</v>
      </c>
      <c r="H761" s="14" t="s">
        <v>440</v>
      </c>
      <c r="I761" s="14" t="s">
        <v>460</v>
      </c>
      <c r="J761" s="16">
        <v>3.1</v>
      </c>
      <c r="L761" s="17">
        <v>0.63</v>
      </c>
      <c r="M761" s="14" t="s">
        <v>456</v>
      </c>
      <c r="N761" s="14" t="s">
        <v>346</v>
      </c>
      <c r="O761" t="str">
        <f ca="1">Table1[[#This Row],[Lowest_size_reported_um]]</f>
        <v>50</v>
      </c>
      <c r="Q761">
        <f>_xlfn.XLOOKUP(F761,'detection limits'!$A$2:$A$234,'detection limits'!$C$2:$C$234)</f>
        <v>50</v>
      </c>
      <c r="R761" t="str">
        <f ca="1">_xlfn.XLOOKUP(F761,'detection limits'!$A$2:$A$234,'detection limits'!$F$2:$F$234)</f>
        <v>50</v>
      </c>
    </row>
    <row r="762" spans="1:18" x14ac:dyDescent="0.3">
      <c r="A762" t="s">
        <v>654</v>
      </c>
      <c r="B762" t="s">
        <v>656</v>
      </c>
      <c r="C762" s="14" t="s">
        <v>372</v>
      </c>
      <c r="D762" s="14" t="str" cm="1">
        <f t="array" ref="D762">_xlfn.TEXTJOIN("", TRUE, IF(ISERROR(MID(C762, _xlfn.SEQUENCE(LEN(C762)), 1) *1), MID(C762, _xlfn.SEQUENCE(LEN(C762)), 1), ""))</f>
        <v xml:space="preserve">Wang et al. </v>
      </c>
      <c r="E762" t="str">
        <f t="shared" si="11"/>
        <v>2018</v>
      </c>
      <c r="F762" s="14" t="s">
        <v>371</v>
      </c>
      <c r="G762" s="14" t="s">
        <v>439</v>
      </c>
      <c r="H762" s="14" t="s">
        <v>440</v>
      </c>
      <c r="I762" s="14" t="s">
        <v>460</v>
      </c>
      <c r="J762" s="16">
        <v>3.2</v>
      </c>
      <c r="L762" s="17">
        <v>0.63</v>
      </c>
      <c r="M762" s="14" t="s">
        <v>456</v>
      </c>
      <c r="N762" s="14" t="s">
        <v>346</v>
      </c>
      <c r="O762" t="str">
        <f ca="1">Table1[[#This Row],[Lowest_size_reported_um]]</f>
        <v>50</v>
      </c>
      <c r="Q762">
        <f>_xlfn.XLOOKUP(F762,'detection limits'!$A$2:$A$234,'detection limits'!$C$2:$C$234)</f>
        <v>50</v>
      </c>
      <c r="R762" t="str">
        <f ca="1">_xlfn.XLOOKUP(F762,'detection limits'!$A$2:$A$234,'detection limits'!$F$2:$F$234)</f>
        <v>50</v>
      </c>
    </row>
    <row r="763" spans="1:18" x14ac:dyDescent="0.3">
      <c r="A763" t="s">
        <v>654</v>
      </c>
      <c r="B763" t="s">
        <v>656</v>
      </c>
      <c r="C763" s="14" t="s">
        <v>372</v>
      </c>
      <c r="D763" s="14" t="str" cm="1">
        <f t="array" ref="D763">_xlfn.TEXTJOIN("", TRUE, IF(ISERROR(MID(C763, _xlfn.SEQUENCE(LEN(C763)), 1) *1), MID(C763, _xlfn.SEQUENCE(LEN(C763)), 1), ""))</f>
        <v xml:space="preserve">Wang et al. </v>
      </c>
      <c r="E763" t="str">
        <f t="shared" si="11"/>
        <v>2018</v>
      </c>
      <c r="F763" s="14" t="s">
        <v>371</v>
      </c>
      <c r="G763" s="14" t="s">
        <v>439</v>
      </c>
      <c r="H763" s="14" t="s">
        <v>440</v>
      </c>
      <c r="I763" s="14" t="s">
        <v>460</v>
      </c>
      <c r="J763" s="16">
        <v>3.2</v>
      </c>
      <c r="L763" s="17">
        <v>0.63</v>
      </c>
      <c r="M763" s="14" t="s">
        <v>456</v>
      </c>
      <c r="N763" s="14" t="s">
        <v>346</v>
      </c>
      <c r="O763" t="str">
        <f ca="1">Table1[[#This Row],[Lowest_size_reported_um]]</f>
        <v>50</v>
      </c>
      <c r="Q763">
        <f>_xlfn.XLOOKUP(F763,'detection limits'!$A$2:$A$234,'detection limits'!$C$2:$C$234)</f>
        <v>50</v>
      </c>
      <c r="R763" t="str">
        <f ca="1">_xlfn.XLOOKUP(F763,'detection limits'!$A$2:$A$234,'detection limits'!$F$2:$F$234)</f>
        <v>50</v>
      </c>
    </row>
    <row r="764" spans="1:18" x14ac:dyDescent="0.3">
      <c r="A764" t="s">
        <v>654</v>
      </c>
      <c r="B764" t="s">
        <v>656</v>
      </c>
      <c r="C764" s="14" t="s">
        <v>372</v>
      </c>
      <c r="D764" s="14" t="str" cm="1">
        <f t="array" ref="D764">_xlfn.TEXTJOIN("", TRUE, IF(ISERROR(MID(C764, _xlfn.SEQUENCE(LEN(C764)), 1) *1), MID(C764, _xlfn.SEQUENCE(LEN(C764)), 1), ""))</f>
        <v xml:space="preserve">Wang et al. </v>
      </c>
      <c r="E764" t="str">
        <f t="shared" si="11"/>
        <v>2018</v>
      </c>
      <c r="F764" s="14" t="s">
        <v>371</v>
      </c>
      <c r="G764" s="14" t="s">
        <v>439</v>
      </c>
      <c r="H764" s="14" t="s">
        <v>440</v>
      </c>
      <c r="I764" s="14" t="s">
        <v>460</v>
      </c>
      <c r="J764" s="16">
        <v>3.55</v>
      </c>
      <c r="L764" s="17">
        <v>0.63</v>
      </c>
      <c r="M764" s="14" t="s">
        <v>456</v>
      </c>
      <c r="N764" s="14" t="s">
        <v>346</v>
      </c>
      <c r="O764" t="str">
        <f ca="1">Table1[[#This Row],[Lowest_size_reported_um]]</f>
        <v>50</v>
      </c>
      <c r="Q764">
        <f>_xlfn.XLOOKUP(F764,'detection limits'!$A$2:$A$234,'detection limits'!$C$2:$C$234)</f>
        <v>50</v>
      </c>
      <c r="R764" t="str">
        <f ca="1">_xlfn.XLOOKUP(F764,'detection limits'!$A$2:$A$234,'detection limits'!$F$2:$F$234)</f>
        <v>50</v>
      </c>
    </row>
    <row r="765" spans="1:18" x14ac:dyDescent="0.3">
      <c r="A765" t="s">
        <v>654</v>
      </c>
      <c r="B765" t="s">
        <v>656</v>
      </c>
      <c r="C765" s="14" t="s">
        <v>372</v>
      </c>
      <c r="D765" s="14" t="str" cm="1">
        <f t="array" ref="D765">_xlfn.TEXTJOIN("", TRUE, IF(ISERROR(MID(C765, _xlfn.SEQUENCE(LEN(C765)), 1) *1), MID(C765, _xlfn.SEQUENCE(LEN(C765)), 1), ""))</f>
        <v xml:space="preserve">Wang et al. </v>
      </c>
      <c r="E765" t="str">
        <f t="shared" si="11"/>
        <v>2018</v>
      </c>
      <c r="F765" s="14" t="s">
        <v>371</v>
      </c>
      <c r="G765" s="14" t="s">
        <v>439</v>
      </c>
      <c r="H765" s="14" t="s">
        <v>440</v>
      </c>
      <c r="I765" s="14" t="s">
        <v>460</v>
      </c>
      <c r="J765" s="16">
        <v>4</v>
      </c>
      <c r="L765" s="17">
        <v>0.63</v>
      </c>
      <c r="M765" s="14" t="s">
        <v>456</v>
      </c>
      <c r="N765" s="14" t="s">
        <v>346</v>
      </c>
      <c r="O765" t="str">
        <f ca="1">Table1[[#This Row],[Lowest_size_reported_um]]</f>
        <v>50</v>
      </c>
      <c r="Q765">
        <f>_xlfn.XLOOKUP(F765,'detection limits'!$A$2:$A$234,'detection limits'!$C$2:$C$234)</f>
        <v>50</v>
      </c>
      <c r="R765" t="str">
        <f ca="1">_xlfn.XLOOKUP(F765,'detection limits'!$A$2:$A$234,'detection limits'!$F$2:$F$234)</f>
        <v>50</v>
      </c>
    </row>
    <row r="766" spans="1:18" x14ac:dyDescent="0.3">
      <c r="A766" t="s">
        <v>654</v>
      </c>
      <c r="B766" t="s">
        <v>656</v>
      </c>
      <c r="C766" s="14" t="s">
        <v>372</v>
      </c>
      <c r="D766" s="14" t="str" cm="1">
        <f t="array" ref="D766">_xlfn.TEXTJOIN("", TRUE, IF(ISERROR(MID(C766, _xlfn.SEQUENCE(LEN(C766)), 1) *1), MID(C766, _xlfn.SEQUENCE(LEN(C766)), 1), ""))</f>
        <v xml:space="preserve">Wang et al. </v>
      </c>
      <c r="E766" t="str">
        <f t="shared" si="11"/>
        <v>2018</v>
      </c>
      <c r="F766" s="14" t="s">
        <v>371</v>
      </c>
      <c r="G766" s="14" t="s">
        <v>439</v>
      </c>
      <c r="H766" s="14" t="s">
        <v>440</v>
      </c>
      <c r="I766" s="14" t="s">
        <v>460</v>
      </c>
      <c r="J766" s="16">
        <v>4.25</v>
      </c>
      <c r="L766" s="17">
        <v>0.63</v>
      </c>
      <c r="M766" s="14" t="s">
        <v>456</v>
      </c>
      <c r="N766" s="14" t="s">
        <v>346</v>
      </c>
      <c r="O766" t="str">
        <f ca="1">Table1[[#This Row],[Lowest_size_reported_um]]</f>
        <v>50</v>
      </c>
      <c r="Q766">
        <f>_xlfn.XLOOKUP(F766,'detection limits'!$A$2:$A$234,'detection limits'!$C$2:$C$234)</f>
        <v>50</v>
      </c>
      <c r="R766" t="str">
        <f ca="1">_xlfn.XLOOKUP(F766,'detection limits'!$A$2:$A$234,'detection limits'!$F$2:$F$234)</f>
        <v>50</v>
      </c>
    </row>
    <row r="767" spans="1:18" x14ac:dyDescent="0.3">
      <c r="A767" t="s">
        <v>654</v>
      </c>
      <c r="B767" t="s">
        <v>656</v>
      </c>
      <c r="C767" s="14" t="s">
        <v>372</v>
      </c>
      <c r="D767" s="14" t="str" cm="1">
        <f t="array" ref="D767">_xlfn.TEXTJOIN("", TRUE, IF(ISERROR(MID(C767, _xlfn.SEQUENCE(LEN(C767)), 1) *1), MID(C767, _xlfn.SEQUENCE(LEN(C767)), 1), ""))</f>
        <v xml:space="preserve">Wang et al. </v>
      </c>
      <c r="E767" t="str">
        <f t="shared" si="11"/>
        <v>2018</v>
      </c>
      <c r="F767" s="14" t="s">
        <v>371</v>
      </c>
      <c r="G767" s="14" t="s">
        <v>439</v>
      </c>
      <c r="H767" s="14" t="s">
        <v>440</v>
      </c>
      <c r="I767" s="14" t="s">
        <v>460</v>
      </c>
      <c r="J767" s="16">
        <v>4.55</v>
      </c>
      <c r="L767" s="17">
        <v>0.63</v>
      </c>
      <c r="M767" s="14" t="s">
        <v>456</v>
      </c>
      <c r="N767" s="14" t="s">
        <v>346</v>
      </c>
      <c r="O767" t="str">
        <f ca="1">Table1[[#This Row],[Lowest_size_reported_um]]</f>
        <v>50</v>
      </c>
      <c r="Q767">
        <f>_xlfn.XLOOKUP(F767,'detection limits'!$A$2:$A$234,'detection limits'!$C$2:$C$234)</f>
        <v>50</v>
      </c>
      <c r="R767" t="str">
        <f ca="1">_xlfn.XLOOKUP(F767,'detection limits'!$A$2:$A$234,'detection limits'!$F$2:$F$234)</f>
        <v>50</v>
      </c>
    </row>
    <row r="768" spans="1:18" x14ac:dyDescent="0.3">
      <c r="A768" t="s">
        <v>654</v>
      </c>
      <c r="B768" t="s">
        <v>656</v>
      </c>
      <c r="C768" s="14" t="s">
        <v>372</v>
      </c>
      <c r="D768" s="14" t="str" cm="1">
        <f t="array" ref="D768">_xlfn.TEXTJOIN("", TRUE, IF(ISERROR(MID(C768, _xlfn.SEQUENCE(LEN(C768)), 1) *1), MID(C768, _xlfn.SEQUENCE(LEN(C768)), 1), ""))</f>
        <v xml:space="preserve">Wang et al. </v>
      </c>
      <c r="E768" t="str">
        <f t="shared" si="11"/>
        <v>2018</v>
      </c>
      <c r="F768" s="14" t="s">
        <v>371</v>
      </c>
      <c r="G768" s="14" t="s">
        <v>439</v>
      </c>
      <c r="H768" s="14" t="s">
        <v>440</v>
      </c>
      <c r="I768" s="14" t="s">
        <v>460</v>
      </c>
      <c r="J768" s="16">
        <v>4.6500000000000004</v>
      </c>
      <c r="L768" s="17">
        <v>0.63</v>
      </c>
      <c r="M768" s="14" t="s">
        <v>456</v>
      </c>
      <c r="N768" s="14" t="s">
        <v>346</v>
      </c>
      <c r="O768" t="str">
        <f ca="1">Table1[[#This Row],[Lowest_size_reported_um]]</f>
        <v>50</v>
      </c>
      <c r="Q768">
        <f>_xlfn.XLOOKUP(F768,'detection limits'!$A$2:$A$234,'detection limits'!$C$2:$C$234)</f>
        <v>50</v>
      </c>
      <c r="R768" t="str">
        <f ca="1">_xlfn.XLOOKUP(F768,'detection limits'!$A$2:$A$234,'detection limits'!$F$2:$F$234)</f>
        <v>50</v>
      </c>
    </row>
    <row r="769" spans="1:18" x14ac:dyDescent="0.3">
      <c r="A769" t="s">
        <v>654</v>
      </c>
      <c r="B769" t="s">
        <v>656</v>
      </c>
      <c r="C769" s="14" t="s">
        <v>499</v>
      </c>
      <c r="D769" s="14" t="str" cm="1">
        <f t="array" ref="D769">_xlfn.TEXTJOIN("", TRUE, IF(ISERROR(MID(C769, _xlfn.SEQUENCE(LEN(C769)), 1) *1), MID(C769, _xlfn.SEQUENCE(LEN(C769)), 1), ""))</f>
        <v xml:space="preserve">Wang et al. </v>
      </c>
      <c r="E769" t="str">
        <f t="shared" si="11"/>
        <v>2019</v>
      </c>
      <c r="F769" s="15" t="s">
        <v>393</v>
      </c>
      <c r="G769" s="14" t="s">
        <v>434</v>
      </c>
      <c r="H769" s="14" t="s">
        <v>435</v>
      </c>
      <c r="I769" s="14" t="s">
        <v>460</v>
      </c>
      <c r="J769" s="16">
        <v>9.0359999999999996</v>
      </c>
      <c r="L769" s="17">
        <v>0.56000000000000005</v>
      </c>
      <c r="M769" s="14" t="s">
        <v>456</v>
      </c>
      <c r="N769" s="14" t="s">
        <v>346</v>
      </c>
      <c r="O769" t="str">
        <f ca="1">Table1[[#This Row],[Lowest_size_reported_um]]</f>
        <v>50</v>
      </c>
      <c r="Q769">
        <f>_xlfn.XLOOKUP(F769,'detection limits'!$A$2:$A$234,'detection limits'!$C$2:$C$234)</f>
        <v>1000</v>
      </c>
      <c r="R769" t="str">
        <f ca="1">_xlfn.XLOOKUP(F769,'detection limits'!$A$2:$A$234,'detection limits'!$F$2:$F$234)</f>
        <v>50</v>
      </c>
    </row>
    <row r="770" spans="1:18" x14ac:dyDescent="0.3">
      <c r="A770" t="s">
        <v>654</v>
      </c>
      <c r="B770" t="s">
        <v>656</v>
      </c>
      <c r="C770" s="14" t="s">
        <v>499</v>
      </c>
      <c r="D770" s="14" t="str" cm="1">
        <f t="array" ref="D770">_xlfn.TEXTJOIN("", TRUE, IF(ISERROR(MID(C770, _xlfn.SEQUENCE(LEN(C770)), 1) *1), MID(C770, _xlfn.SEQUENCE(LEN(C770)), 1), ""))</f>
        <v xml:space="preserve">Wang et al. </v>
      </c>
      <c r="E770" t="str">
        <f t="shared" ref="E770:E833" si="12">RIGHT(C770,4)</f>
        <v>2019</v>
      </c>
      <c r="F770" s="14" t="s">
        <v>393</v>
      </c>
      <c r="G770" s="14" t="s">
        <v>434</v>
      </c>
      <c r="H770" s="14" t="s">
        <v>435</v>
      </c>
      <c r="I770" s="14" t="s">
        <v>460</v>
      </c>
      <c r="J770" s="16">
        <v>12.53</v>
      </c>
      <c r="L770" s="17">
        <v>0.39</v>
      </c>
      <c r="M770" s="14" t="s">
        <v>456</v>
      </c>
      <c r="N770" s="14" t="s">
        <v>346</v>
      </c>
      <c r="O770" t="str">
        <f ca="1">Table1[[#This Row],[Lowest_size_reported_um]]</f>
        <v>50</v>
      </c>
      <c r="Q770">
        <f>_xlfn.XLOOKUP(F770,'detection limits'!$A$2:$A$234,'detection limits'!$C$2:$C$234)</f>
        <v>1000</v>
      </c>
      <c r="R770" t="str">
        <f ca="1">_xlfn.XLOOKUP(F770,'detection limits'!$A$2:$A$234,'detection limits'!$F$2:$F$234)</f>
        <v>50</v>
      </c>
    </row>
    <row r="771" spans="1:18" x14ac:dyDescent="0.3">
      <c r="A771" t="s">
        <v>654</v>
      </c>
      <c r="B771" t="s">
        <v>656</v>
      </c>
      <c r="C771" s="14" t="s">
        <v>499</v>
      </c>
      <c r="D771" s="14" t="str" cm="1">
        <f t="array" ref="D771">_xlfn.TEXTJOIN("", TRUE, IF(ISERROR(MID(C771, _xlfn.SEQUENCE(LEN(C771)), 1) *1), MID(C771, _xlfn.SEQUENCE(LEN(C771)), 1), ""))</f>
        <v xml:space="preserve">Wang et al. </v>
      </c>
      <c r="E771" t="str">
        <f t="shared" si="12"/>
        <v>2019</v>
      </c>
      <c r="F771" s="14" t="s">
        <v>393</v>
      </c>
      <c r="G771" s="14" t="s">
        <v>434</v>
      </c>
      <c r="H771" s="14" t="s">
        <v>435</v>
      </c>
      <c r="I771" s="14" t="s">
        <v>460</v>
      </c>
      <c r="J771" s="16">
        <v>13.012</v>
      </c>
      <c r="L771" s="17">
        <v>0.44</v>
      </c>
      <c r="M771" s="14" t="s">
        <v>456</v>
      </c>
      <c r="N771" s="14" t="s">
        <v>346</v>
      </c>
      <c r="O771" t="str">
        <f ca="1">Table1[[#This Row],[Lowest_size_reported_um]]</f>
        <v>50</v>
      </c>
      <c r="Q771">
        <f>_xlfn.XLOOKUP(F771,'detection limits'!$A$2:$A$234,'detection limits'!$C$2:$C$234)</f>
        <v>1000</v>
      </c>
      <c r="R771" t="str">
        <f ca="1">_xlfn.XLOOKUP(F771,'detection limits'!$A$2:$A$234,'detection limits'!$F$2:$F$234)</f>
        <v>50</v>
      </c>
    </row>
    <row r="772" spans="1:18" x14ac:dyDescent="0.3">
      <c r="A772" t="s">
        <v>654</v>
      </c>
      <c r="B772" t="s">
        <v>656</v>
      </c>
      <c r="C772" s="14" t="s">
        <v>499</v>
      </c>
      <c r="D772" s="14" t="str" cm="1">
        <f t="array" ref="D772">_xlfn.TEXTJOIN("", TRUE, IF(ISERROR(MID(C772, _xlfn.SEQUENCE(LEN(C772)), 1) *1), MID(C772, _xlfn.SEQUENCE(LEN(C772)), 1), ""))</f>
        <v xml:space="preserve">Wang et al. </v>
      </c>
      <c r="E772" t="str">
        <f t="shared" si="12"/>
        <v>2019</v>
      </c>
      <c r="F772" s="14" t="s">
        <v>393</v>
      </c>
      <c r="G772" s="14" t="s">
        <v>434</v>
      </c>
      <c r="H772" s="14" t="s">
        <v>435</v>
      </c>
      <c r="I772" s="14" t="s">
        <v>460</v>
      </c>
      <c r="J772" s="16">
        <v>13.012</v>
      </c>
      <c r="L772" s="17">
        <v>0.51</v>
      </c>
      <c r="M772" s="14" t="s">
        <v>456</v>
      </c>
      <c r="N772" s="14" t="s">
        <v>346</v>
      </c>
      <c r="O772" t="str">
        <f ca="1">Table1[[#This Row],[Lowest_size_reported_um]]</f>
        <v>50</v>
      </c>
      <c r="Q772">
        <f>_xlfn.XLOOKUP(F772,'detection limits'!$A$2:$A$234,'detection limits'!$C$2:$C$234)</f>
        <v>1000</v>
      </c>
      <c r="R772" t="str">
        <f ca="1">_xlfn.XLOOKUP(F772,'detection limits'!$A$2:$A$234,'detection limits'!$F$2:$F$234)</f>
        <v>50</v>
      </c>
    </row>
    <row r="773" spans="1:18" x14ac:dyDescent="0.3">
      <c r="A773" t="s">
        <v>654</v>
      </c>
      <c r="B773" t="s">
        <v>656</v>
      </c>
      <c r="C773" s="14" t="s">
        <v>499</v>
      </c>
      <c r="D773" s="14" t="str" cm="1">
        <f t="array" ref="D773">_xlfn.TEXTJOIN("", TRUE, IF(ISERROR(MID(C773, _xlfn.SEQUENCE(LEN(C773)), 1) *1), MID(C773, _xlfn.SEQUENCE(LEN(C773)), 1), ""))</f>
        <v xml:space="preserve">Wang et al. </v>
      </c>
      <c r="E773" t="str">
        <f t="shared" si="12"/>
        <v>2019</v>
      </c>
      <c r="F773" s="14" t="s">
        <v>393</v>
      </c>
      <c r="G773" s="14" t="s">
        <v>434</v>
      </c>
      <c r="H773" s="14" t="s">
        <v>435</v>
      </c>
      <c r="I773" s="14" t="s">
        <v>460</v>
      </c>
      <c r="J773" s="16">
        <v>14.016</v>
      </c>
      <c r="L773" s="17">
        <v>0.36</v>
      </c>
      <c r="M773" s="14" t="s">
        <v>456</v>
      </c>
      <c r="N773" s="14" t="s">
        <v>346</v>
      </c>
      <c r="O773" t="str">
        <f ca="1">Table1[[#This Row],[Lowest_size_reported_um]]</f>
        <v>50</v>
      </c>
      <c r="Q773">
        <f>_xlfn.XLOOKUP(F773,'detection limits'!$A$2:$A$234,'detection limits'!$C$2:$C$234)</f>
        <v>1000</v>
      </c>
      <c r="R773" t="str">
        <f ca="1">_xlfn.XLOOKUP(F773,'detection limits'!$A$2:$A$234,'detection limits'!$F$2:$F$234)</f>
        <v>50</v>
      </c>
    </row>
    <row r="774" spans="1:18" x14ac:dyDescent="0.3">
      <c r="A774" t="s">
        <v>654</v>
      </c>
      <c r="B774" t="s">
        <v>656</v>
      </c>
      <c r="C774" s="14" t="s">
        <v>499</v>
      </c>
      <c r="D774" s="14" t="str" cm="1">
        <f t="array" ref="D774">_xlfn.TEXTJOIN("", TRUE, IF(ISERROR(MID(C774, _xlfn.SEQUENCE(LEN(C774)), 1) *1), MID(C774, _xlfn.SEQUENCE(LEN(C774)), 1), ""))</f>
        <v xml:space="preserve">Wang et al. </v>
      </c>
      <c r="E774" t="str">
        <f t="shared" si="12"/>
        <v>2019</v>
      </c>
      <c r="F774" s="14" t="s">
        <v>393</v>
      </c>
      <c r="G774" s="14" t="s">
        <v>434</v>
      </c>
      <c r="H774" s="14" t="s">
        <v>435</v>
      </c>
      <c r="I774" s="14" t="s">
        <v>460</v>
      </c>
      <c r="J774" s="16">
        <v>14.016</v>
      </c>
      <c r="L774" s="17">
        <v>0.48</v>
      </c>
      <c r="M774" s="14" t="s">
        <v>456</v>
      </c>
      <c r="N774" s="14" t="s">
        <v>346</v>
      </c>
      <c r="O774" t="str">
        <f ca="1">Table1[[#This Row],[Lowest_size_reported_um]]</f>
        <v>50</v>
      </c>
      <c r="Q774">
        <f>_xlfn.XLOOKUP(F774,'detection limits'!$A$2:$A$234,'detection limits'!$C$2:$C$234)</f>
        <v>1000</v>
      </c>
      <c r="R774" t="str">
        <f ca="1">_xlfn.XLOOKUP(F774,'detection limits'!$A$2:$A$234,'detection limits'!$F$2:$F$234)</f>
        <v>50</v>
      </c>
    </row>
    <row r="775" spans="1:18" x14ac:dyDescent="0.3">
      <c r="A775" t="s">
        <v>654</v>
      </c>
      <c r="B775" t="s">
        <v>656</v>
      </c>
      <c r="C775" s="14" t="s">
        <v>499</v>
      </c>
      <c r="D775" s="14" t="str" cm="1">
        <f t="array" ref="D775">_xlfn.TEXTJOIN("", TRUE, IF(ISERROR(MID(C775, _xlfn.SEQUENCE(LEN(C775)), 1) *1), MID(C775, _xlfn.SEQUENCE(LEN(C775)), 1), ""))</f>
        <v xml:space="preserve">Wang et al. </v>
      </c>
      <c r="E775" t="str">
        <f t="shared" si="12"/>
        <v>2019</v>
      </c>
      <c r="F775" s="14" t="s">
        <v>393</v>
      </c>
      <c r="G775" s="14" t="s">
        <v>434</v>
      </c>
      <c r="H775" s="14" t="s">
        <v>435</v>
      </c>
      <c r="I775" s="14" t="s">
        <v>460</v>
      </c>
      <c r="J775" s="16">
        <v>14.497999999999999</v>
      </c>
      <c r="L775" s="17">
        <v>0.45</v>
      </c>
      <c r="M775" s="14" t="s">
        <v>456</v>
      </c>
      <c r="N775" s="14" t="s">
        <v>346</v>
      </c>
      <c r="O775" t="str">
        <f ca="1">Table1[[#This Row],[Lowest_size_reported_um]]</f>
        <v>50</v>
      </c>
      <c r="Q775">
        <f>_xlfn.XLOOKUP(F775,'detection limits'!$A$2:$A$234,'detection limits'!$C$2:$C$234)</f>
        <v>1000</v>
      </c>
      <c r="R775" t="str">
        <f ca="1">_xlfn.XLOOKUP(F775,'detection limits'!$A$2:$A$234,'detection limits'!$F$2:$F$234)</f>
        <v>50</v>
      </c>
    </row>
    <row r="776" spans="1:18" x14ac:dyDescent="0.3">
      <c r="A776" t="s">
        <v>654</v>
      </c>
      <c r="B776" t="s">
        <v>656</v>
      </c>
      <c r="C776" s="14" t="s">
        <v>499</v>
      </c>
      <c r="D776" s="14" t="str" cm="1">
        <f t="array" ref="D776">_xlfn.TEXTJOIN("", TRUE, IF(ISERROR(MID(C776, _xlfn.SEQUENCE(LEN(C776)), 1) *1), MID(C776, _xlfn.SEQUENCE(LEN(C776)), 1), ""))</f>
        <v xml:space="preserve">Wang et al. </v>
      </c>
      <c r="E776" t="str">
        <f t="shared" si="12"/>
        <v>2019</v>
      </c>
      <c r="F776" s="14" t="s">
        <v>393</v>
      </c>
      <c r="G776" s="14" t="s">
        <v>434</v>
      </c>
      <c r="H776" s="14" t="s">
        <v>435</v>
      </c>
      <c r="I776" s="14" t="s">
        <v>460</v>
      </c>
      <c r="J776" s="16">
        <v>15.502000000000001</v>
      </c>
      <c r="L776" s="17">
        <v>0.44</v>
      </c>
      <c r="M776" s="14" t="s">
        <v>456</v>
      </c>
      <c r="N776" s="14" t="s">
        <v>346</v>
      </c>
      <c r="O776" t="str">
        <f ca="1">Table1[[#This Row],[Lowest_size_reported_um]]</f>
        <v>50</v>
      </c>
      <c r="Q776">
        <f>_xlfn.XLOOKUP(F776,'detection limits'!$A$2:$A$234,'detection limits'!$C$2:$C$234)</f>
        <v>1000</v>
      </c>
      <c r="R776" t="str">
        <f ca="1">_xlfn.XLOOKUP(F776,'detection limits'!$A$2:$A$234,'detection limits'!$F$2:$F$234)</f>
        <v>50</v>
      </c>
    </row>
    <row r="777" spans="1:18" x14ac:dyDescent="0.3">
      <c r="A777" t="s">
        <v>654</v>
      </c>
      <c r="B777" t="s">
        <v>656</v>
      </c>
      <c r="C777" s="14" t="s">
        <v>499</v>
      </c>
      <c r="D777" s="14" t="str" cm="1">
        <f t="array" ref="D777">_xlfn.TEXTJOIN("", TRUE, IF(ISERROR(MID(C777, _xlfn.SEQUENCE(LEN(C777)), 1) *1), MID(C777, _xlfn.SEQUENCE(LEN(C777)), 1), ""))</f>
        <v xml:space="preserve">Wang et al. </v>
      </c>
      <c r="E777" t="str">
        <f t="shared" si="12"/>
        <v>2019</v>
      </c>
      <c r="F777" s="14" t="s">
        <v>393</v>
      </c>
      <c r="G777" s="14" t="s">
        <v>434</v>
      </c>
      <c r="H777" s="14" t="s">
        <v>435</v>
      </c>
      <c r="I777" s="14" t="s">
        <v>460</v>
      </c>
      <c r="J777" s="16">
        <v>15.984</v>
      </c>
      <c r="L777" s="17">
        <v>0.57999999999999996</v>
      </c>
      <c r="M777" s="14" t="s">
        <v>456</v>
      </c>
      <c r="N777" s="14" t="s">
        <v>346</v>
      </c>
      <c r="O777" t="str">
        <f ca="1">Table1[[#This Row],[Lowest_size_reported_um]]</f>
        <v>50</v>
      </c>
      <c r="Q777">
        <f>_xlfn.XLOOKUP(F777,'detection limits'!$A$2:$A$234,'detection limits'!$C$2:$C$234)</f>
        <v>1000</v>
      </c>
      <c r="R777" t="str">
        <f ca="1">_xlfn.XLOOKUP(F777,'detection limits'!$A$2:$A$234,'detection limits'!$F$2:$F$234)</f>
        <v>50</v>
      </c>
    </row>
    <row r="778" spans="1:18" x14ac:dyDescent="0.3">
      <c r="A778" t="s">
        <v>654</v>
      </c>
      <c r="B778" t="s">
        <v>656</v>
      </c>
      <c r="C778" s="14" t="s">
        <v>499</v>
      </c>
      <c r="D778" s="14" t="str" cm="1">
        <f t="array" ref="D778">_xlfn.TEXTJOIN("", TRUE, IF(ISERROR(MID(C778, _xlfn.SEQUENCE(LEN(C778)), 1) *1), MID(C778, _xlfn.SEQUENCE(LEN(C778)), 1), ""))</f>
        <v xml:space="preserve">Wang et al. </v>
      </c>
      <c r="E778" t="str">
        <f t="shared" si="12"/>
        <v>2019</v>
      </c>
      <c r="F778" s="14" t="s">
        <v>393</v>
      </c>
      <c r="G778" s="14" t="s">
        <v>434</v>
      </c>
      <c r="H778" s="14" t="s">
        <v>435</v>
      </c>
      <c r="I778" s="14" t="s">
        <v>460</v>
      </c>
      <c r="J778" s="16">
        <v>16.024000000000001</v>
      </c>
      <c r="L778" s="17">
        <v>0.42</v>
      </c>
      <c r="M778" s="14" t="s">
        <v>456</v>
      </c>
      <c r="N778" s="14" t="s">
        <v>346</v>
      </c>
      <c r="O778" t="str">
        <f ca="1">Table1[[#This Row],[Lowest_size_reported_um]]</f>
        <v>50</v>
      </c>
      <c r="Q778">
        <f>_xlfn.XLOOKUP(F778,'detection limits'!$A$2:$A$234,'detection limits'!$C$2:$C$234)</f>
        <v>1000</v>
      </c>
      <c r="R778" t="str">
        <f ca="1">_xlfn.XLOOKUP(F778,'detection limits'!$A$2:$A$234,'detection limits'!$F$2:$F$234)</f>
        <v>50</v>
      </c>
    </row>
    <row r="779" spans="1:18" x14ac:dyDescent="0.3">
      <c r="A779" t="s">
        <v>654</v>
      </c>
      <c r="B779" t="s">
        <v>656</v>
      </c>
      <c r="C779" s="14" t="s">
        <v>499</v>
      </c>
      <c r="D779" s="14" t="str" cm="1">
        <f t="array" ref="D779">_xlfn.TEXTJOIN("", TRUE, IF(ISERROR(MID(C779, _xlfn.SEQUENCE(LEN(C779)), 1) *1), MID(C779, _xlfn.SEQUENCE(LEN(C779)), 1), ""))</f>
        <v xml:space="preserve">Wang et al. </v>
      </c>
      <c r="E779" t="str">
        <f t="shared" si="12"/>
        <v>2019</v>
      </c>
      <c r="F779" s="14" t="s">
        <v>393</v>
      </c>
      <c r="G779" s="14" t="s">
        <v>434</v>
      </c>
      <c r="H779" s="14" t="s">
        <v>435</v>
      </c>
      <c r="I779" s="14" t="s">
        <v>460</v>
      </c>
      <c r="J779" s="16">
        <v>16.024000000000001</v>
      </c>
      <c r="L779" s="17">
        <v>0.46</v>
      </c>
      <c r="M779" s="14" t="s">
        <v>456</v>
      </c>
      <c r="N779" s="14" t="s">
        <v>346</v>
      </c>
      <c r="O779" t="str">
        <f ca="1">Table1[[#This Row],[Lowest_size_reported_um]]</f>
        <v>50</v>
      </c>
      <c r="Q779">
        <f>_xlfn.XLOOKUP(F779,'detection limits'!$A$2:$A$234,'detection limits'!$C$2:$C$234)</f>
        <v>1000</v>
      </c>
      <c r="R779" t="str">
        <f ca="1">_xlfn.XLOOKUP(F779,'detection limits'!$A$2:$A$234,'detection limits'!$F$2:$F$234)</f>
        <v>50</v>
      </c>
    </row>
    <row r="780" spans="1:18" x14ac:dyDescent="0.3">
      <c r="A780" t="s">
        <v>654</v>
      </c>
      <c r="B780" t="s">
        <v>656</v>
      </c>
      <c r="C780" s="14" t="s">
        <v>499</v>
      </c>
      <c r="D780" s="14" t="str" cm="1">
        <f t="array" ref="D780">_xlfn.TEXTJOIN("", TRUE, IF(ISERROR(MID(C780, _xlfn.SEQUENCE(LEN(C780)), 1) *1), MID(C780, _xlfn.SEQUENCE(LEN(C780)), 1), ""))</f>
        <v xml:space="preserve">Wang et al. </v>
      </c>
      <c r="E780" t="str">
        <f t="shared" si="12"/>
        <v>2019</v>
      </c>
      <c r="F780" s="14" t="s">
        <v>393</v>
      </c>
      <c r="G780" s="14" t="s">
        <v>434</v>
      </c>
      <c r="H780" s="14" t="s">
        <v>435</v>
      </c>
      <c r="I780" s="14" t="s">
        <v>460</v>
      </c>
      <c r="J780" s="16">
        <v>16.466000000000001</v>
      </c>
      <c r="L780" s="17">
        <v>0.43</v>
      </c>
      <c r="M780" s="14" t="s">
        <v>456</v>
      </c>
      <c r="N780" s="14" t="s">
        <v>346</v>
      </c>
      <c r="O780" t="str">
        <f ca="1">Table1[[#This Row],[Lowest_size_reported_um]]</f>
        <v>50</v>
      </c>
      <c r="Q780">
        <f>_xlfn.XLOOKUP(F780,'detection limits'!$A$2:$A$234,'detection limits'!$C$2:$C$234)</f>
        <v>1000</v>
      </c>
      <c r="R780" t="str">
        <f ca="1">_xlfn.XLOOKUP(F780,'detection limits'!$A$2:$A$234,'detection limits'!$F$2:$F$234)</f>
        <v>50</v>
      </c>
    </row>
    <row r="781" spans="1:18" x14ac:dyDescent="0.3">
      <c r="A781" t="s">
        <v>654</v>
      </c>
      <c r="B781" t="s">
        <v>656</v>
      </c>
      <c r="C781" s="14" t="s">
        <v>499</v>
      </c>
      <c r="D781" s="14" t="str" cm="1">
        <f t="array" ref="D781">_xlfn.TEXTJOIN("", TRUE, IF(ISERROR(MID(C781, _xlfn.SEQUENCE(LEN(C781)), 1) *1), MID(C781, _xlfn.SEQUENCE(LEN(C781)), 1), ""))</f>
        <v xml:space="preserve">Wang et al. </v>
      </c>
      <c r="E781" t="str">
        <f t="shared" si="12"/>
        <v>2019</v>
      </c>
      <c r="F781" s="14" t="s">
        <v>393</v>
      </c>
      <c r="G781" s="14" t="s">
        <v>434</v>
      </c>
      <c r="H781" s="14" t="s">
        <v>435</v>
      </c>
      <c r="I781" s="14" t="s">
        <v>460</v>
      </c>
      <c r="J781" s="16">
        <v>16.466000000000001</v>
      </c>
      <c r="L781" s="17">
        <v>0.56000000000000005</v>
      </c>
      <c r="M781" s="14" t="s">
        <v>456</v>
      </c>
      <c r="N781" s="14" t="s">
        <v>346</v>
      </c>
      <c r="O781" t="str">
        <f ca="1">Table1[[#This Row],[Lowest_size_reported_um]]</f>
        <v>50</v>
      </c>
      <c r="Q781">
        <f>_xlfn.XLOOKUP(F781,'detection limits'!$A$2:$A$234,'detection limits'!$C$2:$C$234)</f>
        <v>1000</v>
      </c>
      <c r="R781" t="str">
        <f ca="1">_xlfn.XLOOKUP(F781,'detection limits'!$A$2:$A$234,'detection limits'!$F$2:$F$234)</f>
        <v>50</v>
      </c>
    </row>
    <row r="782" spans="1:18" x14ac:dyDescent="0.3">
      <c r="A782" t="s">
        <v>654</v>
      </c>
      <c r="B782" t="s">
        <v>656</v>
      </c>
      <c r="C782" s="14" t="s">
        <v>499</v>
      </c>
      <c r="D782" s="14" t="str" cm="1">
        <f t="array" ref="D782">_xlfn.TEXTJOIN("", TRUE, IF(ISERROR(MID(C782, _xlfn.SEQUENCE(LEN(C782)), 1) *1), MID(C782, _xlfn.SEQUENCE(LEN(C782)), 1), ""))</f>
        <v xml:space="preserve">Wang et al. </v>
      </c>
      <c r="E782" t="str">
        <f t="shared" si="12"/>
        <v>2019</v>
      </c>
      <c r="F782" s="14" t="s">
        <v>393</v>
      </c>
      <c r="G782" s="14" t="s">
        <v>434</v>
      </c>
      <c r="H782" s="14" t="s">
        <v>435</v>
      </c>
      <c r="I782" s="14" t="s">
        <v>460</v>
      </c>
      <c r="J782" s="16">
        <v>16.506</v>
      </c>
      <c r="L782" s="17">
        <v>0.54</v>
      </c>
      <c r="M782" s="14" t="s">
        <v>456</v>
      </c>
      <c r="N782" s="14" t="s">
        <v>346</v>
      </c>
      <c r="O782" t="str">
        <f ca="1">Table1[[#This Row],[Lowest_size_reported_um]]</f>
        <v>50</v>
      </c>
      <c r="Q782">
        <f>_xlfn.XLOOKUP(F782,'detection limits'!$A$2:$A$234,'detection limits'!$C$2:$C$234)</f>
        <v>1000</v>
      </c>
      <c r="R782" t="str">
        <f ca="1">_xlfn.XLOOKUP(F782,'detection limits'!$A$2:$A$234,'detection limits'!$F$2:$F$234)</f>
        <v>50</v>
      </c>
    </row>
    <row r="783" spans="1:18" x14ac:dyDescent="0.3">
      <c r="A783" t="s">
        <v>654</v>
      </c>
      <c r="B783" t="s">
        <v>656</v>
      </c>
      <c r="C783" s="14" t="s">
        <v>499</v>
      </c>
      <c r="D783" s="14" t="str" cm="1">
        <f t="array" ref="D783">_xlfn.TEXTJOIN("", TRUE, IF(ISERROR(MID(C783, _xlfn.SEQUENCE(LEN(C783)), 1) *1), MID(C783, _xlfn.SEQUENCE(LEN(C783)), 1), ""))</f>
        <v xml:space="preserve">Wang et al. </v>
      </c>
      <c r="E783" t="str">
        <f t="shared" si="12"/>
        <v>2019</v>
      </c>
      <c r="F783" s="14" t="s">
        <v>393</v>
      </c>
      <c r="G783" s="14" t="s">
        <v>434</v>
      </c>
      <c r="H783" s="14" t="s">
        <v>435</v>
      </c>
      <c r="I783" s="14" t="s">
        <v>460</v>
      </c>
      <c r="J783" s="16">
        <v>16.988</v>
      </c>
      <c r="L783" s="17">
        <v>0.37</v>
      </c>
      <c r="M783" s="14" t="s">
        <v>456</v>
      </c>
      <c r="N783" s="14" t="s">
        <v>346</v>
      </c>
      <c r="O783" t="str">
        <f ca="1">Table1[[#This Row],[Lowest_size_reported_um]]</f>
        <v>50</v>
      </c>
      <c r="Q783">
        <f>_xlfn.XLOOKUP(F783,'detection limits'!$A$2:$A$234,'detection limits'!$C$2:$C$234)</f>
        <v>1000</v>
      </c>
      <c r="R783" t="str">
        <f ca="1">_xlfn.XLOOKUP(F783,'detection limits'!$A$2:$A$234,'detection limits'!$F$2:$F$234)</f>
        <v>50</v>
      </c>
    </row>
    <row r="784" spans="1:18" x14ac:dyDescent="0.3">
      <c r="A784" t="s">
        <v>654</v>
      </c>
      <c r="B784" t="s">
        <v>656</v>
      </c>
      <c r="C784" s="14" t="s">
        <v>499</v>
      </c>
      <c r="D784" s="14" t="str" cm="1">
        <f t="array" ref="D784">_xlfn.TEXTJOIN("", TRUE, IF(ISERROR(MID(C784, _xlfn.SEQUENCE(LEN(C784)), 1) *1), MID(C784, _xlfn.SEQUENCE(LEN(C784)), 1), ""))</f>
        <v xml:space="preserve">Wang et al. </v>
      </c>
      <c r="E784" t="str">
        <f t="shared" si="12"/>
        <v>2019</v>
      </c>
      <c r="F784" s="15" t="s">
        <v>393</v>
      </c>
      <c r="G784" s="14" t="s">
        <v>434</v>
      </c>
      <c r="H784" s="14" t="s">
        <v>435</v>
      </c>
      <c r="I784" s="14" t="s">
        <v>460</v>
      </c>
      <c r="J784" s="16">
        <v>17.027999999999999</v>
      </c>
      <c r="L784" s="17">
        <v>0.47</v>
      </c>
      <c r="M784" s="14" t="s">
        <v>456</v>
      </c>
      <c r="N784" s="14" t="s">
        <v>346</v>
      </c>
      <c r="O784" t="str">
        <f ca="1">Table1[[#This Row],[Lowest_size_reported_um]]</f>
        <v>50</v>
      </c>
      <c r="Q784">
        <f>_xlfn.XLOOKUP(F784,'detection limits'!$A$2:$A$234,'detection limits'!$C$2:$C$234)</f>
        <v>1000</v>
      </c>
      <c r="R784" t="str">
        <f ca="1">_xlfn.XLOOKUP(F784,'detection limits'!$A$2:$A$234,'detection limits'!$F$2:$F$234)</f>
        <v>50</v>
      </c>
    </row>
    <row r="785" spans="1:18" x14ac:dyDescent="0.3">
      <c r="A785" t="s">
        <v>654</v>
      </c>
      <c r="B785" t="s">
        <v>656</v>
      </c>
      <c r="C785" s="14" t="s">
        <v>499</v>
      </c>
      <c r="D785" s="14" t="str" cm="1">
        <f t="array" ref="D785">_xlfn.TEXTJOIN("", TRUE, IF(ISERROR(MID(C785, _xlfn.SEQUENCE(LEN(C785)), 1) *1), MID(C785, _xlfn.SEQUENCE(LEN(C785)), 1), ""))</f>
        <v xml:space="preserve">Wang et al. </v>
      </c>
      <c r="E785" t="str">
        <f t="shared" si="12"/>
        <v>2019</v>
      </c>
      <c r="F785" s="14" t="s">
        <v>393</v>
      </c>
      <c r="G785" s="14" t="s">
        <v>434</v>
      </c>
      <c r="H785" s="14" t="s">
        <v>435</v>
      </c>
      <c r="I785" s="14" t="s">
        <v>460</v>
      </c>
      <c r="J785" s="16">
        <v>17.510000000000002</v>
      </c>
      <c r="L785" s="17">
        <v>0.49</v>
      </c>
      <c r="M785" s="14" t="s">
        <v>456</v>
      </c>
      <c r="N785" s="14" t="s">
        <v>346</v>
      </c>
      <c r="O785" t="str">
        <f ca="1">Table1[[#This Row],[Lowest_size_reported_um]]</f>
        <v>50</v>
      </c>
      <c r="Q785">
        <f>_xlfn.XLOOKUP(F785,'detection limits'!$A$2:$A$234,'detection limits'!$C$2:$C$234)</f>
        <v>1000</v>
      </c>
      <c r="R785" t="str">
        <f ca="1">_xlfn.XLOOKUP(F785,'detection limits'!$A$2:$A$234,'detection limits'!$F$2:$F$234)</f>
        <v>50</v>
      </c>
    </row>
    <row r="786" spans="1:18" x14ac:dyDescent="0.3">
      <c r="A786" t="s">
        <v>654</v>
      </c>
      <c r="B786" t="s">
        <v>656</v>
      </c>
      <c r="C786" s="14" t="s">
        <v>499</v>
      </c>
      <c r="D786" s="14" t="str" cm="1">
        <f t="array" ref="D786">_xlfn.TEXTJOIN("", TRUE, IF(ISERROR(MID(C786, _xlfn.SEQUENCE(LEN(C786)), 1) *1), MID(C786, _xlfn.SEQUENCE(LEN(C786)), 1), ""))</f>
        <v xml:space="preserve">Wang et al. </v>
      </c>
      <c r="E786" t="str">
        <f t="shared" si="12"/>
        <v>2019</v>
      </c>
      <c r="F786" s="14" t="s">
        <v>393</v>
      </c>
      <c r="G786" s="14" t="s">
        <v>434</v>
      </c>
      <c r="H786" s="14" t="s">
        <v>435</v>
      </c>
      <c r="I786" s="14" t="s">
        <v>460</v>
      </c>
      <c r="J786" s="16">
        <v>17.992000000000001</v>
      </c>
      <c r="L786" s="17">
        <v>0.37</v>
      </c>
      <c r="M786" s="14" t="s">
        <v>456</v>
      </c>
      <c r="N786" s="14" t="s">
        <v>346</v>
      </c>
      <c r="O786" t="str">
        <f ca="1">Table1[[#This Row],[Lowest_size_reported_um]]</f>
        <v>50</v>
      </c>
      <c r="Q786">
        <f>_xlfn.XLOOKUP(F786,'detection limits'!$A$2:$A$234,'detection limits'!$C$2:$C$234)</f>
        <v>1000</v>
      </c>
      <c r="R786" t="str">
        <f ca="1">_xlfn.XLOOKUP(F786,'detection limits'!$A$2:$A$234,'detection limits'!$F$2:$F$234)</f>
        <v>50</v>
      </c>
    </row>
    <row r="787" spans="1:18" x14ac:dyDescent="0.3">
      <c r="A787" t="s">
        <v>654</v>
      </c>
      <c r="B787" t="s">
        <v>656</v>
      </c>
      <c r="C787" s="14" t="s">
        <v>499</v>
      </c>
      <c r="D787" s="14" t="str" cm="1">
        <f t="array" ref="D787">_xlfn.TEXTJOIN("", TRUE, IF(ISERROR(MID(C787, _xlfn.SEQUENCE(LEN(C787)), 1) *1), MID(C787, _xlfn.SEQUENCE(LEN(C787)), 1), ""))</f>
        <v xml:space="preserve">Wang et al. </v>
      </c>
      <c r="E787" t="str">
        <f t="shared" si="12"/>
        <v>2019</v>
      </c>
      <c r="F787" s="14" t="s">
        <v>393</v>
      </c>
      <c r="G787" s="14" t="s">
        <v>434</v>
      </c>
      <c r="H787" s="14" t="s">
        <v>435</v>
      </c>
      <c r="I787" s="14" t="s">
        <v>460</v>
      </c>
      <c r="J787" s="16">
        <v>18.513999999999999</v>
      </c>
      <c r="L787" s="17">
        <v>0.51</v>
      </c>
      <c r="M787" s="14" t="s">
        <v>456</v>
      </c>
      <c r="N787" s="14" t="s">
        <v>346</v>
      </c>
      <c r="O787" t="str">
        <f ca="1">Table1[[#This Row],[Lowest_size_reported_um]]</f>
        <v>50</v>
      </c>
      <c r="Q787">
        <f>_xlfn.XLOOKUP(F787,'detection limits'!$A$2:$A$234,'detection limits'!$C$2:$C$234)</f>
        <v>1000</v>
      </c>
      <c r="R787" t="str">
        <f ca="1">_xlfn.XLOOKUP(F787,'detection limits'!$A$2:$A$234,'detection limits'!$F$2:$F$234)</f>
        <v>50</v>
      </c>
    </row>
    <row r="788" spans="1:18" x14ac:dyDescent="0.3">
      <c r="A788" t="s">
        <v>654</v>
      </c>
      <c r="B788" t="s">
        <v>656</v>
      </c>
      <c r="C788" s="14" t="s">
        <v>499</v>
      </c>
      <c r="D788" s="14" t="str" cm="1">
        <f t="array" ref="D788">_xlfn.TEXTJOIN("", TRUE, IF(ISERROR(MID(C788, _xlfn.SEQUENCE(LEN(C788)), 1) *1), MID(C788, _xlfn.SEQUENCE(LEN(C788)), 1), ""))</f>
        <v xml:space="preserve">Wang et al. </v>
      </c>
      <c r="E788" t="str">
        <f t="shared" si="12"/>
        <v>2019</v>
      </c>
      <c r="F788" s="14" t="s">
        <v>393</v>
      </c>
      <c r="G788" s="14" t="s">
        <v>434</v>
      </c>
      <c r="H788" s="14" t="s">
        <v>435</v>
      </c>
      <c r="I788" s="14" t="s">
        <v>460</v>
      </c>
      <c r="J788" s="16">
        <v>20</v>
      </c>
      <c r="L788" s="17">
        <v>0.43</v>
      </c>
      <c r="M788" s="14" t="s">
        <v>456</v>
      </c>
      <c r="N788" s="14" t="s">
        <v>346</v>
      </c>
      <c r="O788" t="str">
        <f ca="1">Table1[[#This Row],[Lowest_size_reported_um]]</f>
        <v>50</v>
      </c>
      <c r="Q788">
        <f>_xlfn.XLOOKUP(F788,'detection limits'!$A$2:$A$234,'detection limits'!$C$2:$C$234)</f>
        <v>1000</v>
      </c>
      <c r="R788" t="str">
        <f ca="1">_xlfn.XLOOKUP(F788,'detection limits'!$A$2:$A$234,'detection limits'!$F$2:$F$234)</f>
        <v>50</v>
      </c>
    </row>
    <row r="789" spans="1:18" x14ac:dyDescent="0.3">
      <c r="A789" t="s">
        <v>654</v>
      </c>
      <c r="B789" t="s">
        <v>656</v>
      </c>
      <c r="C789" s="14" t="s">
        <v>499</v>
      </c>
      <c r="D789" s="14" t="str" cm="1">
        <f t="array" ref="D789">_xlfn.TEXTJOIN("", TRUE, IF(ISERROR(MID(C789, _xlfn.SEQUENCE(LEN(C789)), 1) *1), MID(C789, _xlfn.SEQUENCE(LEN(C789)), 1), ""))</f>
        <v xml:space="preserve">Wang et al. </v>
      </c>
      <c r="E789" t="str">
        <f t="shared" si="12"/>
        <v>2019</v>
      </c>
      <c r="F789" s="14" t="s">
        <v>393</v>
      </c>
      <c r="G789" s="14" t="s">
        <v>434</v>
      </c>
      <c r="H789" s="14" t="s">
        <v>435</v>
      </c>
      <c r="I789" s="14" t="s">
        <v>460</v>
      </c>
      <c r="J789" s="16">
        <v>21.004000000000001</v>
      </c>
      <c r="L789" s="17">
        <v>0.46</v>
      </c>
      <c r="M789" s="14" t="s">
        <v>456</v>
      </c>
      <c r="N789" s="14" t="s">
        <v>346</v>
      </c>
      <c r="O789" t="str">
        <f ca="1">Table1[[#This Row],[Lowest_size_reported_um]]</f>
        <v>50</v>
      </c>
      <c r="Q789">
        <f>_xlfn.XLOOKUP(F789,'detection limits'!$A$2:$A$234,'detection limits'!$C$2:$C$234)</f>
        <v>1000</v>
      </c>
      <c r="R789" t="str">
        <f ca="1">_xlfn.XLOOKUP(F789,'detection limits'!$A$2:$A$234,'detection limits'!$F$2:$F$234)</f>
        <v>50</v>
      </c>
    </row>
    <row r="790" spans="1:18" x14ac:dyDescent="0.3">
      <c r="A790" t="s">
        <v>654</v>
      </c>
      <c r="B790" t="s">
        <v>656</v>
      </c>
      <c r="C790" s="14" t="s">
        <v>499</v>
      </c>
      <c r="D790" s="14" t="str" cm="1">
        <f t="array" ref="D790">_xlfn.TEXTJOIN("", TRUE, IF(ISERROR(MID(C790, _xlfn.SEQUENCE(LEN(C790)), 1) *1), MID(C790, _xlfn.SEQUENCE(LEN(C790)), 1), ""))</f>
        <v xml:space="preserve">Wang et al. </v>
      </c>
      <c r="E790" t="str">
        <f t="shared" si="12"/>
        <v>2019</v>
      </c>
      <c r="F790" s="14" t="s">
        <v>393</v>
      </c>
      <c r="G790" s="14" t="s">
        <v>434</v>
      </c>
      <c r="H790" s="14" t="s">
        <v>435</v>
      </c>
      <c r="I790" s="14" t="s">
        <v>460</v>
      </c>
      <c r="J790" s="16">
        <v>21.004000000000001</v>
      </c>
      <c r="L790" s="17">
        <v>0.52</v>
      </c>
      <c r="M790" s="14" t="s">
        <v>456</v>
      </c>
      <c r="N790" s="14" t="s">
        <v>346</v>
      </c>
      <c r="O790" t="str">
        <f ca="1">Table1[[#This Row],[Lowest_size_reported_um]]</f>
        <v>50</v>
      </c>
      <c r="Q790">
        <f>_xlfn.XLOOKUP(F790,'detection limits'!$A$2:$A$234,'detection limits'!$C$2:$C$234)</f>
        <v>1000</v>
      </c>
      <c r="R790" t="str">
        <f ca="1">_xlfn.XLOOKUP(F790,'detection limits'!$A$2:$A$234,'detection limits'!$F$2:$F$234)</f>
        <v>50</v>
      </c>
    </row>
    <row r="791" spans="1:18" x14ac:dyDescent="0.3">
      <c r="A791" t="s">
        <v>654</v>
      </c>
      <c r="B791" t="s">
        <v>656</v>
      </c>
      <c r="C791" s="14" t="s">
        <v>499</v>
      </c>
      <c r="D791" s="14" t="str" cm="1">
        <f t="array" ref="D791">_xlfn.TEXTJOIN("", TRUE, IF(ISERROR(MID(C791, _xlfn.SEQUENCE(LEN(C791)), 1) *1), MID(C791, _xlfn.SEQUENCE(LEN(C791)), 1), ""))</f>
        <v xml:space="preserve">Wang et al. </v>
      </c>
      <c r="E791" t="str">
        <f t="shared" si="12"/>
        <v>2019</v>
      </c>
      <c r="F791" s="14" t="s">
        <v>393</v>
      </c>
      <c r="G791" s="14" t="s">
        <v>434</v>
      </c>
      <c r="H791" s="14" t="s">
        <v>435</v>
      </c>
      <c r="I791" s="14" t="s">
        <v>460</v>
      </c>
      <c r="J791" s="16">
        <v>21.968</v>
      </c>
      <c r="L791" s="17">
        <v>0.36</v>
      </c>
      <c r="M791" s="14" t="s">
        <v>456</v>
      </c>
      <c r="N791" s="14" t="s">
        <v>346</v>
      </c>
      <c r="O791" t="str">
        <f ca="1">Table1[[#This Row],[Lowest_size_reported_um]]</f>
        <v>50</v>
      </c>
      <c r="Q791">
        <f>_xlfn.XLOOKUP(F791,'detection limits'!$A$2:$A$234,'detection limits'!$C$2:$C$234)</f>
        <v>1000</v>
      </c>
      <c r="R791" t="str">
        <f ca="1">_xlfn.XLOOKUP(F791,'detection limits'!$A$2:$A$234,'detection limits'!$F$2:$F$234)</f>
        <v>50</v>
      </c>
    </row>
    <row r="792" spans="1:18" x14ac:dyDescent="0.3">
      <c r="A792" t="s">
        <v>654</v>
      </c>
      <c r="B792" t="s">
        <v>656</v>
      </c>
      <c r="C792" s="14" t="s">
        <v>499</v>
      </c>
      <c r="D792" s="14" t="str" cm="1">
        <f t="array" ref="D792">_xlfn.TEXTJOIN("", TRUE, IF(ISERROR(MID(C792, _xlfn.SEQUENCE(LEN(C792)), 1) *1), MID(C792, _xlfn.SEQUENCE(LEN(C792)), 1), ""))</f>
        <v xml:space="preserve">Wang et al. </v>
      </c>
      <c r="E792" t="str">
        <f t="shared" si="12"/>
        <v>2019</v>
      </c>
      <c r="F792" s="14" t="s">
        <v>393</v>
      </c>
      <c r="G792" s="14" t="s">
        <v>434</v>
      </c>
      <c r="H792" s="14" t="s">
        <v>435</v>
      </c>
      <c r="I792" s="14" t="s">
        <v>460</v>
      </c>
      <c r="J792" s="16">
        <v>22.007999999999999</v>
      </c>
      <c r="L792" s="17">
        <v>0.49</v>
      </c>
      <c r="M792" s="14" t="s">
        <v>456</v>
      </c>
      <c r="N792" s="14" t="s">
        <v>346</v>
      </c>
      <c r="O792" t="str">
        <f ca="1">Table1[[#This Row],[Lowest_size_reported_um]]</f>
        <v>50</v>
      </c>
      <c r="Q792">
        <f>_xlfn.XLOOKUP(F792,'detection limits'!$A$2:$A$234,'detection limits'!$C$2:$C$234)</f>
        <v>1000</v>
      </c>
      <c r="R792" t="str">
        <f ca="1">_xlfn.XLOOKUP(F792,'detection limits'!$A$2:$A$234,'detection limits'!$F$2:$F$234)</f>
        <v>50</v>
      </c>
    </row>
    <row r="793" spans="1:18" x14ac:dyDescent="0.3">
      <c r="A793" t="s">
        <v>654</v>
      </c>
      <c r="B793" t="s">
        <v>656</v>
      </c>
      <c r="C793" s="14" t="s">
        <v>499</v>
      </c>
      <c r="D793" s="14" t="str" cm="1">
        <f t="array" ref="D793">_xlfn.TEXTJOIN("", TRUE, IF(ISERROR(MID(C793, _xlfn.SEQUENCE(LEN(C793)), 1) *1), MID(C793, _xlfn.SEQUENCE(LEN(C793)), 1), ""))</f>
        <v xml:space="preserve">Wang et al. </v>
      </c>
      <c r="E793" t="str">
        <f t="shared" si="12"/>
        <v>2019</v>
      </c>
      <c r="F793" s="14" t="s">
        <v>393</v>
      </c>
      <c r="G793" s="14" t="s">
        <v>434</v>
      </c>
      <c r="H793" s="14" t="s">
        <v>435</v>
      </c>
      <c r="I793" s="14" t="s">
        <v>460</v>
      </c>
      <c r="J793" s="16">
        <v>22.49</v>
      </c>
      <c r="L793" s="17">
        <v>0.42</v>
      </c>
      <c r="M793" s="14" t="s">
        <v>456</v>
      </c>
      <c r="N793" s="14" t="s">
        <v>346</v>
      </c>
      <c r="O793" t="str">
        <f ca="1">Table1[[#This Row],[Lowest_size_reported_um]]</f>
        <v>50</v>
      </c>
      <c r="Q793">
        <f>_xlfn.XLOOKUP(F793,'detection limits'!$A$2:$A$234,'detection limits'!$C$2:$C$234)</f>
        <v>1000</v>
      </c>
      <c r="R793" t="str">
        <f ca="1">_xlfn.XLOOKUP(F793,'detection limits'!$A$2:$A$234,'detection limits'!$F$2:$F$234)</f>
        <v>50</v>
      </c>
    </row>
    <row r="794" spans="1:18" x14ac:dyDescent="0.3">
      <c r="A794" t="s">
        <v>654</v>
      </c>
      <c r="B794" t="s">
        <v>656</v>
      </c>
      <c r="C794" s="14" t="s">
        <v>499</v>
      </c>
      <c r="D794" s="14" t="str" cm="1">
        <f t="array" ref="D794">_xlfn.TEXTJOIN("", TRUE, IF(ISERROR(MID(C794, _xlfn.SEQUENCE(LEN(C794)), 1) *1), MID(C794, _xlfn.SEQUENCE(LEN(C794)), 1), ""))</f>
        <v xml:space="preserve">Wang et al. </v>
      </c>
      <c r="E794" t="str">
        <f t="shared" si="12"/>
        <v>2019</v>
      </c>
      <c r="F794" s="14" t="s">
        <v>393</v>
      </c>
      <c r="G794" s="14" t="s">
        <v>434</v>
      </c>
      <c r="H794" s="14" t="s">
        <v>435</v>
      </c>
      <c r="I794" s="14" t="s">
        <v>460</v>
      </c>
      <c r="J794" s="16">
        <v>23.454000000000001</v>
      </c>
      <c r="L794" s="17">
        <v>0.38</v>
      </c>
      <c r="M794" s="14" t="s">
        <v>456</v>
      </c>
      <c r="N794" s="14" t="s">
        <v>346</v>
      </c>
      <c r="O794" t="str">
        <f ca="1">Table1[[#This Row],[Lowest_size_reported_um]]</f>
        <v>50</v>
      </c>
      <c r="Q794">
        <f>_xlfn.XLOOKUP(F794,'detection limits'!$A$2:$A$234,'detection limits'!$C$2:$C$234)</f>
        <v>1000</v>
      </c>
      <c r="R794" t="str">
        <f ca="1">_xlfn.XLOOKUP(F794,'detection limits'!$A$2:$A$234,'detection limits'!$F$2:$F$234)</f>
        <v>50</v>
      </c>
    </row>
    <row r="795" spans="1:18" x14ac:dyDescent="0.3">
      <c r="A795" t="s">
        <v>654</v>
      </c>
      <c r="B795" t="s">
        <v>656</v>
      </c>
      <c r="C795" s="14" t="s">
        <v>499</v>
      </c>
      <c r="D795" s="14" t="str" cm="1">
        <f t="array" ref="D795">_xlfn.TEXTJOIN("", TRUE, IF(ISERROR(MID(C795, _xlfn.SEQUENCE(LEN(C795)), 1) *1), MID(C795, _xlfn.SEQUENCE(LEN(C795)), 1), ""))</f>
        <v xml:space="preserve">Wang et al. </v>
      </c>
      <c r="E795" t="str">
        <f t="shared" si="12"/>
        <v>2019</v>
      </c>
      <c r="F795" s="14" t="s">
        <v>393</v>
      </c>
      <c r="G795" s="14" t="s">
        <v>434</v>
      </c>
      <c r="H795" s="14" t="s">
        <v>435</v>
      </c>
      <c r="I795" s="14" t="s">
        <v>460</v>
      </c>
      <c r="J795" s="16">
        <v>23.975999999999999</v>
      </c>
      <c r="L795" s="17">
        <v>0.36</v>
      </c>
      <c r="M795" s="14" t="s">
        <v>456</v>
      </c>
      <c r="N795" s="14" t="s">
        <v>346</v>
      </c>
      <c r="O795" t="str">
        <f ca="1">Table1[[#This Row],[Lowest_size_reported_um]]</f>
        <v>50</v>
      </c>
      <c r="Q795">
        <f>_xlfn.XLOOKUP(F795,'detection limits'!$A$2:$A$234,'detection limits'!$C$2:$C$234)</f>
        <v>1000</v>
      </c>
      <c r="R795" t="str">
        <f ca="1">_xlfn.XLOOKUP(F795,'detection limits'!$A$2:$A$234,'detection limits'!$F$2:$F$234)</f>
        <v>50</v>
      </c>
    </row>
    <row r="796" spans="1:18" x14ac:dyDescent="0.3">
      <c r="A796" t="s">
        <v>654</v>
      </c>
      <c r="B796" t="s">
        <v>656</v>
      </c>
      <c r="C796" s="14" t="s">
        <v>499</v>
      </c>
      <c r="D796" s="14" t="str" cm="1">
        <f t="array" ref="D796">_xlfn.TEXTJOIN("", TRUE, IF(ISERROR(MID(C796, _xlfn.SEQUENCE(LEN(C796)), 1) *1), MID(C796, _xlfn.SEQUENCE(LEN(C796)), 1), ""))</f>
        <v xml:space="preserve">Wang et al. </v>
      </c>
      <c r="E796" t="str">
        <f t="shared" si="12"/>
        <v>2019</v>
      </c>
      <c r="F796" s="14" t="s">
        <v>393</v>
      </c>
      <c r="G796" s="14" t="s">
        <v>434</v>
      </c>
      <c r="H796" s="14" t="s">
        <v>435</v>
      </c>
      <c r="I796" s="14" t="s">
        <v>460</v>
      </c>
      <c r="J796" s="16">
        <v>26.948</v>
      </c>
      <c r="L796" s="17">
        <v>0.42</v>
      </c>
      <c r="M796" s="14" t="s">
        <v>456</v>
      </c>
      <c r="N796" s="14" t="s">
        <v>346</v>
      </c>
      <c r="O796" t="str">
        <f ca="1">Table1[[#This Row],[Lowest_size_reported_um]]</f>
        <v>50</v>
      </c>
      <c r="Q796">
        <f>_xlfn.XLOOKUP(F796,'detection limits'!$A$2:$A$234,'detection limits'!$C$2:$C$234)</f>
        <v>1000</v>
      </c>
      <c r="R796" t="str">
        <f ca="1">_xlfn.XLOOKUP(F796,'detection limits'!$A$2:$A$234,'detection limits'!$F$2:$F$234)</f>
        <v>50</v>
      </c>
    </row>
    <row r="797" spans="1:18" x14ac:dyDescent="0.3">
      <c r="A797" t="s">
        <v>654</v>
      </c>
      <c r="B797" t="s">
        <v>656</v>
      </c>
      <c r="C797" s="14" t="s">
        <v>374</v>
      </c>
      <c r="D797" s="14" t="str" cm="1">
        <f t="array" ref="D797">_xlfn.TEXTJOIN("", TRUE, IF(ISERROR(MID(C797, _xlfn.SEQUENCE(LEN(C797)), 1) *1), MID(C797, _xlfn.SEQUENCE(LEN(C797)), 1), ""))</f>
        <v xml:space="preserve">Weideman et al. </v>
      </c>
      <c r="E797" t="str">
        <f t="shared" si="12"/>
        <v>2019</v>
      </c>
      <c r="F797" s="14" t="s">
        <v>373</v>
      </c>
      <c r="G797" s="14" t="s">
        <v>434</v>
      </c>
      <c r="H797" s="14" t="s">
        <v>435</v>
      </c>
      <c r="I797" s="14" t="s">
        <v>466</v>
      </c>
      <c r="J797" s="16">
        <v>2.5509999999999999E-3</v>
      </c>
      <c r="L797" s="17">
        <v>0.98</v>
      </c>
      <c r="N797" s="14" t="s">
        <v>346</v>
      </c>
      <c r="O797" t="str">
        <f ca="1">Table1[[#This Row],[Lowest_size_reported_um]]</f>
        <v/>
      </c>
      <c r="Q797" t="str">
        <f>_xlfn.XLOOKUP(F797,'detection limits'!$A$2:$A$234,'detection limits'!$C$2:$C$234)</f>
        <v>N/A</v>
      </c>
      <c r="R797" t="str">
        <f ca="1">_xlfn.XLOOKUP(F797,'detection limits'!$A$2:$A$234,'detection limits'!$F$2:$F$234)</f>
        <v/>
      </c>
    </row>
    <row r="798" spans="1:18" x14ac:dyDescent="0.3">
      <c r="A798" t="s">
        <v>654</v>
      </c>
      <c r="B798" t="s">
        <v>656</v>
      </c>
      <c r="C798" s="14" t="s">
        <v>374</v>
      </c>
      <c r="D798" s="14" t="str" cm="1">
        <f t="array" ref="D798">_xlfn.TEXTJOIN("", TRUE, IF(ISERROR(MID(C798, _xlfn.SEQUENCE(LEN(C798)), 1) *1), MID(C798, _xlfn.SEQUENCE(LEN(C798)), 1), ""))</f>
        <v xml:space="preserve">Weideman et al. </v>
      </c>
      <c r="E798" t="str">
        <f t="shared" si="12"/>
        <v>2019</v>
      </c>
      <c r="F798" s="14" t="s">
        <v>373</v>
      </c>
      <c r="G798" s="14" t="s">
        <v>434</v>
      </c>
      <c r="H798" s="14" t="s">
        <v>435</v>
      </c>
      <c r="I798" s="14" t="s">
        <v>466</v>
      </c>
      <c r="J798" s="16">
        <v>2.5509999999999999E-3</v>
      </c>
      <c r="L798" s="17">
        <v>0.98</v>
      </c>
      <c r="N798" s="14" t="s">
        <v>346</v>
      </c>
      <c r="O798" t="str">
        <f ca="1">Table1[[#This Row],[Lowest_size_reported_um]]</f>
        <v/>
      </c>
      <c r="Q798" t="str">
        <f>_xlfn.XLOOKUP(F798,'detection limits'!$A$2:$A$234,'detection limits'!$C$2:$C$234)</f>
        <v>N/A</v>
      </c>
      <c r="R798" t="str">
        <f ca="1">_xlfn.XLOOKUP(F798,'detection limits'!$A$2:$A$234,'detection limits'!$F$2:$F$234)</f>
        <v/>
      </c>
    </row>
    <row r="799" spans="1:18" x14ac:dyDescent="0.3">
      <c r="A799" t="s">
        <v>654</v>
      </c>
      <c r="B799" t="s">
        <v>656</v>
      </c>
      <c r="C799" s="14" t="s">
        <v>374</v>
      </c>
      <c r="D799" s="14" t="str" cm="1">
        <f t="array" ref="D799">_xlfn.TEXTJOIN("", TRUE, IF(ISERROR(MID(C799, _xlfn.SEQUENCE(LEN(C799)), 1) *1), MID(C799, _xlfn.SEQUENCE(LEN(C799)), 1), ""))</f>
        <v xml:space="preserve">Weideman et al. </v>
      </c>
      <c r="E799" t="str">
        <f t="shared" si="12"/>
        <v>2019</v>
      </c>
      <c r="F799" s="14" t="s">
        <v>373</v>
      </c>
      <c r="G799" s="14" t="s">
        <v>434</v>
      </c>
      <c r="H799" s="14" t="s">
        <v>435</v>
      </c>
      <c r="I799" s="14" t="s">
        <v>466</v>
      </c>
      <c r="J799" s="16">
        <v>2.5509999999999999E-3</v>
      </c>
      <c r="L799" s="17">
        <v>0.98</v>
      </c>
      <c r="N799" s="14" t="s">
        <v>346</v>
      </c>
      <c r="O799" t="str">
        <f ca="1">Table1[[#This Row],[Lowest_size_reported_um]]</f>
        <v/>
      </c>
      <c r="Q799" t="str">
        <f>_xlfn.XLOOKUP(F799,'detection limits'!$A$2:$A$234,'detection limits'!$C$2:$C$234)</f>
        <v>N/A</v>
      </c>
      <c r="R799" t="str">
        <f ca="1">_xlfn.XLOOKUP(F799,'detection limits'!$A$2:$A$234,'detection limits'!$F$2:$F$234)</f>
        <v/>
      </c>
    </row>
    <row r="800" spans="1:18" x14ac:dyDescent="0.3">
      <c r="A800" t="s">
        <v>654</v>
      </c>
      <c r="B800" t="s">
        <v>656</v>
      </c>
      <c r="C800" s="14" t="s">
        <v>374</v>
      </c>
      <c r="D800" s="14" t="str" cm="1">
        <f t="array" ref="D800">_xlfn.TEXTJOIN("", TRUE, IF(ISERROR(MID(C800, _xlfn.SEQUENCE(LEN(C800)), 1) *1), MID(C800, _xlfn.SEQUENCE(LEN(C800)), 1), ""))</f>
        <v xml:space="preserve">Weideman et al. </v>
      </c>
      <c r="E800" t="str">
        <f t="shared" si="12"/>
        <v>2019</v>
      </c>
      <c r="F800" s="14" t="s">
        <v>373</v>
      </c>
      <c r="G800" s="14" t="s">
        <v>434</v>
      </c>
      <c r="H800" s="14" t="s">
        <v>435</v>
      </c>
      <c r="I800" s="14" t="s">
        <v>466</v>
      </c>
      <c r="J800" s="16">
        <v>5.1019999999999998E-3</v>
      </c>
      <c r="L800" s="17">
        <v>0.98</v>
      </c>
      <c r="N800" s="14" t="s">
        <v>346</v>
      </c>
      <c r="O800" t="str">
        <f ca="1">Table1[[#This Row],[Lowest_size_reported_um]]</f>
        <v/>
      </c>
      <c r="Q800" t="str">
        <f>_xlfn.XLOOKUP(F800,'detection limits'!$A$2:$A$234,'detection limits'!$C$2:$C$234)</f>
        <v>N/A</v>
      </c>
      <c r="R800" t="str">
        <f ca="1">_xlfn.XLOOKUP(F800,'detection limits'!$A$2:$A$234,'detection limits'!$F$2:$F$234)</f>
        <v/>
      </c>
    </row>
    <row r="801" spans="1:18" x14ac:dyDescent="0.3">
      <c r="A801" t="s">
        <v>654</v>
      </c>
      <c r="B801" t="s">
        <v>656</v>
      </c>
      <c r="C801" s="14" t="s">
        <v>374</v>
      </c>
      <c r="D801" s="14" t="str" cm="1">
        <f t="array" ref="D801">_xlfn.TEXTJOIN("", TRUE, IF(ISERROR(MID(C801, _xlfn.SEQUENCE(LEN(C801)), 1) *1), MID(C801, _xlfn.SEQUENCE(LEN(C801)), 1), ""))</f>
        <v xml:space="preserve">Weideman et al. </v>
      </c>
      <c r="E801" t="str">
        <f t="shared" si="12"/>
        <v>2019</v>
      </c>
      <c r="F801" s="15" t="s">
        <v>373</v>
      </c>
      <c r="G801" s="14" t="s">
        <v>434</v>
      </c>
      <c r="H801" s="14" t="s">
        <v>435</v>
      </c>
      <c r="I801" s="14" t="s">
        <v>466</v>
      </c>
      <c r="J801" s="16">
        <v>4.8468999999999998E-2</v>
      </c>
      <c r="L801" s="17">
        <v>0.98</v>
      </c>
      <c r="N801" s="14" t="s">
        <v>346</v>
      </c>
      <c r="O801" t="str">
        <f ca="1">Table1[[#This Row],[Lowest_size_reported_um]]</f>
        <v/>
      </c>
      <c r="Q801" t="str">
        <f>_xlfn.XLOOKUP(F801,'detection limits'!$A$2:$A$234,'detection limits'!$C$2:$C$234)</f>
        <v>N/A</v>
      </c>
      <c r="R801" t="str">
        <f ca="1">_xlfn.XLOOKUP(F801,'detection limits'!$A$2:$A$234,'detection limits'!$F$2:$F$234)</f>
        <v/>
      </c>
    </row>
    <row r="802" spans="1:18" x14ac:dyDescent="0.3">
      <c r="A802" t="s">
        <v>654</v>
      </c>
      <c r="B802" t="s">
        <v>656</v>
      </c>
      <c r="C802" s="14" t="s">
        <v>374</v>
      </c>
      <c r="D802" s="14" t="str" cm="1">
        <f t="array" ref="D802">_xlfn.TEXTJOIN("", TRUE, IF(ISERROR(MID(C802, _xlfn.SEQUENCE(LEN(C802)), 1) *1), MID(C802, _xlfn.SEQUENCE(LEN(C802)), 1), ""))</f>
        <v xml:space="preserve">Weideman et al. </v>
      </c>
      <c r="E802" t="str">
        <f t="shared" si="12"/>
        <v>2019</v>
      </c>
      <c r="F802" s="14" t="s">
        <v>373</v>
      </c>
      <c r="G802" s="14" t="s">
        <v>434</v>
      </c>
      <c r="H802" s="14" t="s">
        <v>435</v>
      </c>
      <c r="I802" s="14" t="s">
        <v>466</v>
      </c>
      <c r="J802" s="16">
        <v>9.9489999999999995E-2</v>
      </c>
      <c r="L802" s="17">
        <v>0.98</v>
      </c>
      <c r="N802" s="14" t="s">
        <v>346</v>
      </c>
      <c r="O802" t="str">
        <f ca="1">Table1[[#This Row],[Lowest_size_reported_um]]</f>
        <v/>
      </c>
      <c r="Q802" t="str">
        <f>_xlfn.XLOOKUP(F802,'detection limits'!$A$2:$A$234,'detection limits'!$C$2:$C$234)</f>
        <v>N/A</v>
      </c>
      <c r="R802" t="str">
        <f ca="1">_xlfn.XLOOKUP(F802,'detection limits'!$A$2:$A$234,'detection limits'!$F$2:$F$234)</f>
        <v/>
      </c>
    </row>
    <row r="803" spans="1:18" x14ac:dyDescent="0.3">
      <c r="A803" t="s">
        <v>654</v>
      </c>
      <c r="B803" t="s">
        <v>656</v>
      </c>
      <c r="C803" s="14" t="s">
        <v>374</v>
      </c>
      <c r="D803" s="14" t="str" cm="1">
        <f t="array" ref="D803">_xlfn.TEXTJOIN("", TRUE, IF(ISERROR(MID(C803, _xlfn.SEQUENCE(LEN(C803)), 1) *1), MID(C803, _xlfn.SEQUENCE(LEN(C803)), 1), ""))</f>
        <v xml:space="preserve">Weideman et al. </v>
      </c>
      <c r="E803" t="str">
        <f t="shared" si="12"/>
        <v>2019</v>
      </c>
      <c r="F803" s="14" t="s">
        <v>373</v>
      </c>
      <c r="G803" s="14" t="s">
        <v>434</v>
      </c>
      <c r="H803" s="14" t="s">
        <v>435</v>
      </c>
      <c r="I803" s="14" t="s">
        <v>466</v>
      </c>
      <c r="J803" s="16">
        <v>9.9489999999999995E-2</v>
      </c>
      <c r="L803" s="17">
        <v>0.98</v>
      </c>
      <c r="N803" s="14" t="s">
        <v>346</v>
      </c>
      <c r="O803" t="str">
        <f ca="1">Table1[[#This Row],[Lowest_size_reported_um]]</f>
        <v/>
      </c>
      <c r="Q803" t="str">
        <f>_xlfn.XLOOKUP(F803,'detection limits'!$A$2:$A$234,'detection limits'!$C$2:$C$234)</f>
        <v>N/A</v>
      </c>
      <c r="R803" t="str">
        <f ca="1">_xlfn.XLOOKUP(F803,'detection limits'!$A$2:$A$234,'detection limits'!$F$2:$F$234)</f>
        <v/>
      </c>
    </row>
    <row r="804" spans="1:18" x14ac:dyDescent="0.3">
      <c r="A804" t="s">
        <v>654</v>
      </c>
      <c r="B804" t="s">
        <v>656</v>
      </c>
      <c r="C804" s="14" t="s">
        <v>374</v>
      </c>
      <c r="D804" s="14" t="str" cm="1">
        <f t="array" ref="D804">_xlfn.TEXTJOIN("", TRUE, IF(ISERROR(MID(C804, _xlfn.SEQUENCE(LEN(C804)), 1) *1), MID(C804, _xlfn.SEQUENCE(LEN(C804)), 1), ""))</f>
        <v xml:space="preserve">Weideman et al. </v>
      </c>
      <c r="E804" t="str">
        <f t="shared" si="12"/>
        <v>2019</v>
      </c>
      <c r="F804" s="14" t="s">
        <v>373</v>
      </c>
      <c r="G804" s="14" t="s">
        <v>434</v>
      </c>
      <c r="H804" s="14" t="s">
        <v>435</v>
      </c>
      <c r="I804" s="14" t="s">
        <v>466</v>
      </c>
      <c r="J804" s="16">
        <v>9.9489999999999995E-2</v>
      </c>
      <c r="L804" s="17">
        <v>0.98</v>
      </c>
      <c r="N804" s="14" t="s">
        <v>346</v>
      </c>
      <c r="O804" t="str">
        <f ca="1">Table1[[#This Row],[Lowest_size_reported_um]]</f>
        <v/>
      </c>
      <c r="Q804" t="str">
        <f>_xlfn.XLOOKUP(F804,'detection limits'!$A$2:$A$234,'detection limits'!$C$2:$C$234)</f>
        <v>N/A</v>
      </c>
      <c r="R804" t="str">
        <f ca="1">_xlfn.XLOOKUP(F804,'detection limits'!$A$2:$A$234,'detection limits'!$F$2:$F$234)</f>
        <v/>
      </c>
    </row>
    <row r="805" spans="1:18" x14ac:dyDescent="0.3">
      <c r="A805" t="s">
        <v>654</v>
      </c>
      <c r="B805" t="s">
        <v>656</v>
      </c>
      <c r="C805" s="14" t="s">
        <v>374</v>
      </c>
      <c r="D805" s="14" t="str" cm="1">
        <f t="array" ref="D805">_xlfn.TEXTJOIN("", TRUE, IF(ISERROR(MID(C805, _xlfn.SEQUENCE(LEN(C805)), 1) *1), MID(C805, _xlfn.SEQUENCE(LEN(C805)), 1), ""))</f>
        <v xml:space="preserve">Weideman et al. </v>
      </c>
      <c r="E805" t="str">
        <f t="shared" si="12"/>
        <v>2019</v>
      </c>
      <c r="F805" s="14" t="s">
        <v>373</v>
      </c>
      <c r="G805" s="14" t="s">
        <v>434</v>
      </c>
      <c r="H805" s="14" t="s">
        <v>435</v>
      </c>
      <c r="I805" s="14" t="s">
        <v>466</v>
      </c>
      <c r="J805" s="16">
        <v>9.9489999999999995E-2</v>
      </c>
      <c r="L805" s="17">
        <v>0.98</v>
      </c>
      <c r="N805" s="14" t="s">
        <v>346</v>
      </c>
      <c r="O805" t="str">
        <f ca="1">Table1[[#This Row],[Lowest_size_reported_um]]</f>
        <v/>
      </c>
      <c r="Q805" t="str">
        <f>_xlfn.XLOOKUP(F805,'detection limits'!$A$2:$A$234,'detection limits'!$C$2:$C$234)</f>
        <v>N/A</v>
      </c>
      <c r="R805" t="str">
        <f ca="1">_xlfn.XLOOKUP(F805,'detection limits'!$A$2:$A$234,'detection limits'!$F$2:$F$234)</f>
        <v/>
      </c>
    </row>
    <row r="806" spans="1:18" x14ac:dyDescent="0.3">
      <c r="A806" t="s">
        <v>654</v>
      </c>
      <c r="B806" t="s">
        <v>656</v>
      </c>
      <c r="C806" s="14" t="s">
        <v>374</v>
      </c>
      <c r="D806" s="14" t="str" cm="1">
        <f t="array" ref="D806">_xlfn.TEXTJOIN("", TRUE, IF(ISERROR(MID(C806, _xlfn.SEQUENCE(LEN(C806)), 1) *1), MID(C806, _xlfn.SEQUENCE(LEN(C806)), 1), ""))</f>
        <v xml:space="preserve">Weideman et al. </v>
      </c>
      <c r="E806" t="str">
        <f t="shared" si="12"/>
        <v>2019</v>
      </c>
      <c r="F806" s="14" t="s">
        <v>373</v>
      </c>
      <c r="G806" s="14" t="s">
        <v>434</v>
      </c>
      <c r="H806" s="14" t="s">
        <v>435</v>
      </c>
      <c r="I806" s="14" t="s">
        <v>466</v>
      </c>
      <c r="J806" s="16">
        <v>9.9489999999999995E-2</v>
      </c>
      <c r="L806" s="17">
        <v>0.98</v>
      </c>
      <c r="N806" s="14" t="s">
        <v>346</v>
      </c>
      <c r="O806" t="str">
        <f ca="1">Table1[[#This Row],[Lowest_size_reported_um]]</f>
        <v/>
      </c>
      <c r="Q806" t="str">
        <f>_xlfn.XLOOKUP(F806,'detection limits'!$A$2:$A$234,'detection limits'!$C$2:$C$234)</f>
        <v>N/A</v>
      </c>
      <c r="R806" t="str">
        <f ca="1">_xlfn.XLOOKUP(F806,'detection limits'!$A$2:$A$234,'detection limits'!$F$2:$F$234)</f>
        <v/>
      </c>
    </row>
    <row r="807" spans="1:18" x14ac:dyDescent="0.3">
      <c r="A807" t="s">
        <v>654</v>
      </c>
      <c r="B807" t="s">
        <v>656</v>
      </c>
      <c r="C807" s="14" t="s">
        <v>374</v>
      </c>
      <c r="D807" s="14" t="str" cm="1">
        <f t="array" ref="D807">_xlfn.TEXTJOIN("", TRUE, IF(ISERROR(MID(C807, _xlfn.SEQUENCE(LEN(C807)), 1) *1), MID(C807, _xlfn.SEQUENCE(LEN(C807)), 1), ""))</f>
        <v xml:space="preserve">Weideman et al. </v>
      </c>
      <c r="E807" t="str">
        <f t="shared" si="12"/>
        <v>2019</v>
      </c>
      <c r="F807" s="14" t="s">
        <v>373</v>
      </c>
      <c r="G807" s="14" t="s">
        <v>434</v>
      </c>
      <c r="H807" s="14" t="s">
        <v>435</v>
      </c>
      <c r="I807" s="14" t="s">
        <v>466</v>
      </c>
      <c r="J807" s="16">
        <v>9.9489999999999995E-2</v>
      </c>
      <c r="L807" s="17">
        <v>0.98</v>
      </c>
      <c r="N807" s="14" t="s">
        <v>346</v>
      </c>
      <c r="O807" t="str">
        <f ca="1">Table1[[#This Row],[Lowest_size_reported_um]]</f>
        <v/>
      </c>
      <c r="Q807" t="str">
        <f>_xlfn.XLOOKUP(F807,'detection limits'!$A$2:$A$234,'detection limits'!$C$2:$C$234)</f>
        <v>N/A</v>
      </c>
      <c r="R807" t="str">
        <f ca="1">_xlfn.XLOOKUP(F807,'detection limits'!$A$2:$A$234,'detection limits'!$F$2:$F$234)</f>
        <v/>
      </c>
    </row>
    <row r="808" spans="1:18" x14ac:dyDescent="0.3">
      <c r="A808" t="s">
        <v>654</v>
      </c>
      <c r="B808" t="s">
        <v>656</v>
      </c>
      <c r="C808" s="14" t="s">
        <v>374</v>
      </c>
      <c r="D808" s="14" t="str" cm="1">
        <f t="array" ref="D808">_xlfn.TEXTJOIN("", TRUE, IF(ISERROR(MID(C808, _xlfn.SEQUENCE(LEN(C808)), 1) *1), MID(C808, _xlfn.SEQUENCE(LEN(C808)), 1), ""))</f>
        <v xml:space="preserve">Weideman et al. </v>
      </c>
      <c r="E808" t="str">
        <f t="shared" si="12"/>
        <v>2019</v>
      </c>
      <c r="F808" s="14" t="s">
        <v>373</v>
      </c>
      <c r="G808" s="14" t="s">
        <v>434</v>
      </c>
      <c r="H808" s="14" t="s">
        <v>435</v>
      </c>
      <c r="I808" s="14" t="s">
        <v>466</v>
      </c>
      <c r="J808" s="16">
        <v>9.9489999999999995E-2</v>
      </c>
      <c r="L808" s="17">
        <v>0.98</v>
      </c>
      <c r="N808" s="14" t="s">
        <v>346</v>
      </c>
      <c r="O808" t="str">
        <f ca="1">Table1[[#This Row],[Lowest_size_reported_um]]</f>
        <v/>
      </c>
      <c r="Q808" t="str">
        <f>_xlfn.XLOOKUP(F808,'detection limits'!$A$2:$A$234,'detection limits'!$C$2:$C$234)</f>
        <v>N/A</v>
      </c>
      <c r="R808" t="str">
        <f ca="1">_xlfn.XLOOKUP(F808,'detection limits'!$A$2:$A$234,'detection limits'!$F$2:$F$234)</f>
        <v/>
      </c>
    </row>
    <row r="809" spans="1:18" x14ac:dyDescent="0.3">
      <c r="A809" t="s">
        <v>654</v>
      </c>
      <c r="B809" t="s">
        <v>656</v>
      </c>
      <c r="C809" s="14" t="s">
        <v>374</v>
      </c>
      <c r="D809" s="14" t="str" cm="1">
        <f t="array" ref="D809">_xlfn.TEXTJOIN("", TRUE, IF(ISERROR(MID(C809, _xlfn.SEQUENCE(LEN(C809)), 1) *1), MID(C809, _xlfn.SEQUENCE(LEN(C809)), 1), ""))</f>
        <v xml:space="preserve">Weideman et al. </v>
      </c>
      <c r="E809" t="str">
        <f t="shared" si="12"/>
        <v>2019</v>
      </c>
      <c r="F809" s="14" t="s">
        <v>373</v>
      </c>
      <c r="G809" s="14" t="s">
        <v>434</v>
      </c>
      <c r="H809" s="14" t="s">
        <v>435</v>
      </c>
      <c r="I809" s="14" t="s">
        <v>466</v>
      </c>
      <c r="J809" s="16">
        <v>0.19387799999999999</v>
      </c>
      <c r="L809" s="17">
        <v>0.98</v>
      </c>
      <c r="N809" s="14" t="s">
        <v>346</v>
      </c>
      <c r="O809" t="str">
        <f ca="1">Table1[[#This Row],[Lowest_size_reported_um]]</f>
        <v/>
      </c>
      <c r="Q809" t="str">
        <f>_xlfn.XLOOKUP(F809,'detection limits'!$A$2:$A$234,'detection limits'!$C$2:$C$234)</f>
        <v>N/A</v>
      </c>
      <c r="R809" t="str">
        <f ca="1">_xlfn.XLOOKUP(F809,'detection limits'!$A$2:$A$234,'detection limits'!$F$2:$F$234)</f>
        <v/>
      </c>
    </row>
    <row r="810" spans="1:18" x14ac:dyDescent="0.3">
      <c r="A810" t="s">
        <v>654</v>
      </c>
      <c r="B810" t="s">
        <v>656</v>
      </c>
      <c r="C810" s="14" t="s">
        <v>374</v>
      </c>
      <c r="D810" s="14" t="str" cm="1">
        <f t="array" ref="D810">_xlfn.TEXTJOIN("", TRUE, IF(ISERROR(MID(C810, _xlfn.SEQUENCE(LEN(C810)), 1) *1), MID(C810, _xlfn.SEQUENCE(LEN(C810)), 1), ""))</f>
        <v xml:space="preserve">Weideman et al. </v>
      </c>
      <c r="E810" t="str">
        <f t="shared" si="12"/>
        <v>2019</v>
      </c>
      <c r="F810" s="15" t="s">
        <v>373</v>
      </c>
      <c r="G810" s="14" t="s">
        <v>434</v>
      </c>
      <c r="H810" s="14" t="s">
        <v>435</v>
      </c>
      <c r="I810" s="14" t="s">
        <v>466</v>
      </c>
      <c r="J810" s="16">
        <v>0.19897999999999999</v>
      </c>
      <c r="L810" s="17">
        <v>0.98</v>
      </c>
      <c r="N810" s="14" t="s">
        <v>346</v>
      </c>
      <c r="O810" t="str">
        <f ca="1">Table1[[#This Row],[Lowest_size_reported_um]]</f>
        <v/>
      </c>
      <c r="Q810" t="str">
        <f>_xlfn.XLOOKUP(F810,'detection limits'!$A$2:$A$234,'detection limits'!$C$2:$C$234)</f>
        <v>N/A</v>
      </c>
      <c r="R810" t="str">
        <f ca="1">_xlfn.XLOOKUP(F810,'detection limits'!$A$2:$A$234,'detection limits'!$F$2:$F$234)</f>
        <v/>
      </c>
    </row>
    <row r="811" spans="1:18" x14ac:dyDescent="0.3">
      <c r="A811" t="s">
        <v>654</v>
      </c>
      <c r="B811" t="s">
        <v>656</v>
      </c>
      <c r="C811" s="14" t="s">
        <v>374</v>
      </c>
      <c r="D811" s="14" t="str" cm="1">
        <f t="array" ref="D811">_xlfn.TEXTJOIN("", TRUE, IF(ISERROR(MID(C811, _xlfn.SEQUENCE(LEN(C811)), 1) *1), MID(C811, _xlfn.SEQUENCE(LEN(C811)), 1), ""))</f>
        <v xml:space="preserve">Weideman et al. </v>
      </c>
      <c r="E811" t="str">
        <f t="shared" si="12"/>
        <v>2019</v>
      </c>
      <c r="F811" s="14" t="s">
        <v>373</v>
      </c>
      <c r="G811" s="14" t="s">
        <v>434</v>
      </c>
      <c r="H811" s="14" t="s">
        <v>435</v>
      </c>
      <c r="I811" s="14" t="s">
        <v>466</v>
      </c>
      <c r="J811" s="16">
        <v>0.29846899999999998</v>
      </c>
      <c r="L811" s="17">
        <v>0.98</v>
      </c>
      <c r="N811" s="14" t="s">
        <v>346</v>
      </c>
      <c r="O811" t="str">
        <f ca="1">Table1[[#This Row],[Lowest_size_reported_um]]</f>
        <v/>
      </c>
      <c r="Q811" t="str">
        <f>_xlfn.XLOOKUP(F811,'detection limits'!$A$2:$A$234,'detection limits'!$C$2:$C$234)</f>
        <v>N/A</v>
      </c>
      <c r="R811" t="str">
        <f ca="1">_xlfn.XLOOKUP(F811,'detection limits'!$A$2:$A$234,'detection limits'!$F$2:$F$234)</f>
        <v/>
      </c>
    </row>
    <row r="812" spans="1:18" x14ac:dyDescent="0.3">
      <c r="A812" t="s">
        <v>654</v>
      </c>
      <c r="B812" t="s">
        <v>656</v>
      </c>
      <c r="C812" s="14" t="s">
        <v>374</v>
      </c>
      <c r="D812" s="14" t="str" cm="1">
        <f t="array" ref="D812">_xlfn.TEXTJOIN("", TRUE, IF(ISERROR(MID(C812, _xlfn.SEQUENCE(LEN(C812)), 1) *1), MID(C812, _xlfn.SEQUENCE(LEN(C812)), 1), ""))</f>
        <v xml:space="preserve">Weideman et al. </v>
      </c>
      <c r="E812" t="str">
        <f t="shared" si="12"/>
        <v>2019</v>
      </c>
      <c r="F812" s="15" t="s">
        <v>373</v>
      </c>
      <c r="G812" s="14" t="s">
        <v>434</v>
      </c>
      <c r="H812" s="14" t="s">
        <v>435</v>
      </c>
      <c r="I812" s="14" t="s">
        <v>466</v>
      </c>
      <c r="J812" s="16">
        <v>0.30102000000000001</v>
      </c>
      <c r="L812" s="17">
        <v>0.98</v>
      </c>
      <c r="N812" s="14" t="s">
        <v>346</v>
      </c>
      <c r="O812" t="str">
        <f ca="1">Table1[[#This Row],[Lowest_size_reported_um]]</f>
        <v/>
      </c>
      <c r="Q812" t="str">
        <f>_xlfn.XLOOKUP(F812,'detection limits'!$A$2:$A$234,'detection limits'!$C$2:$C$234)</f>
        <v>N/A</v>
      </c>
      <c r="R812" t="str">
        <f ca="1">_xlfn.XLOOKUP(F812,'detection limits'!$A$2:$A$234,'detection limits'!$F$2:$F$234)</f>
        <v/>
      </c>
    </row>
    <row r="813" spans="1:18" x14ac:dyDescent="0.3">
      <c r="A813" t="s">
        <v>654</v>
      </c>
      <c r="B813" t="s">
        <v>656</v>
      </c>
      <c r="C813" s="14" t="s">
        <v>374</v>
      </c>
      <c r="D813" s="14" t="str" cm="1">
        <f t="array" ref="D813">_xlfn.TEXTJOIN("", TRUE, IF(ISERROR(MID(C813, _xlfn.SEQUENCE(LEN(C813)), 1) *1), MID(C813, _xlfn.SEQUENCE(LEN(C813)), 1), ""))</f>
        <v xml:space="preserve">Weideman et al. </v>
      </c>
      <c r="E813" t="str">
        <f t="shared" si="12"/>
        <v>2019</v>
      </c>
      <c r="F813" s="14" t="s">
        <v>373</v>
      </c>
      <c r="G813" s="14" t="s">
        <v>434</v>
      </c>
      <c r="H813" s="14" t="s">
        <v>435</v>
      </c>
      <c r="I813" s="14" t="s">
        <v>466</v>
      </c>
      <c r="J813" s="16">
        <v>0.34949000000000002</v>
      </c>
      <c r="L813" s="17">
        <v>0.98</v>
      </c>
      <c r="N813" s="14" t="s">
        <v>346</v>
      </c>
      <c r="O813" t="str">
        <f ca="1">Table1[[#This Row],[Lowest_size_reported_um]]</f>
        <v/>
      </c>
      <c r="Q813" t="str">
        <f>_xlfn.XLOOKUP(F813,'detection limits'!$A$2:$A$234,'detection limits'!$C$2:$C$234)</f>
        <v>N/A</v>
      </c>
      <c r="R813" t="str">
        <f ca="1">_xlfn.XLOOKUP(F813,'detection limits'!$A$2:$A$234,'detection limits'!$F$2:$F$234)</f>
        <v/>
      </c>
    </row>
    <row r="814" spans="1:18" x14ac:dyDescent="0.3">
      <c r="A814" t="s">
        <v>654</v>
      </c>
      <c r="B814" t="s">
        <v>656</v>
      </c>
      <c r="C814" s="14" t="s">
        <v>378</v>
      </c>
      <c r="D814" s="14" t="str" cm="1">
        <f t="array" ref="D814">_xlfn.TEXTJOIN("", TRUE, IF(ISERROR(MID(C814, _xlfn.SEQUENCE(LEN(C814)), 1) *1), MID(C814, _xlfn.SEQUENCE(LEN(C814)), 1), ""))</f>
        <v xml:space="preserve">Wong et al. </v>
      </c>
      <c r="E814" t="str">
        <f t="shared" si="12"/>
        <v>2020</v>
      </c>
      <c r="F814" s="15" t="s">
        <v>377</v>
      </c>
      <c r="G814" s="14" t="s">
        <v>434</v>
      </c>
      <c r="H814" s="14" t="s">
        <v>435</v>
      </c>
      <c r="I814" s="14" t="s">
        <v>498</v>
      </c>
      <c r="J814" s="16">
        <v>1.2E-2</v>
      </c>
      <c r="L814" s="17">
        <v>0.02</v>
      </c>
      <c r="N814" s="14" t="s">
        <v>346</v>
      </c>
      <c r="O814" t="str">
        <f ca="1">Table1[[#This Row],[Lowest_size_reported_um]]</f>
        <v>300</v>
      </c>
      <c r="Q814">
        <f>_xlfn.XLOOKUP(F814,'detection limits'!$A$2:$A$234,'detection limits'!$C$2:$C$234)</f>
        <v>300</v>
      </c>
      <c r="R814" t="str">
        <f ca="1">_xlfn.XLOOKUP(F814,'detection limits'!$A$2:$A$234,'detection limits'!$F$2:$F$234)</f>
        <v>300</v>
      </c>
    </row>
    <row r="815" spans="1:18" x14ac:dyDescent="0.3">
      <c r="A815" t="s">
        <v>654</v>
      </c>
      <c r="B815" t="s">
        <v>656</v>
      </c>
      <c r="C815" s="14" t="s">
        <v>378</v>
      </c>
      <c r="D815" s="14" t="str" cm="1">
        <f t="array" ref="D815">_xlfn.TEXTJOIN("", TRUE, IF(ISERROR(MID(C815, _xlfn.SEQUENCE(LEN(C815)), 1) *1), MID(C815, _xlfn.SEQUENCE(LEN(C815)), 1), ""))</f>
        <v xml:space="preserve">Wong et al. </v>
      </c>
      <c r="E815" t="str">
        <f t="shared" si="12"/>
        <v>2020</v>
      </c>
      <c r="F815" s="15" t="s">
        <v>377</v>
      </c>
      <c r="G815" s="14" t="s">
        <v>434</v>
      </c>
      <c r="H815" s="14" t="s">
        <v>435</v>
      </c>
      <c r="I815" s="14" t="s">
        <v>498</v>
      </c>
      <c r="J815" s="16">
        <v>1.2999999999999999E-2</v>
      </c>
      <c r="L815" s="17">
        <v>0.01</v>
      </c>
      <c r="N815" s="14" t="s">
        <v>346</v>
      </c>
      <c r="O815" t="str">
        <f ca="1">Table1[[#This Row],[Lowest_size_reported_um]]</f>
        <v>300</v>
      </c>
      <c r="Q815">
        <f>_xlfn.XLOOKUP(F815,'detection limits'!$A$2:$A$234,'detection limits'!$C$2:$C$234)</f>
        <v>300</v>
      </c>
      <c r="R815" t="str">
        <f ca="1">_xlfn.XLOOKUP(F815,'detection limits'!$A$2:$A$234,'detection limits'!$F$2:$F$234)</f>
        <v>300</v>
      </c>
    </row>
    <row r="816" spans="1:18" x14ac:dyDescent="0.3">
      <c r="A816" t="s">
        <v>654</v>
      </c>
      <c r="B816" t="s">
        <v>656</v>
      </c>
      <c r="C816" s="14" t="s">
        <v>378</v>
      </c>
      <c r="D816" s="14" t="str" cm="1">
        <f t="array" ref="D816">_xlfn.TEXTJOIN("", TRUE, IF(ISERROR(MID(C816, _xlfn.SEQUENCE(LEN(C816)), 1) *1), MID(C816, _xlfn.SEQUENCE(LEN(C816)), 1), ""))</f>
        <v xml:space="preserve">Wong et al. </v>
      </c>
      <c r="E816" t="str">
        <f t="shared" si="12"/>
        <v>2020</v>
      </c>
      <c r="F816" s="15" t="s">
        <v>377</v>
      </c>
      <c r="G816" s="14" t="s">
        <v>434</v>
      </c>
      <c r="H816" s="14" t="s">
        <v>435</v>
      </c>
      <c r="I816" s="14" t="s">
        <v>498</v>
      </c>
      <c r="J816" s="16">
        <v>3.3000000000000002E-2</v>
      </c>
      <c r="L816" s="17">
        <v>0.01</v>
      </c>
      <c r="N816" s="14" t="s">
        <v>346</v>
      </c>
      <c r="O816" t="str">
        <f ca="1">Table1[[#This Row],[Lowest_size_reported_um]]</f>
        <v>300</v>
      </c>
      <c r="Q816">
        <f>_xlfn.XLOOKUP(F816,'detection limits'!$A$2:$A$234,'detection limits'!$C$2:$C$234)</f>
        <v>300</v>
      </c>
      <c r="R816" t="str">
        <f ca="1">_xlfn.XLOOKUP(F816,'detection limits'!$A$2:$A$234,'detection limits'!$F$2:$F$234)</f>
        <v>300</v>
      </c>
    </row>
    <row r="817" spans="1:18" x14ac:dyDescent="0.3">
      <c r="A817" t="s">
        <v>654</v>
      </c>
      <c r="B817" t="s">
        <v>656</v>
      </c>
      <c r="C817" s="14" t="s">
        <v>378</v>
      </c>
      <c r="D817" s="14" t="str" cm="1">
        <f t="array" ref="D817">_xlfn.TEXTJOIN("", TRUE, IF(ISERROR(MID(C817, _xlfn.SEQUENCE(LEN(C817)), 1) *1), MID(C817, _xlfn.SEQUENCE(LEN(C817)), 1), ""))</f>
        <v xml:space="preserve">Wong et al. </v>
      </c>
      <c r="E817" t="str">
        <f t="shared" si="12"/>
        <v>2020</v>
      </c>
      <c r="F817" s="15" t="s">
        <v>377</v>
      </c>
      <c r="G817" s="14" t="s">
        <v>434</v>
      </c>
      <c r="H817" s="14" t="s">
        <v>435</v>
      </c>
      <c r="I817" s="14" t="s">
        <v>498</v>
      </c>
      <c r="J817" s="16">
        <v>3.4000000000000002E-2</v>
      </c>
      <c r="N817" s="14" t="s">
        <v>346</v>
      </c>
      <c r="O817" t="str">
        <f ca="1">Table1[[#This Row],[Lowest_size_reported_um]]</f>
        <v>300</v>
      </c>
      <c r="Q817">
        <f>_xlfn.XLOOKUP(F817,'detection limits'!$A$2:$A$234,'detection limits'!$C$2:$C$234)</f>
        <v>300</v>
      </c>
      <c r="R817" t="str">
        <f ca="1">_xlfn.XLOOKUP(F817,'detection limits'!$A$2:$A$234,'detection limits'!$F$2:$F$234)</f>
        <v>300</v>
      </c>
    </row>
    <row r="818" spans="1:18" x14ac:dyDescent="0.3">
      <c r="A818" t="s">
        <v>654</v>
      </c>
      <c r="B818" t="s">
        <v>656</v>
      </c>
      <c r="C818" s="14" t="s">
        <v>380</v>
      </c>
      <c r="D818" s="14" t="str" cm="1">
        <f t="array" ref="D818">_xlfn.TEXTJOIN("", TRUE, IF(ISERROR(MID(C818, _xlfn.SEQUENCE(LEN(C818)), 1) *1), MID(C818, _xlfn.SEQUENCE(LEN(C818)), 1), ""))</f>
        <v xml:space="preserve">Wu et al. </v>
      </c>
      <c r="E818" t="str">
        <f t="shared" si="12"/>
        <v>2019</v>
      </c>
      <c r="F818" s="15" t="s">
        <v>379</v>
      </c>
      <c r="G818" s="14" t="s">
        <v>457</v>
      </c>
      <c r="H818" s="14" t="s">
        <v>440</v>
      </c>
      <c r="I818" s="14" t="s">
        <v>460</v>
      </c>
      <c r="J818" s="16">
        <v>0.40500000000000003</v>
      </c>
      <c r="L818" s="17">
        <v>0.5</v>
      </c>
      <c r="M818" s="14" t="s">
        <v>456</v>
      </c>
      <c r="N818" s="14" t="s">
        <v>346</v>
      </c>
      <c r="O818" t="str">
        <f ca="1">Table1[[#This Row],[Lowest_size_reported_um]]</f>
        <v>300</v>
      </c>
      <c r="Q818">
        <f>_xlfn.XLOOKUP(F818,'detection limits'!$A$2:$A$234,'detection limits'!$C$2:$C$234)</f>
        <v>48</v>
      </c>
      <c r="R818" t="str">
        <f ca="1">_xlfn.XLOOKUP(F818,'detection limits'!$A$2:$A$234,'detection limits'!$F$2:$F$234)</f>
        <v>300</v>
      </c>
    </row>
    <row r="819" spans="1:18" x14ac:dyDescent="0.3">
      <c r="A819" t="s">
        <v>654</v>
      </c>
      <c r="B819" t="s">
        <v>656</v>
      </c>
      <c r="C819" s="14" t="s">
        <v>380</v>
      </c>
      <c r="D819" s="14" t="str" cm="1">
        <f t="array" ref="D819">_xlfn.TEXTJOIN("", TRUE, IF(ISERROR(MID(C819, _xlfn.SEQUENCE(LEN(C819)), 1) *1), MID(C819, _xlfn.SEQUENCE(LEN(C819)), 1), ""))</f>
        <v xml:space="preserve">Wu et al. </v>
      </c>
      <c r="E819" t="str">
        <f t="shared" si="12"/>
        <v>2019</v>
      </c>
      <c r="F819" s="15" t="s">
        <v>379</v>
      </c>
      <c r="G819" s="14" t="s">
        <v>457</v>
      </c>
      <c r="H819" s="14" t="s">
        <v>440</v>
      </c>
      <c r="I819" s="14" t="s">
        <v>460</v>
      </c>
      <c r="J819" s="16">
        <v>0.54800000000000004</v>
      </c>
      <c r="L819" s="17">
        <v>0.5</v>
      </c>
      <c r="M819" s="14" t="s">
        <v>456</v>
      </c>
      <c r="N819" s="14" t="s">
        <v>346</v>
      </c>
      <c r="O819" t="str">
        <f ca="1">Table1[[#This Row],[Lowest_size_reported_um]]</f>
        <v>300</v>
      </c>
      <c r="Q819">
        <f>_xlfn.XLOOKUP(F819,'detection limits'!$A$2:$A$234,'detection limits'!$C$2:$C$234)</f>
        <v>48</v>
      </c>
      <c r="R819" t="str">
        <f ca="1">_xlfn.XLOOKUP(F819,'detection limits'!$A$2:$A$234,'detection limits'!$F$2:$F$234)</f>
        <v>300</v>
      </c>
    </row>
    <row r="820" spans="1:18" x14ac:dyDescent="0.3">
      <c r="A820" t="s">
        <v>654</v>
      </c>
      <c r="B820" t="s">
        <v>656</v>
      </c>
      <c r="C820" s="14" t="s">
        <v>380</v>
      </c>
      <c r="D820" s="14" t="str" cm="1">
        <f t="array" ref="D820">_xlfn.TEXTJOIN("", TRUE, IF(ISERROR(MID(C820, _xlfn.SEQUENCE(LEN(C820)), 1) *1), MID(C820, _xlfn.SEQUENCE(LEN(C820)), 1), ""))</f>
        <v xml:space="preserve">Wu et al. </v>
      </c>
      <c r="E820" t="str">
        <f t="shared" si="12"/>
        <v>2019</v>
      </c>
      <c r="F820" s="15" t="s">
        <v>379</v>
      </c>
      <c r="G820" s="14" t="s">
        <v>457</v>
      </c>
      <c r="H820" s="14" t="s">
        <v>440</v>
      </c>
      <c r="I820" s="14" t="s">
        <v>460</v>
      </c>
      <c r="J820" s="16">
        <v>0.55800000000000005</v>
      </c>
      <c r="L820" s="17">
        <v>0.45</v>
      </c>
      <c r="M820" s="14" t="s">
        <v>456</v>
      </c>
      <c r="N820" s="14" t="s">
        <v>346</v>
      </c>
      <c r="O820" t="str">
        <f ca="1">Table1[[#This Row],[Lowest_size_reported_um]]</f>
        <v>300</v>
      </c>
      <c r="Q820">
        <f>_xlfn.XLOOKUP(F820,'detection limits'!$A$2:$A$234,'detection limits'!$C$2:$C$234)</f>
        <v>48</v>
      </c>
      <c r="R820" t="str">
        <f ca="1">_xlfn.XLOOKUP(F820,'detection limits'!$A$2:$A$234,'detection limits'!$F$2:$F$234)</f>
        <v>300</v>
      </c>
    </row>
    <row r="821" spans="1:18" x14ac:dyDescent="0.3">
      <c r="A821" t="s">
        <v>654</v>
      </c>
      <c r="B821" t="s">
        <v>656</v>
      </c>
      <c r="C821" s="14" t="s">
        <v>380</v>
      </c>
      <c r="D821" s="14" t="str" cm="1">
        <f t="array" ref="D821">_xlfn.TEXTJOIN("", TRUE, IF(ISERROR(MID(C821, _xlfn.SEQUENCE(LEN(C821)), 1) *1), MID(C821, _xlfn.SEQUENCE(LEN(C821)), 1), ""))</f>
        <v xml:space="preserve">Wu et al. </v>
      </c>
      <c r="E821" t="str">
        <f t="shared" si="12"/>
        <v>2019</v>
      </c>
      <c r="F821" s="15" t="s">
        <v>379</v>
      </c>
      <c r="G821" s="14" t="s">
        <v>457</v>
      </c>
      <c r="H821" s="14" t="s">
        <v>440</v>
      </c>
      <c r="I821" s="14" t="s">
        <v>460</v>
      </c>
      <c r="J821" s="16">
        <v>0.65400000000000003</v>
      </c>
      <c r="L821" s="17">
        <v>0.77</v>
      </c>
      <c r="M821" s="14" t="s">
        <v>456</v>
      </c>
      <c r="N821" s="14" t="s">
        <v>346</v>
      </c>
      <c r="O821" t="str">
        <f ca="1">Table1[[#This Row],[Lowest_size_reported_um]]</f>
        <v>300</v>
      </c>
      <c r="Q821">
        <f>_xlfn.XLOOKUP(F821,'detection limits'!$A$2:$A$234,'detection limits'!$C$2:$C$234)</f>
        <v>48</v>
      </c>
      <c r="R821" t="str">
        <f ca="1">_xlfn.XLOOKUP(F821,'detection limits'!$A$2:$A$234,'detection limits'!$F$2:$F$234)</f>
        <v>300</v>
      </c>
    </row>
    <row r="822" spans="1:18" x14ac:dyDescent="0.3">
      <c r="A822" t="s">
        <v>654</v>
      </c>
      <c r="B822" t="s">
        <v>656</v>
      </c>
      <c r="C822" s="14" t="s">
        <v>380</v>
      </c>
      <c r="D822" s="14" t="str" cm="1">
        <f t="array" ref="D822">_xlfn.TEXTJOIN("", TRUE, IF(ISERROR(MID(C822, _xlfn.SEQUENCE(LEN(C822)), 1) *1), MID(C822, _xlfn.SEQUENCE(LEN(C822)), 1), ""))</f>
        <v xml:space="preserve">Wu et al. </v>
      </c>
      <c r="E822" t="str">
        <f t="shared" si="12"/>
        <v>2019</v>
      </c>
      <c r="F822" s="15" t="s">
        <v>379</v>
      </c>
      <c r="G822" s="14" t="s">
        <v>457</v>
      </c>
      <c r="H822" s="14" t="s">
        <v>440</v>
      </c>
      <c r="I822" s="14" t="s">
        <v>460</v>
      </c>
      <c r="J822" s="16">
        <v>0.80600000000000005</v>
      </c>
      <c r="L822" s="17">
        <v>0.37</v>
      </c>
      <c r="M822" s="14" t="s">
        <v>456</v>
      </c>
      <c r="N822" s="14" t="s">
        <v>346</v>
      </c>
      <c r="O822" t="str">
        <f ca="1">Table1[[#This Row],[Lowest_size_reported_um]]</f>
        <v>300</v>
      </c>
      <c r="Q822">
        <f>_xlfn.XLOOKUP(F822,'detection limits'!$A$2:$A$234,'detection limits'!$C$2:$C$234)</f>
        <v>48</v>
      </c>
      <c r="R822" t="str">
        <f ca="1">_xlfn.XLOOKUP(F822,'detection limits'!$A$2:$A$234,'detection limits'!$F$2:$F$234)</f>
        <v>300</v>
      </c>
    </row>
    <row r="823" spans="1:18" x14ac:dyDescent="0.3">
      <c r="A823" t="s">
        <v>654</v>
      </c>
      <c r="B823" t="s">
        <v>656</v>
      </c>
      <c r="C823" s="14" t="s">
        <v>380</v>
      </c>
      <c r="D823" s="14" t="str" cm="1">
        <f t="array" ref="D823">_xlfn.TEXTJOIN("", TRUE, IF(ISERROR(MID(C823, _xlfn.SEQUENCE(LEN(C823)), 1) *1), MID(C823, _xlfn.SEQUENCE(LEN(C823)), 1), ""))</f>
        <v xml:space="preserve">Wu et al. </v>
      </c>
      <c r="E823" t="str">
        <f t="shared" si="12"/>
        <v>2019</v>
      </c>
      <c r="F823" s="15" t="s">
        <v>379</v>
      </c>
      <c r="G823" s="14" t="s">
        <v>457</v>
      </c>
      <c r="H823" s="14" t="s">
        <v>440</v>
      </c>
      <c r="I823" s="14" t="s">
        <v>460</v>
      </c>
      <c r="J823" s="16">
        <v>0.90600000000000003</v>
      </c>
      <c r="L823" s="17">
        <v>0.33</v>
      </c>
      <c r="M823" s="14" t="s">
        <v>456</v>
      </c>
      <c r="N823" s="14" t="s">
        <v>346</v>
      </c>
      <c r="O823" t="str">
        <f ca="1">Table1[[#This Row],[Lowest_size_reported_um]]</f>
        <v>300</v>
      </c>
      <c r="Q823">
        <f>_xlfn.XLOOKUP(F823,'detection limits'!$A$2:$A$234,'detection limits'!$C$2:$C$234)</f>
        <v>48</v>
      </c>
      <c r="R823" t="str">
        <f ca="1">_xlfn.XLOOKUP(F823,'detection limits'!$A$2:$A$234,'detection limits'!$F$2:$F$234)</f>
        <v>300</v>
      </c>
    </row>
    <row r="824" spans="1:18" x14ac:dyDescent="0.3">
      <c r="A824" t="s">
        <v>654</v>
      </c>
      <c r="B824" t="s">
        <v>656</v>
      </c>
      <c r="C824" s="14" t="s">
        <v>380</v>
      </c>
      <c r="D824" s="14" t="str" cm="1">
        <f t="array" ref="D824">_xlfn.TEXTJOIN("", TRUE, IF(ISERROR(MID(C824, _xlfn.SEQUENCE(LEN(C824)), 1) *1), MID(C824, _xlfn.SEQUENCE(LEN(C824)), 1), ""))</f>
        <v xml:space="preserve">Wu et al. </v>
      </c>
      <c r="E824" t="str">
        <f t="shared" si="12"/>
        <v>2019</v>
      </c>
      <c r="F824" s="15" t="s">
        <v>379</v>
      </c>
      <c r="G824" s="14" t="s">
        <v>457</v>
      </c>
      <c r="H824" s="14" t="s">
        <v>440</v>
      </c>
      <c r="I824" s="14" t="s">
        <v>460</v>
      </c>
      <c r="J824" s="16">
        <v>0.90600000000000003</v>
      </c>
      <c r="L824" s="17">
        <v>0.75</v>
      </c>
      <c r="M824" s="14" t="s">
        <v>456</v>
      </c>
      <c r="N824" s="14" t="s">
        <v>346</v>
      </c>
      <c r="O824" t="str">
        <f ca="1">Table1[[#This Row],[Lowest_size_reported_um]]</f>
        <v>300</v>
      </c>
      <c r="Q824">
        <f>_xlfn.XLOOKUP(F824,'detection limits'!$A$2:$A$234,'detection limits'!$C$2:$C$234)</f>
        <v>48</v>
      </c>
      <c r="R824" t="str">
        <f ca="1">_xlfn.XLOOKUP(F824,'detection limits'!$A$2:$A$234,'detection limits'!$F$2:$F$234)</f>
        <v>300</v>
      </c>
    </row>
    <row r="825" spans="1:18" x14ac:dyDescent="0.3">
      <c r="A825" t="s">
        <v>654</v>
      </c>
      <c r="B825" t="s">
        <v>656</v>
      </c>
      <c r="C825" s="14" t="s">
        <v>380</v>
      </c>
      <c r="D825" s="14" t="str" cm="1">
        <f t="array" ref="D825">_xlfn.TEXTJOIN("", TRUE, IF(ISERROR(MID(C825, _xlfn.SEQUENCE(LEN(C825)), 1) *1), MID(C825, _xlfn.SEQUENCE(LEN(C825)), 1), ""))</f>
        <v xml:space="preserve">Wu et al. </v>
      </c>
      <c r="E825" t="str">
        <f t="shared" si="12"/>
        <v>2019</v>
      </c>
      <c r="F825" s="15" t="s">
        <v>379</v>
      </c>
      <c r="G825" s="14" t="s">
        <v>457</v>
      </c>
      <c r="H825" s="14" t="s">
        <v>440</v>
      </c>
      <c r="I825" s="14" t="s">
        <v>460</v>
      </c>
      <c r="J825" s="16">
        <v>1.1619999999999999</v>
      </c>
      <c r="L825" s="17">
        <v>0.82</v>
      </c>
      <c r="M825" s="14" t="s">
        <v>456</v>
      </c>
      <c r="N825" s="14" t="s">
        <v>346</v>
      </c>
      <c r="O825" t="str">
        <f ca="1">Table1[[#This Row],[Lowest_size_reported_um]]</f>
        <v>300</v>
      </c>
      <c r="Q825">
        <f>_xlfn.XLOOKUP(F825,'detection limits'!$A$2:$A$234,'detection limits'!$C$2:$C$234)</f>
        <v>48</v>
      </c>
      <c r="R825" t="str">
        <f ca="1">_xlfn.XLOOKUP(F825,'detection limits'!$A$2:$A$234,'detection limits'!$F$2:$F$234)</f>
        <v>300</v>
      </c>
    </row>
    <row r="826" spans="1:18" x14ac:dyDescent="0.3">
      <c r="A826" t="s">
        <v>654</v>
      </c>
      <c r="B826" t="s">
        <v>656</v>
      </c>
      <c r="C826" s="14" t="s">
        <v>380</v>
      </c>
      <c r="D826" s="14" t="str" cm="1">
        <f t="array" ref="D826">_xlfn.TEXTJOIN("", TRUE, IF(ISERROR(MID(C826, _xlfn.SEQUENCE(LEN(C826)), 1) *1), MID(C826, _xlfn.SEQUENCE(LEN(C826)), 1), ""))</f>
        <v xml:space="preserve">Wu et al. </v>
      </c>
      <c r="E826" t="str">
        <f t="shared" si="12"/>
        <v>2019</v>
      </c>
      <c r="F826" s="15" t="s">
        <v>379</v>
      </c>
      <c r="G826" s="14" t="s">
        <v>457</v>
      </c>
      <c r="H826" s="14" t="s">
        <v>440</v>
      </c>
      <c r="I826" s="14" t="s">
        <v>460</v>
      </c>
      <c r="J826" s="16">
        <v>1.56</v>
      </c>
      <c r="L826" s="17">
        <v>0.92</v>
      </c>
      <c r="M826" s="14" t="s">
        <v>456</v>
      </c>
      <c r="N826" s="14" t="s">
        <v>346</v>
      </c>
      <c r="O826" t="str">
        <f ca="1">Table1[[#This Row],[Lowest_size_reported_um]]</f>
        <v>300</v>
      </c>
      <c r="Q826">
        <f>_xlfn.XLOOKUP(F826,'detection limits'!$A$2:$A$234,'detection limits'!$C$2:$C$234)</f>
        <v>48</v>
      </c>
      <c r="R826" t="str">
        <f ca="1">_xlfn.XLOOKUP(F826,'detection limits'!$A$2:$A$234,'detection limits'!$F$2:$F$234)</f>
        <v>300</v>
      </c>
    </row>
    <row r="827" spans="1:18" x14ac:dyDescent="0.3">
      <c r="A827" t="s">
        <v>654</v>
      </c>
      <c r="B827" t="s">
        <v>656</v>
      </c>
      <c r="C827" s="14" t="s">
        <v>380</v>
      </c>
      <c r="D827" s="14" t="str" cm="1">
        <f t="array" ref="D827">_xlfn.TEXTJOIN("", TRUE, IF(ISERROR(MID(C827, _xlfn.SEQUENCE(LEN(C827)), 1) *1), MID(C827, _xlfn.SEQUENCE(LEN(C827)), 1), ""))</f>
        <v xml:space="preserve">Wu et al. </v>
      </c>
      <c r="E827" t="str">
        <f t="shared" si="12"/>
        <v>2019</v>
      </c>
      <c r="F827" s="15" t="s">
        <v>379</v>
      </c>
      <c r="G827" s="14" t="s">
        <v>457</v>
      </c>
      <c r="H827" s="14" t="s">
        <v>440</v>
      </c>
      <c r="I827" s="14" t="s">
        <v>460</v>
      </c>
      <c r="J827" s="16">
        <v>1.8089999999999999</v>
      </c>
      <c r="L827" s="17">
        <v>0.25</v>
      </c>
      <c r="M827" s="14" t="s">
        <v>456</v>
      </c>
      <c r="N827" s="14" t="s">
        <v>346</v>
      </c>
      <c r="O827" t="str">
        <f ca="1">Table1[[#This Row],[Lowest_size_reported_um]]</f>
        <v>300</v>
      </c>
      <c r="Q827">
        <f>_xlfn.XLOOKUP(F827,'detection limits'!$A$2:$A$234,'detection limits'!$C$2:$C$234)</f>
        <v>48</v>
      </c>
      <c r="R827" t="str">
        <f ca="1">_xlfn.XLOOKUP(F827,'detection limits'!$A$2:$A$234,'detection limits'!$F$2:$F$234)</f>
        <v>300</v>
      </c>
    </row>
    <row r="828" spans="1:18" x14ac:dyDescent="0.3">
      <c r="A828" t="s">
        <v>654</v>
      </c>
      <c r="B828" t="s">
        <v>656</v>
      </c>
      <c r="C828" s="14" t="s">
        <v>380</v>
      </c>
      <c r="D828" s="14" t="str" cm="1">
        <f t="array" ref="D828">_xlfn.TEXTJOIN("", TRUE, IF(ISERROR(MID(C828, _xlfn.SEQUENCE(LEN(C828)), 1) *1), MID(C828, _xlfn.SEQUENCE(LEN(C828)), 1), ""))</f>
        <v xml:space="preserve">Wu et al. </v>
      </c>
      <c r="E828" t="str">
        <f t="shared" si="12"/>
        <v>2019</v>
      </c>
      <c r="F828" s="15" t="s">
        <v>379</v>
      </c>
      <c r="G828" s="14" t="s">
        <v>457</v>
      </c>
      <c r="H828" s="14" t="s">
        <v>440</v>
      </c>
      <c r="I828" s="14" t="s">
        <v>460</v>
      </c>
      <c r="J828" s="16">
        <v>2.4089999999999998</v>
      </c>
      <c r="L828" s="17">
        <v>0.89</v>
      </c>
      <c r="M828" s="14" t="s">
        <v>456</v>
      </c>
      <c r="N828" s="14" t="s">
        <v>346</v>
      </c>
      <c r="O828" t="str">
        <f ca="1">Table1[[#This Row],[Lowest_size_reported_um]]</f>
        <v>300</v>
      </c>
      <c r="Q828">
        <f>_xlfn.XLOOKUP(F828,'detection limits'!$A$2:$A$234,'detection limits'!$C$2:$C$234)</f>
        <v>48</v>
      </c>
      <c r="R828" t="str">
        <f ca="1">_xlfn.XLOOKUP(F828,'detection limits'!$A$2:$A$234,'detection limits'!$F$2:$F$234)</f>
        <v>300</v>
      </c>
    </row>
    <row r="829" spans="1:18" x14ac:dyDescent="0.3">
      <c r="A829" t="s">
        <v>654</v>
      </c>
      <c r="B829" t="s">
        <v>656</v>
      </c>
      <c r="C829" s="14" t="s">
        <v>380</v>
      </c>
      <c r="D829" s="14" t="str" cm="1">
        <f t="array" ref="D829">_xlfn.TEXTJOIN("", TRUE, IF(ISERROR(MID(C829, _xlfn.SEQUENCE(LEN(C829)), 1) *1), MID(C829, _xlfn.SEQUENCE(LEN(C829)), 1), ""))</f>
        <v xml:space="preserve">Wu et al. </v>
      </c>
      <c r="E829" t="str">
        <f t="shared" si="12"/>
        <v>2019</v>
      </c>
      <c r="F829" s="15" t="s">
        <v>379</v>
      </c>
      <c r="G829" s="14" t="s">
        <v>457</v>
      </c>
      <c r="H829" s="14" t="s">
        <v>440</v>
      </c>
      <c r="I829" s="14" t="s">
        <v>460</v>
      </c>
      <c r="J829" s="16">
        <v>2.7109999999999999</v>
      </c>
      <c r="L829" s="17">
        <v>0.7</v>
      </c>
      <c r="M829" s="14" t="s">
        <v>456</v>
      </c>
      <c r="N829" s="14" t="s">
        <v>346</v>
      </c>
      <c r="O829" t="str">
        <f ca="1">Table1[[#This Row],[Lowest_size_reported_um]]</f>
        <v>300</v>
      </c>
      <c r="Q829">
        <f>_xlfn.XLOOKUP(F829,'detection limits'!$A$2:$A$234,'detection limits'!$C$2:$C$234)</f>
        <v>48</v>
      </c>
      <c r="R829" t="str">
        <f ca="1">_xlfn.XLOOKUP(F829,'detection limits'!$A$2:$A$234,'detection limits'!$F$2:$F$234)</f>
        <v>300</v>
      </c>
    </row>
    <row r="830" spans="1:18" x14ac:dyDescent="0.3">
      <c r="A830" t="s">
        <v>654</v>
      </c>
      <c r="B830" t="s">
        <v>656</v>
      </c>
      <c r="C830" s="14" t="s">
        <v>382</v>
      </c>
      <c r="D830" s="14" t="str" cm="1">
        <f t="array" ref="D830">_xlfn.TEXTJOIN("", TRUE, IF(ISERROR(MID(C830, _xlfn.SEQUENCE(LEN(C830)), 1) *1), MID(C830, _xlfn.SEQUENCE(LEN(C830)), 1), ""))</f>
        <v xml:space="preserve">Wu et al. </v>
      </c>
      <c r="E830" t="str">
        <f t="shared" si="12"/>
        <v>2020</v>
      </c>
      <c r="F830" s="15" t="s">
        <v>381</v>
      </c>
      <c r="G830" s="14" t="s">
        <v>434</v>
      </c>
      <c r="H830" s="14" t="s">
        <v>435</v>
      </c>
      <c r="I830" s="14" t="s">
        <v>500</v>
      </c>
      <c r="J830" s="16">
        <v>4</v>
      </c>
      <c r="L830" s="17">
        <v>0.9</v>
      </c>
      <c r="M830" s="14" t="s">
        <v>437</v>
      </c>
      <c r="N830" s="14" t="s">
        <v>346</v>
      </c>
      <c r="O830" t="str">
        <f ca="1">Table1[[#This Row],[Lowest_size_reported_um]]</f>
        <v>10</v>
      </c>
      <c r="Q830">
        <f>_xlfn.XLOOKUP(F830,'detection limits'!$A$2:$A$234,'detection limits'!$C$2:$C$234)</f>
        <v>0.45</v>
      </c>
      <c r="R830" t="str">
        <f ca="1">_xlfn.XLOOKUP(F830,'detection limits'!$A$2:$A$234,'detection limits'!$F$2:$F$234)</f>
        <v>10</v>
      </c>
    </row>
    <row r="831" spans="1:18" x14ac:dyDescent="0.3">
      <c r="A831" t="s">
        <v>654</v>
      </c>
      <c r="B831" t="s">
        <v>656</v>
      </c>
      <c r="C831" s="14" t="s">
        <v>382</v>
      </c>
      <c r="D831" s="14" t="str" cm="1">
        <f t="array" ref="D831">_xlfn.TEXTJOIN("", TRUE, IF(ISERROR(MID(C831, _xlfn.SEQUENCE(LEN(C831)), 1) *1), MID(C831, _xlfn.SEQUENCE(LEN(C831)), 1), ""))</f>
        <v xml:space="preserve">Wu et al. </v>
      </c>
      <c r="E831" t="str">
        <f t="shared" si="12"/>
        <v>2020</v>
      </c>
      <c r="F831" s="15" t="s">
        <v>381</v>
      </c>
      <c r="G831" s="14" t="s">
        <v>434</v>
      </c>
      <c r="H831" s="14" t="s">
        <v>435</v>
      </c>
      <c r="I831" s="14" t="s">
        <v>500</v>
      </c>
      <c r="J831" s="16">
        <v>25.5</v>
      </c>
      <c r="L831" s="17">
        <v>0.9</v>
      </c>
      <c r="M831" s="14" t="s">
        <v>437</v>
      </c>
      <c r="N831" s="14" t="s">
        <v>346</v>
      </c>
      <c r="O831" t="str">
        <f ca="1">Table1[[#This Row],[Lowest_size_reported_um]]</f>
        <v>10</v>
      </c>
      <c r="Q831">
        <f>_xlfn.XLOOKUP(F831,'detection limits'!$A$2:$A$234,'detection limits'!$C$2:$C$234)</f>
        <v>0.45</v>
      </c>
      <c r="R831" t="str">
        <f ca="1">_xlfn.XLOOKUP(F831,'detection limits'!$A$2:$A$234,'detection limits'!$F$2:$F$234)</f>
        <v>10</v>
      </c>
    </row>
    <row r="832" spans="1:18" x14ac:dyDescent="0.3">
      <c r="A832" t="s">
        <v>654</v>
      </c>
      <c r="B832" t="s">
        <v>656</v>
      </c>
      <c r="C832" s="14" t="s">
        <v>385</v>
      </c>
      <c r="D832" s="14" t="str" cm="1">
        <f t="array" ref="D832">_xlfn.TEXTJOIN("", TRUE, IF(ISERROR(MID(C832, _xlfn.SEQUENCE(LEN(C832)), 1) *1), MID(C832, _xlfn.SEQUENCE(LEN(C832)), 1), ""))</f>
        <v xml:space="preserve">Xia et al. </v>
      </c>
      <c r="E832" t="str">
        <f t="shared" si="12"/>
        <v>2020</v>
      </c>
      <c r="F832" s="14" t="s">
        <v>384</v>
      </c>
      <c r="G832" s="14" t="s">
        <v>439</v>
      </c>
      <c r="H832" s="14" t="s">
        <v>440</v>
      </c>
      <c r="I832" s="14" t="s">
        <v>460</v>
      </c>
      <c r="J832" s="16">
        <v>7.3760000000000003</v>
      </c>
      <c r="L832" s="17">
        <v>0.95</v>
      </c>
      <c r="M832" s="14" t="s">
        <v>437</v>
      </c>
      <c r="N832" s="14" t="s">
        <v>346</v>
      </c>
      <c r="O832" t="str">
        <f ca="1">Table1[[#This Row],[Lowest_size_reported_um]]</f>
        <v>500</v>
      </c>
      <c r="Q832">
        <f>_xlfn.XLOOKUP(F832,'detection limits'!$A$2:$A$234,'detection limits'!$C$2:$C$234)</f>
        <v>0.45</v>
      </c>
      <c r="R832" t="str">
        <f ca="1">_xlfn.XLOOKUP(F832,'detection limits'!$A$2:$A$234,'detection limits'!$F$2:$F$234)</f>
        <v>500</v>
      </c>
    </row>
    <row r="833" spans="1:18" x14ac:dyDescent="0.3">
      <c r="A833" t="s">
        <v>654</v>
      </c>
      <c r="B833" t="s">
        <v>656</v>
      </c>
      <c r="C833" s="14" t="s">
        <v>385</v>
      </c>
      <c r="D833" s="14" t="str" cm="1">
        <f t="array" ref="D833">_xlfn.TEXTJOIN("", TRUE, IF(ISERROR(MID(C833, _xlfn.SEQUENCE(LEN(C833)), 1) *1), MID(C833, _xlfn.SEQUENCE(LEN(C833)), 1), ""))</f>
        <v xml:space="preserve">Xia et al. </v>
      </c>
      <c r="E833" t="str">
        <f t="shared" si="12"/>
        <v>2020</v>
      </c>
      <c r="F833" s="14" t="s">
        <v>384</v>
      </c>
      <c r="G833" s="14" t="s">
        <v>439</v>
      </c>
      <c r="H833" s="14" t="s">
        <v>440</v>
      </c>
      <c r="I833" s="14" t="s">
        <v>460</v>
      </c>
      <c r="J833" s="16">
        <v>8.3620000000000001</v>
      </c>
      <c r="L833" s="17">
        <v>0.95</v>
      </c>
      <c r="M833" s="14" t="s">
        <v>437</v>
      </c>
      <c r="N833" s="14" t="s">
        <v>346</v>
      </c>
      <c r="O833" t="str">
        <f ca="1">Table1[[#This Row],[Lowest_size_reported_um]]</f>
        <v>500</v>
      </c>
      <c r="Q833">
        <f>_xlfn.XLOOKUP(F833,'detection limits'!$A$2:$A$234,'detection limits'!$C$2:$C$234)</f>
        <v>0.45</v>
      </c>
      <c r="R833" t="str">
        <f ca="1">_xlfn.XLOOKUP(F833,'detection limits'!$A$2:$A$234,'detection limits'!$F$2:$F$234)</f>
        <v>500</v>
      </c>
    </row>
    <row r="834" spans="1:18" x14ac:dyDescent="0.3">
      <c r="A834" t="s">
        <v>654</v>
      </c>
      <c r="B834" t="s">
        <v>656</v>
      </c>
      <c r="C834" s="14" t="s">
        <v>385</v>
      </c>
      <c r="D834" s="14" t="str" cm="1">
        <f t="array" ref="D834">_xlfn.TEXTJOIN("", TRUE, IF(ISERROR(MID(C834, _xlfn.SEQUENCE(LEN(C834)), 1) *1), MID(C834, _xlfn.SEQUENCE(LEN(C834)), 1), ""))</f>
        <v xml:space="preserve">Xia et al. </v>
      </c>
      <c r="E834" t="str">
        <f t="shared" ref="E834:E897" si="13">RIGHT(C834,4)</f>
        <v>2020</v>
      </c>
      <c r="F834" s="14" t="s">
        <v>384</v>
      </c>
      <c r="G834" s="14" t="s">
        <v>439</v>
      </c>
      <c r="H834" s="14" t="s">
        <v>440</v>
      </c>
      <c r="I834" s="14" t="s">
        <v>460</v>
      </c>
      <c r="J834" s="16">
        <v>8.5760000000000005</v>
      </c>
      <c r="L834" s="17">
        <v>0.95</v>
      </c>
      <c r="M834" s="14" t="s">
        <v>437</v>
      </c>
      <c r="N834" s="14" t="s">
        <v>346</v>
      </c>
      <c r="O834" t="str">
        <f ca="1">Table1[[#This Row],[Lowest_size_reported_um]]</f>
        <v>500</v>
      </c>
      <c r="Q834">
        <f>_xlfn.XLOOKUP(F834,'detection limits'!$A$2:$A$234,'detection limits'!$C$2:$C$234)</f>
        <v>0.45</v>
      </c>
      <c r="R834" t="str">
        <f ca="1">_xlfn.XLOOKUP(F834,'detection limits'!$A$2:$A$234,'detection limits'!$F$2:$F$234)</f>
        <v>500</v>
      </c>
    </row>
    <row r="835" spans="1:18" x14ac:dyDescent="0.3">
      <c r="A835" t="s">
        <v>654</v>
      </c>
      <c r="B835" t="s">
        <v>656</v>
      </c>
      <c r="C835" s="14" t="s">
        <v>385</v>
      </c>
      <c r="D835" s="14" t="str" cm="1">
        <f t="array" ref="D835">_xlfn.TEXTJOIN("", TRUE, IF(ISERROR(MID(C835, _xlfn.SEQUENCE(LEN(C835)), 1) *1), MID(C835, _xlfn.SEQUENCE(LEN(C835)), 1), ""))</f>
        <v xml:space="preserve">Xia et al. </v>
      </c>
      <c r="E835" t="str">
        <f t="shared" si="13"/>
        <v>2020</v>
      </c>
      <c r="F835" s="14" t="s">
        <v>384</v>
      </c>
      <c r="G835" s="14" t="s">
        <v>439</v>
      </c>
      <c r="H835" s="14" t="s">
        <v>440</v>
      </c>
      <c r="I835" s="14" t="s">
        <v>460</v>
      </c>
      <c r="J835" s="16">
        <v>8.6620000000000008</v>
      </c>
      <c r="L835" s="17">
        <v>0.95</v>
      </c>
      <c r="M835" s="14" t="s">
        <v>437</v>
      </c>
      <c r="N835" s="14" t="s">
        <v>346</v>
      </c>
      <c r="O835" t="str">
        <f ca="1">Table1[[#This Row],[Lowest_size_reported_um]]</f>
        <v>500</v>
      </c>
      <c r="Q835">
        <f>_xlfn.XLOOKUP(F835,'detection limits'!$A$2:$A$234,'detection limits'!$C$2:$C$234)</f>
        <v>0.45</v>
      </c>
      <c r="R835" t="str">
        <f ca="1">_xlfn.XLOOKUP(F835,'detection limits'!$A$2:$A$234,'detection limits'!$F$2:$F$234)</f>
        <v>500</v>
      </c>
    </row>
    <row r="836" spans="1:18" x14ac:dyDescent="0.3">
      <c r="A836" t="s">
        <v>654</v>
      </c>
      <c r="B836" t="s">
        <v>656</v>
      </c>
      <c r="C836" s="14" t="s">
        <v>385</v>
      </c>
      <c r="D836" s="14" t="str" cm="1">
        <f t="array" ref="D836">_xlfn.TEXTJOIN("", TRUE, IF(ISERROR(MID(C836, _xlfn.SEQUENCE(LEN(C836)), 1) *1), MID(C836, _xlfn.SEQUENCE(LEN(C836)), 1), ""))</f>
        <v xml:space="preserve">Xia et al. </v>
      </c>
      <c r="E836" t="str">
        <f t="shared" si="13"/>
        <v>2020</v>
      </c>
      <c r="F836" s="14" t="s">
        <v>384</v>
      </c>
      <c r="G836" s="14" t="s">
        <v>439</v>
      </c>
      <c r="H836" s="14" t="s">
        <v>440</v>
      </c>
      <c r="I836" s="14" t="s">
        <v>460</v>
      </c>
      <c r="J836" s="16">
        <v>9.0909999999999993</v>
      </c>
      <c r="L836" s="17">
        <v>0.95</v>
      </c>
      <c r="M836" s="14" t="s">
        <v>437</v>
      </c>
      <c r="N836" s="14" t="s">
        <v>346</v>
      </c>
      <c r="O836" t="str">
        <f ca="1">Table1[[#This Row],[Lowest_size_reported_um]]</f>
        <v>500</v>
      </c>
      <c r="Q836">
        <f>_xlfn.XLOOKUP(F836,'detection limits'!$A$2:$A$234,'detection limits'!$C$2:$C$234)</f>
        <v>0.45</v>
      </c>
      <c r="R836" t="str">
        <f ca="1">_xlfn.XLOOKUP(F836,'detection limits'!$A$2:$A$234,'detection limits'!$F$2:$F$234)</f>
        <v>500</v>
      </c>
    </row>
    <row r="837" spans="1:18" x14ac:dyDescent="0.3">
      <c r="A837" t="s">
        <v>654</v>
      </c>
      <c r="B837" t="s">
        <v>656</v>
      </c>
      <c r="C837" s="14" t="s">
        <v>385</v>
      </c>
      <c r="D837" s="14" t="str" cm="1">
        <f t="array" ref="D837">_xlfn.TEXTJOIN("", TRUE, IF(ISERROR(MID(C837, _xlfn.SEQUENCE(LEN(C837)), 1) *1), MID(C837, _xlfn.SEQUENCE(LEN(C837)), 1), ""))</f>
        <v xml:space="preserve">Xia et al. </v>
      </c>
      <c r="E837" t="str">
        <f t="shared" si="13"/>
        <v>2020</v>
      </c>
      <c r="F837" s="14" t="s">
        <v>384</v>
      </c>
      <c r="G837" s="14" t="s">
        <v>439</v>
      </c>
      <c r="H837" s="14" t="s">
        <v>440</v>
      </c>
      <c r="I837" s="14" t="s">
        <v>460</v>
      </c>
      <c r="J837" s="16">
        <v>9.1769999999999996</v>
      </c>
      <c r="L837" s="17">
        <v>0.95</v>
      </c>
      <c r="M837" s="14" t="s">
        <v>437</v>
      </c>
      <c r="N837" s="14" t="s">
        <v>346</v>
      </c>
      <c r="O837" t="str">
        <f ca="1">Table1[[#This Row],[Lowest_size_reported_um]]</f>
        <v>500</v>
      </c>
      <c r="Q837">
        <f>_xlfn.XLOOKUP(F837,'detection limits'!$A$2:$A$234,'detection limits'!$C$2:$C$234)</f>
        <v>0.45</v>
      </c>
      <c r="R837" t="str">
        <f ca="1">_xlfn.XLOOKUP(F837,'detection limits'!$A$2:$A$234,'detection limits'!$F$2:$F$234)</f>
        <v>500</v>
      </c>
    </row>
    <row r="838" spans="1:18" x14ac:dyDescent="0.3">
      <c r="A838" t="s">
        <v>654</v>
      </c>
      <c r="B838" t="s">
        <v>656</v>
      </c>
      <c r="C838" s="14" t="s">
        <v>385</v>
      </c>
      <c r="D838" s="14" t="str" cm="1">
        <f t="array" ref="D838">_xlfn.TEXTJOIN("", TRUE, IF(ISERROR(MID(C838, _xlfn.SEQUENCE(LEN(C838)), 1) *1), MID(C838, _xlfn.SEQUENCE(LEN(C838)), 1), ""))</f>
        <v xml:space="preserve">Xia et al. </v>
      </c>
      <c r="E838" t="str">
        <f t="shared" si="13"/>
        <v>2020</v>
      </c>
      <c r="F838" s="14" t="s">
        <v>384</v>
      </c>
      <c r="G838" s="14" t="s">
        <v>439</v>
      </c>
      <c r="H838" s="14" t="s">
        <v>440</v>
      </c>
      <c r="I838" s="14" t="s">
        <v>460</v>
      </c>
      <c r="J838" s="16">
        <v>9.3480000000000008</v>
      </c>
      <c r="L838" s="17">
        <v>0.95</v>
      </c>
      <c r="M838" s="14" t="s">
        <v>437</v>
      </c>
      <c r="N838" s="14" t="s">
        <v>346</v>
      </c>
      <c r="O838" t="str">
        <f ca="1">Table1[[#This Row],[Lowest_size_reported_um]]</f>
        <v>500</v>
      </c>
      <c r="Q838">
        <f>_xlfn.XLOOKUP(F838,'detection limits'!$A$2:$A$234,'detection limits'!$C$2:$C$234)</f>
        <v>0.45</v>
      </c>
      <c r="R838" t="str">
        <f ca="1">_xlfn.XLOOKUP(F838,'detection limits'!$A$2:$A$234,'detection limits'!$F$2:$F$234)</f>
        <v>500</v>
      </c>
    </row>
    <row r="839" spans="1:18" x14ac:dyDescent="0.3">
      <c r="A839" t="s">
        <v>654</v>
      </c>
      <c r="B839" t="s">
        <v>656</v>
      </c>
      <c r="C839" s="14" t="s">
        <v>385</v>
      </c>
      <c r="D839" s="14" t="str" cm="1">
        <f t="array" ref="D839">_xlfn.TEXTJOIN("", TRUE, IF(ISERROR(MID(C839, _xlfn.SEQUENCE(LEN(C839)), 1) *1), MID(C839, _xlfn.SEQUENCE(LEN(C839)), 1), ""))</f>
        <v xml:space="preserve">Xia et al. </v>
      </c>
      <c r="E839" t="str">
        <f t="shared" si="13"/>
        <v>2020</v>
      </c>
      <c r="F839" s="14" t="s">
        <v>384</v>
      </c>
      <c r="G839" s="14" t="s">
        <v>439</v>
      </c>
      <c r="H839" s="14" t="s">
        <v>440</v>
      </c>
      <c r="I839" s="14" t="s">
        <v>460</v>
      </c>
      <c r="J839" s="16">
        <v>9.3480000000000008</v>
      </c>
      <c r="L839" s="17">
        <v>0.95</v>
      </c>
      <c r="M839" s="14" t="s">
        <v>437</v>
      </c>
      <c r="N839" s="14" t="s">
        <v>346</v>
      </c>
      <c r="O839" t="str">
        <f ca="1">Table1[[#This Row],[Lowest_size_reported_um]]</f>
        <v>500</v>
      </c>
      <c r="Q839">
        <f>_xlfn.XLOOKUP(F839,'detection limits'!$A$2:$A$234,'detection limits'!$C$2:$C$234)</f>
        <v>0.45</v>
      </c>
      <c r="R839" t="str">
        <f ca="1">_xlfn.XLOOKUP(F839,'detection limits'!$A$2:$A$234,'detection limits'!$F$2:$F$234)</f>
        <v>500</v>
      </c>
    </row>
    <row r="840" spans="1:18" x14ac:dyDescent="0.3">
      <c r="A840" t="s">
        <v>654</v>
      </c>
      <c r="B840" t="s">
        <v>656</v>
      </c>
      <c r="C840" s="14" t="s">
        <v>385</v>
      </c>
      <c r="D840" s="14" t="str" cm="1">
        <f t="array" ref="D840">_xlfn.TEXTJOIN("", TRUE, IF(ISERROR(MID(C840, _xlfn.SEQUENCE(LEN(C840)), 1) *1), MID(C840, _xlfn.SEQUENCE(LEN(C840)), 1), ""))</f>
        <v xml:space="preserve">Xia et al. </v>
      </c>
      <c r="E840" t="str">
        <f t="shared" si="13"/>
        <v>2020</v>
      </c>
      <c r="F840" s="14" t="s">
        <v>384</v>
      </c>
      <c r="G840" s="14" t="s">
        <v>439</v>
      </c>
      <c r="H840" s="14" t="s">
        <v>440</v>
      </c>
      <c r="I840" s="14" t="s">
        <v>460</v>
      </c>
      <c r="J840" s="16">
        <v>9.3480000000000008</v>
      </c>
      <c r="L840" s="17">
        <v>0.95</v>
      </c>
      <c r="M840" s="14" t="s">
        <v>437</v>
      </c>
      <c r="N840" s="14" t="s">
        <v>346</v>
      </c>
      <c r="O840" t="str">
        <f ca="1">Table1[[#This Row],[Lowest_size_reported_um]]</f>
        <v>500</v>
      </c>
      <c r="Q840">
        <f>_xlfn.XLOOKUP(F840,'detection limits'!$A$2:$A$234,'detection limits'!$C$2:$C$234)</f>
        <v>0.45</v>
      </c>
      <c r="R840" t="str">
        <f ca="1">_xlfn.XLOOKUP(F840,'detection limits'!$A$2:$A$234,'detection limits'!$F$2:$F$234)</f>
        <v>500</v>
      </c>
    </row>
    <row r="841" spans="1:18" x14ac:dyDescent="0.3">
      <c r="A841" t="s">
        <v>654</v>
      </c>
      <c r="B841" t="s">
        <v>656</v>
      </c>
      <c r="C841" s="14" t="s">
        <v>385</v>
      </c>
      <c r="D841" s="14" t="str" cm="1">
        <f t="array" ref="D841">_xlfn.TEXTJOIN("", TRUE, IF(ISERROR(MID(C841, _xlfn.SEQUENCE(LEN(C841)), 1) *1), MID(C841, _xlfn.SEQUENCE(LEN(C841)), 1), ""))</f>
        <v xml:space="preserve">Xia et al. </v>
      </c>
      <c r="E841" t="str">
        <f t="shared" si="13"/>
        <v>2020</v>
      </c>
      <c r="F841" s="14" t="s">
        <v>384</v>
      </c>
      <c r="G841" s="14" t="s">
        <v>439</v>
      </c>
      <c r="H841" s="14" t="s">
        <v>440</v>
      </c>
      <c r="I841" s="14" t="s">
        <v>460</v>
      </c>
      <c r="J841" s="16">
        <v>9.391</v>
      </c>
      <c r="L841" s="17">
        <v>0.95</v>
      </c>
      <c r="M841" s="14" t="s">
        <v>437</v>
      </c>
      <c r="N841" s="14" t="s">
        <v>346</v>
      </c>
      <c r="O841" t="str">
        <f ca="1">Table1[[#This Row],[Lowest_size_reported_um]]</f>
        <v>500</v>
      </c>
      <c r="Q841">
        <f>_xlfn.XLOOKUP(F841,'detection limits'!$A$2:$A$234,'detection limits'!$C$2:$C$234)</f>
        <v>0.45</v>
      </c>
      <c r="R841" t="str">
        <f ca="1">_xlfn.XLOOKUP(F841,'detection limits'!$A$2:$A$234,'detection limits'!$F$2:$F$234)</f>
        <v>500</v>
      </c>
    </row>
    <row r="842" spans="1:18" x14ac:dyDescent="0.3">
      <c r="A842" t="s">
        <v>654</v>
      </c>
      <c r="B842" t="s">
        <v>656</v>
      </c>
      <c r="C842" s="14" t="s">
        <v>385</v>
      </c>
      <c r="D842" s="14" t="str" cm="1">
        <f t="array" ref="D842">_xlfn.TEXTJOIN("", TRUE, IF(ISERROR(MID(C842, _xlfn.SEQUENCE(LEN(C842)), 1) *1), MID(C842, _xlfn.SEQUENCE(LEN(C842)), 1), ""))</f>
        <v xml:space="preserve">Xia et al. </v>
      </c>
      <c r="E842" t="str">
        <f t="shared" si="13"/>
        <v>2020</v>
      </c>
      <c r="F842" s="14" t="s">
        <v>384</v>
      </c>
      <c r="G842" s="14" t="s">
        <v>439</v>
      </c>
      <c r="H842" s="14" t="s">
        <v>440</v>
      </c>
      <c r="I842" s="14" t="s">
        <v>460</v>
      </c>
      <c r="J842" s="16">
        <v>9.4339999999999993</v>
      </c>
      <c r="L842" s="17">
        <v>0.95</v>
      </c>
      <c r="M842" s="14" t="s">
        <v>437</v>
      </c>
      <c r="N842" s="14" t="s">
        <v>346</v>
      </c>
      <c r="O842" t="str">
        <f ca="1">Table1[[#This Row],[Lowest_size_reported_um]]</f>
        <v>500</v>
      </c>
      <c r="Q842">
        <f>_xlfn.XLOOKUP(F842,'detection limits'!$A$2:$A$234,'detection limits'!$C$2:$C$234)</f>
        <v>0.45</v>
      </c>
      <c r="R842" t="str">
        <f ca="1">_xlfn.XLOOKUP(F842,'detection limits'!$A$2:$A$234,'detection limits'!$F$2:$F$234)</f>
        <v>500</v>
      </c>
    </row>
    <row r="843" spans="1:18" x14ac:dyDescent="0.3">
      <c r="A843" t="s">
        <v>654</v>
      </c>
      <c r="B843" t="s">
        <v>656</v>
      </c>
      <c r="C843" s="14" t="s">
        <v>385</v>
      </c>
      <c r="D843" s="14" t="str" cm="1">
        <f t="array" ref="D843">_xlfn.TEXTJOIN("", TRUE, IF(ISERROR(MID(C843, _xlfn.SEQUENCE(LEN(C843)), 1) *1), MID(C843, _xlfn.SEQUENCE(LEN(C843)), 1), ""))</f>
        <v xml:space="preserve">Xia et al. </v>
      </c>
      <c r="E843" t="str">
        <f t="shared" si="13"/>
        <v>2020</v>
      </c>
      <c r="F843" s="14" t="s">
        <v>384</v>
      </c>
      <c r="G843" s="14" t="s">
        <v>439</v>
      </c>
      <c r="H843" s="14" t="s">
        <v>440</v>
      </c>
      <c r="I843" s="14" t="s">
        <v>460</v>
      </c>
      <c r="J843" s="16">
        <v>9.6050000000000004</v>
      </c>
      <c r="L843" s="17">
        <v>0.95</v>
      </c>
      <c r="M843" s="14" t="s">
        <v>437</v>
      </c>
      <c r="N843" s="14" t="s">
        <v>346</v>
      </c>
      <c r="O843" t="str">
        <f ca="1">Table1[[#This Row],[Lowest_size_reported_um]]</f>
        <v>500</v>
      </c>
      <c r="Q843">
        <f>_xlfn.XLOOKUP(F843,'detection limits'!$A$2:$A$234,'detection limits'!$C$2:$C$234)</f>
        <v>0.45</v>
      </c>
      <c r="R843" t="str">
        <f ca="1">_xlfn.XLOOKUP(F843,'detection limits'!$A$2:$A$234,'detection limits'!$F$2:$F$234)</f>
        <v>500</v>
      </c>
    </row>
    <row r="844" spans="1:18" x14ac:dyDescent="0.3">
      <c r="A844" t="s">
        <v>654</v>
      </c>
      <c r="B844" t="s">
        <v>656</v>
      </c>
      <c r="C844" s="14" t="s">
        <v>385</v>
      </c>
      <c r="D844" s="14" t="str" cm="1">
        <f t="array" ref="D844">_xlfn.TEXTJOIN("", TRUE, IF(ISERROR(MID(C844, _xlfn.SEQUENCE(LEN(C844)), 1) *1), MID(C844, _xlfn.SEQUENCE(LEN(C844)), 1), ""))</f>
        <v xml:space="preserve">Xia et al. </v>
      </c>
      <c r="E844" t="str">
        <f t="shared" si="13"/>
        <v>2020</v>
      </c>
      <c r="F844" s="14" t="s">
        <v>384</v>
      </c>
      <c r="G844" s="14" t="s">
        <v>439</v>
      </c>
      <c r="H844" s="14" t="s">
        <v>440</v>
      </c>
      <c r="I844" s="14" t="s">
        <v>460</v>
      </c>
      <c r="J844" s="16">
        <v>9.7769999999999992</v>
      </c>
      <c r="L844" s="17">
        <v>0.95</v>
      </c>
      <c r="M844" s="14" t="s">
        <v>437</v>
      </c>
      <c r="N844" s="14" t="s">
        <v>346</v>
      </c>
      <c r="O844" t="str">
        <f ca="1">Table1[[#This Row],[Lowest_size_reported_um]]</f>
        <v>500</v>
      </c>
      <c r="Q844">
        <f>_xlfn.XLOOKUP(F844,'detection limits'!$A$2:$A$234,'detection limits'!$C$2:$C$234)</f>
        <v>0.45</v>
      </c>
      <c r="R844" t="str">
        <f ca="1">_xlfn.XLOOKUP(F844,'detection limits'!$A$2:$A$234,'detection limits'!$F$2:$F$234)</f>
        <v>500</v>
      </c>
    </row>
    <row r="845" spans="1:18" x14ac:dyDescent="0.3">
      <c r="A845" t="s">
        <v>654</v>
      </c>
      <c r="B845" t="s">
        <v>656</v>
      </c>
      <c r="C845" s="14" t="s">
        <v>385</v>
      </c>
      <c r="D845" s="14" t="str" cm="1">
        <f t="array" ref="D845">_xlfn.TEXTJOIN("", TRUE, IF(ISERROR(MID(C845, _xlfn.SEQUENCE(LEN(C845)), 1) *1), MID(C845, _xlfn.SEQUENCE(LEN(C845)), 1), ""))</f>
        <v xml:space="preserve">Xia et al. </v>
      </c>
      <c r="E845" t="str">
        <f t="shared" si="13"/>
        <v>2020</v>
      </c>
      <c r="F845" s="14" t="s">
        <v>384</v>
      </c>
      <c r="G845" s="14" t="s">
        <v>439</v>
      </c>
      <c r="H845" s="14" t="s">
        <v>440</v>
      </c>
      <c r="I845" s="14" t="s">
        <v>460</v>
      </c>
      <c r="J845" s="16">
        <v>10.506</v>
      </c>
      <c r="L845" s="17">
        <v>0.95</v>
      </c>
      <c r="M845" s="14" t="s">
        <v>437</v>
      </c>
      <c r="N845" s="14" t="s">
        <v>346</v>
      </c>
      <c r="O845" t="str">
        <f ca="1">Table1[[#This Row],[Lowest_size_reported_um]]</f>
        <v>500</v>
      </c>
      <c r="Q845">
        <f>_xlfn.XLOOKUP(F845,'detection limits'!$A$2:$A$234,'detection limits'!$C$2:$C$234)</f>
        <v>0.45</v>
      </c>
      <c r="R845" t="str">
        <f ca="1">_xlfn.XLOOKUP(F845,'detection limits'!$A$2:$A$234,'detection limits'!$F$2:$F$234)</f>
        <v>500</v>
      </c>
    </row>
    <row r="846" spans="1:18" x14ac:dyDescent="0.3">
      <c r="A846" t="s">
        <v>654</v>
      </c>
      <c r="B846" t="s">
        <v>656</v>
      </c>
      <c r="C846" s="14" t="s">
        <v>385</v>
      </c>
      <c r="D846" s="14" t="str" cm="1">
        <f t="array" ref="D846">_xlfn.TEXTJOIN("", TRUE, IF(ISERROR(MID(C846, _xlfn.SEQUENCE(LEN(C846)), 1) *1), MID(C846, _xlfn.SEQUENCE(LEN(C846)), 1), ""))</f>
        <v xml:space="preserve">Xia et al. </v>
      </c>
      <c r="E846" t="str">
        <f t="shared" si="13"/>
        <v>2020</v>
      </c>
      <c r="F846" s="14" t="s">
        <v>384</v>
      </c>
      <c r="G846" s="14" t="s">
        <v>439</v>
      </c>
      <c r="H846" s="14" t="s">
        <v>440</v>
      </c>
      <c r="I846" s="14" t="s">
        <v>460</v>
      </c>
      <c r="J846" s="16">
        <v>10.763</v>
      </c>
      <c r="L846" s="17">
        <v>0.95</v>
      </c>
      <c r="M846" s="14" t="s">
        <v>437</v>
      </c>
      <c r="N846" s="14" t="s">
        <v>346</v>
      </c>
      <c r="O846" t="str">
        <f ca="1">Table1[[#This Row],[Lowest_size_reported_um]]</f>
        <v>500</v>
      </c>
      <c r="Q846">
        <f>_xlfn.XLOOKUP(F846,'detection limits'!$A$2:$A$234,'detection limits'!$C$2:$C$234)</f>
        <v>0.45</v>
      </c>
      <c r="R846" t="str">
        <f ca="1">_xlfn.XLOOKUP(F846,'detection limits'!$A$2:$A$234,'detection limits'!$F$2:$F$234)</f>
        <v>500</v>
      </c>
    </row>
    <row r="847" spans="1:18" x14ac:dyDescent="0.3">
      <c r="A847" t="s">
        <v>654</v>
      </c>
      <c r="B847" t="s">
        <v>656</v>
      </c>
      <c r="C847" s="14" t="s">
        <v>385</v>
      </c>
      <c r="D847" s="14" t="str" cm="1">
        <f t="array" ref="D847">_xlfn.TEXTJOIN("", TRUE, IF(ISERROR(MID(C847, _xlfn.SEQUENCE(LEN(C847)), 1) *1), MID(C847, _xlfn.SEQUENCE(LEN(C847)), 1), ""))</f>
        <v xml:space="preserve">Xia et al. </v>
      </c>
      <c r="E847" t="str">
        <f t="shared" si="13"/>
        <v>2020</v>
      </c>
      <c r="F847" s="14" t="s">
        <v>384</v>
      </c>
      <c r="G847" s="14" t="s">
        <v>439</v>
      </c>
      <c r="H847" s="14" t="s">
        <v>440</v>
      </c>
      <c r="I847" s="14" t="s">
        <v>460</v>
      </c>
      <c r="J847" s="16">
        <v>10.805999999999999</v>
      </c>
      <c r="L847" s="17">
        <v>0.95</v>
      </c>
      <c r="M847" s="14" t="s">
        <v>437</v>
      </c>
      <c r="N847" s="14" t="s">
        <v>346</v>
      </c>
      <c r="O847" t="str">
        <f ca="1">Table1[[#This Row],[Lowest_size_reported_um]]</f>
        <v>500</v>
      </c>
      <c r="Q847">
        <f>_xlfn.XLOOKUP(F847,'detection limits'!$A$2:$A$234,'detection limits'!$C$2:$C$234)</f>
        <v>0.45</v>
      </c>
      <c r="R847" t="str">
        <f ca="1">_xlfn.XLOOKUP(F847,'detection limits'!$A$2:$A$234,'detection limits'!$F$2:$F$234)</f>
        <v>500</v>
      </c>
    </row>
    <row r="848" spans="1:18" x14ac:dyDescent="0.3">
      <c r="A848" t="s">
        <v>654</v>
      </c>
      <c r="B848" t="s">
        <v>656</v>
      </c>
      <c r="C848" s="14" t="s">
        <v>385</v>
      </c>
      <c r="D848" s="14" t="str" cm="1">
        <f t="array" ref="D848">_xlfn.TEXTJOIN("", TRUE, IF(ISERROR(MID(C848, _xlfn.SEQUENCE(LEN(C848)), 1) *1), MID(C848, _xlfn.SEQUENCE(LEN(C848)), 1), ""))</f>
        <v xml:space="preserve">Xia et al. </v>
      </c>
      <c r="E848" t="str">
        <f t="shared" si="13"/>
        <v>2020</v>
      </c>
      <c r="F848" s="14" t="s">
        <v>384</v>
      </c>
      <c r="G848" s="14" t="s">
        <v>439</v>
      </c>
      <c r="H848" s="14" t="s">
        <v>440</v>
      </c>
      <c r="I848" s="14" t="s">
        <v>460</v>
      </c>
      <c r="J848" s="16">
        <v>11.621</v>
      </c>
      <c r="L848" s="17">
        <v>0.95</v>
      </c>
      <c r="M848" s="14" t="s">
        <v>437</v>
      </c>
      <c r="N848" s="14" t="s">
        <v>346</v>
      </c>
      <c r="O848" t="str">
        <f ca="1">Table1[[#This Row],[Lowest_size_reported_um]]</f>
        <v>500</v>
      </c>
      <c r="Q848">
        <f>_xlfn.XLOOKUP(F848,'detection limits'!$A$2:$A$234,'detection limits'!$C$2:$C$234)</f>
        <v>0.45</v>
      </c>
      <c r="R848" t="str">
        <f ca="1">_xlfn.XLOOKUP(F848,'detection limits'!$A$2:$A$234,'detection limits'!$F$2:$F$234)</f>
        <v>500</v>
      </c>
    </row>
    <row r="849" spans="1:18" x14ac:dyDescent="0.3">
      <c r="A849" t="s">
        <v>654</v>
      </c>
      <c r="B849" t="s">
        <v>656</v>
      </c>
      <c r="C849" s="14" t="s">
        <v>385</v>
      </c>
      <c r="D849" s="14" t="str" cm="1">
        <f t="array" ref="D849">_xlfn.TEXTJOIN("", TRUE, IF(ISERROR(MID(C849, _xlfn.SEQUENCE(LEN(C849)), 1) *1), MID(C849, _xlfn.SEQUENCE(LEN(C849)), 1), ""))</f>
        <v xml:space="preserve">Xia et al. </v>
      </c>
      <c r="E849" t="str">
        <f t="shared" si="13"/>
        <v>2020</v>
      </c>
      <c r="F849" s="14" t="s">
        <v>384</v>
      </c>
      <c r="G849" s="14" t="s">
        <v>439</v>
      </c>
      <c r="H849" s="14" t="s">
        <v>440</v>
      </c>
      <c r="I849" s="14" t="s">
        <v>460</v>
      </c>
      <c r="J849" s="16">
        <v>11.707000000000001</v>
      </c>
      <c r="L849" s="17">
        <v>0.95</v>
      </c>
      <c r="M849" s="14" t="s">
        <v>437</v>
      </c>
      <c r="N849" s="14" t="s">
        <v>346</v>
      </c>
      <c r="O849" t="str">
        <f ca="1">Table1[[#This Row],[Lowest_size_reported_um]]</f>
        <v>500</v>
      </c>
      <c r="Q849">
        <f>_xlfn.XLOOKUP(F849,'detection limits'!$A$2:$A$234,'detection limits'!$C$2:$C$234)</f>
        <v>0.45</v>
      </c>
      <c r="R849" t="str">
        <f ca="1">_xlfn.XLOOKUP(F849,'detection limits'!$A$2:$A$234,'detection limits'!$F$2:$F$234)</f>
        <v>500</v>
      </c>
    </row>
    <row r="850" spans="1:18" x14ac:dyDescent="0.3">
      <c r="A850" t="s">
        <v>654</v>
      </c>
      <c r="B850" t="s">
        <v>656</v>
      </c>
      <c r="C850" s="14" t="s">
        <v>385</v>
      </c>
      <c r="D850" s="14" t="str" cm="1">
        <f t="array" ref="D850">_xlfn.TEXTJOIN("", TRUE, IF(ISERROR(MID(C850, _xlfn.SEQUENCE(LEN(C850)), 1) *1), MID(C850, _xlfn.SEQUENCE(LEN(C850)), 1), ""))</f>
        <v xml:space="preserve">Xia et al. </v>
      </c>
      <c r="E850" t="str">
        <f t="shared" si="13"/>
        <v>2020</v>
      </c>
      <c r="F850" s="14" t="s">
        <v>384</v>
      </c>
      <c r="G850" s="14" t="s">
        <v>439</v>
      </c>
      <c r="H850" s="14" t="s">
        <v>440</v>
      </c>
      <c r="I850" s="14" t="s">
        <v>460</v>
      </c>
      <c r="J850" s="16">
        <v>12.263999999999999</v>
      </c>
      <c r="L850" s="17">
        <v>0.95</v>
      </c>
      <c r="M850" s="14" t="s">
        <v>437</v>
      </c>
      <c r="N850" s="14" t="s">
        <v>346</v>
      </c>
      <c r="O850" t="str">
        <f ca="1">Table1[[#This Row],[Lowest_size_reported_um]]</f>
        <v>500</v>
      </c>
      <c r="Q850">
        <f>_xlfn.XLOOKUP(F850,'detection limits'!$A$2:$A$234,'detection limits'!$C$2:$C$234)</f>
        <v>0.45</v>
      </c>
      <c r="R850" t="str">
        <f ca="1">_xlfn.XLOOKUP(F850,'detection limits'!$A$2:$A$234,'detection limits'!$F$2:$F$234)</f>
        <v>500</v>
      </c>
    </row>
    <row r="851" spans="1:18" x14ac:dyDescent="0.3">
      <c r="A851" t="s">
        <v>654</v>
      </c>
      <c r="B851" t="s">
        <v>656</v>
      </c>
      <c r="C851" s="14" t="s">
        <v>385</v>
      </c>
      <c r="D851" s="14" t="str" cm="1">
        <f t="array" ref="D851">_xlfn.TEXTJOIN("", TRUE, IF(ISERROR(MID(C851, _xlfn.SEQUENCE(LEN(C851)), 1) *1), MID(C851, _xlfn.SEQUENCE(LEN(C851)), 1), ""))</f>
        <v xml:space="preserve">Xia et al. </v>
      </c>
      <c r="E851" t="str">
        <f t="shared" si="13"/>
        <v>2020</v>
      </c>
      <c r="F851" s="14" t="s">
        <v>384</v>
      </c>
      <c r="G851" s="14" t="s">
        <v>439</v>
      </c>
      <c r="H851" s="14" t="s">
        <v>440</v>
      </c>
      <c r="I851" s="14" t="s">
        <v>460</v>
      </c>
      <c r="J851" s="16">
        <v>12.307</v>
      </c>
      <c r="L851" s="17">
        <v>0.95</v>
      </c>
      <c r="M851" s="14" t="s">
        <v>437</v>
      </c>
      <c r="N851" s="14" t="s">
        <v>346</v>
      </c>
      <c r="O851" t="str">
        <f ca="1">Table1[[#This Row],[Lowest_size_reported_um]]</f>
        <v>500</v>
      </c>
      <c r="Q851">
        <f>_xlfn.XLOOKUP(F851,'detection limits'!$A$2:$A$234,'detection limits'!$C$2:$C$234)</f>
        <v>0.45</v>
      </c>
      <c r="R851" t="str">
        <f ca="1">_xlfn.XLOOKUP(F851,'detection limits'!$A$2:$A$234,'detection limits'!$F$2:$F$234)</f>
        <v>500</v>
      </c>
    </row>
    <row r="852" spans="1:18" x14ac:dyDescent="0.3">
      <c r="A852" t="s">
        <v>654</v>
      </c>
      <c r="B852" t="s">
        <v>656</v>
      </c>
      <c r="C852" s="14" t="s">
        <v>385</v>
      </c>
      <c r="D852" s="14" t="str" cm="1">
        <f t="array" ref="D852">_xlfn.TEXTJOIN("", TRUE, IF(ISERROR(MID(C852, _xlfn.SEQUENCE(LEN(C852)), 1) *1), MID(C852, _xlfn.SEQUENCE(LEN(C852)), 1), ""))</f>
        <v xml:space="preserve">Xia et al. </v>
      </c>
      <c r="E852" t="str">
        <f t="shared" si="13"/>
        <v>2020</v>
      </c>
      <c r="F852" s="14" t="s">
        <v>384</v>
      </c>
      <c r="G852" s="14" t="s">
        <v>439</v>
      </c>
      <c r="H852" s="14" t="s">
        <v>440</v>
      </c>
      <c r="I852" s="14" t="s">
        <v>460</v>
      </c>
      <c r="J852" s="16">
        <v>12.307</v>
      </c>
      <c r="L852" s="17">
        <v>0.95</v>
      </c>
      <c r="M852" s="14" t="s">
        <v>437</v>
      </c>
      <c r="N852" s="14" t="s">
        <v>346</v>
      </c>
      <c r="O852" t="str">
        <f ca="1">Table1[[#This Row],[Lowest_size_reported_um]]</f>
        <v>500</v>
      </c>
      <c r="Q852">
        <f>_xlfn.XLOOKUP(F852,'detection limits'!$A$2:$A$234,'detection limits'!$C$2:$C$234)</f>
        <v>0.45</v>
      </c>
      <c r="R852" t="str">
        <f ca="1">_xlfn.XLOOKUP(F852,'detection limits'!$A$2:$A$234,'detection limits'!$F$2:$F$234)</f>
        <v>500</v>
      </c>
    </row>
    <row r="853" spans="1:18" x14ac:dyDescent="0.3">
      <c r="A853" t="s">
        <v>654</v>
      </c>
      <c r="B853" t="s">
        <v>656</v>
      </c>
      <c r="C853" s="14" t="s">
        <v>385</v>
      </c>
      <c r="D853" s="14" t="str" cm="1">
        <f t="array" ref="D853">_xlfn.TEXTJOIN("", TRUE, IF(ISERROR(MID(C853, _xlfn.SEQUENCE(LEN(C853)), 1) *1), MID(C853, _xlfn.SEQUENCE(LEN(C853)), 1), ""))</f>
        <v xml:space="preserve">Xia et al. </v>
      </c>
      <c r="E853" t="str">
        <f t="shared" si="13"/>
        <v>2020</v>
      </c>
      <c r="F853" s="14" t="s">
        <v>384</v>
      </c>
      <c r="G853" s="14" t="s">
        <v>439</v>
      </c>
      <c r="H853" s="14" t="s">
        <v>440</v>
      </c>
      <c r="I853" s="14" t="s">
        <v>460</v>
      </c>
      <c r="J853" s="16">
        <v>12.864000000000001</v>
      </c>
      <c r="L853" s="17">
        <v>0.95</v>
      </c>
      <c r="M853" s="14" t="s">
        <v>437</v>
      </c>
      <c r="N853" s="14" t="s">
        <v>346</v>
      </c>
      <c r="O853" t="str">
        <f ca="1">Table1[[#This Row],[Lowest_size_reported_um]]</f>
        <v>500</v>
      </c>
      <c r="Q853">
        <f>_xlfn.XLOOKUP(F853,'detection limits'!$A$2:$A$234,'detection limits'!$C$2:$C$234)</f>
        <v>0.45</v>
      </c>
      <c r="R853" t="str">
        <f ca="1">_xlfn.XLOOKUP(F853,'detection limits'!$A$2:$A$234,'detection limits'!$F$2:$F$234)</f>
        <v>500</v>
      </c>
    </row>
    <row r="854" spans="1:18" x14ac:dyDescent="0.3">
      <c r="A854" t="s">
        <v>654</v>
      </c>
      <c r="B854" t="s">
        <v>656</v>
      </c>
      <c r="C854" s="14" t="s">
        <v>385</v>
      </c>
      <c r="D854" s="14" t="str" cm="1">
        <f t="array" ref="D854">_xlfn.TEXTJOIN("", TRUE, IF(ISERROR(MID(C854, _xlfn.SEQUENCE(LEN(C854)), 1) *1), MID(C854, _xlfn.SEQUENCE(LEN(C854)), 1), ""))</f>
        <v xml:space="preserve">Xia et al. </v>
      </c>
      <c r="E854" t="str">
        <f t="shared" si="13"/>
        <v>2020</v>
      </c>
      <c r="F854" s="14" t="s">
        <v>384</v>
      </c>
      <c r="G854" s="14" t="s">
        <v>439</v>
      </c>
      <c r="H854" s="14" t="s">
        <v>440</v>
      </c>
      <c r="I854" s="14" t="s">
        <v>460</v>
      </c>
      <c r="J854" s="16">
        <v>13.164999999999999</v>
      </c>
      <c r="L854" s="17">
        <v>0.95</v>
      </c>
      <c r="M854" s="14" t="s">
        <v>437</v>
      </c>
      <c r="N854" s="14" t="s">
        <v>346</v>
      </c>
      <c r="O854" t="str">
        <f ca="1">Table1[[#This Row],[Lowest_size_reported_um]]</f>
        <v>500</v>
      </c>
      <c r="Q854">
        <f>_xlfn.XLOOKUP(F854,'detection limits'!$A$2:$A$234,'detection limits'!$C$2:$C$234)</f>
        <v>0.45</v>
      </c>
      <c r="R854" t="str">
        <f ca="1">_xlfn.XLOOKUP(F854,'detection limits'!$A$2:$A$234,'detection limits'!$F$2:$F$234)</f>
        <v>500</v>
      </c>
    </row>
    <row r="855" spans="1:18" x14ac:dyDescent="0.3">
      <c r="A855" t="s">
        <v>654</v>
      </c>
      <c r="B855" t="s">
        <v>656</v>
      </c>
      <c r="C855" s="14" t="s">
        <v>385</v>
      </c>
      <c r="D855" s="14" t="str" cm="1">
        <f t="array" ref="D855">_xlfn.TEXTJOIN("", TRUE, IF(ISERROR(MID(C855, _xlfn.SEQUENCE(LEN(C855)), 1) *1), MID(C855, _xlfn.SEQUENCE(LEN(C855)), 1), ""))</f>
        <v xml:space="preserve">Xia et al. </v>
      </c>
      <c r="E855" t="str">
        <f t="shared" si="13"/>
        <v>2020</v>
      </c>
      <c r="F855" s="14" t="s">
        <v>384</v>
      </c>
      <c r="G855" s="14" t="s">
        <v>439</v>
      </c>
      <c r="H855" s="14" t="s">
        <v>440</v>
      </c>
      <c r="I855" s="14" t="s">
        <v>460</v>
      </c>
      <c r="J855" s="16">
        <v>13.722</v>
      </c>
      <c r="L855" s="17">
        <v>0.95</v>
      </c>
      <c r="M855" s="14" t="s">
        <v>437</v>
      </c>
      <c r="N855" s="14" t="s">
        <v>346</v>
      </c>
      <c r="O855" t="str">
        <f ca="1">Table1[[#This Row],[Lowest_size_reported_um]]</f>
        <v>500</v>
      </c>
      <c r="Q855">
        <f>_xlfn.XLOOKUP(F855,'detection limits'!$A$2:$A$234,'detection limits'!$C$2:$C$234)</f>
        <v>0.45</v>
      </c>
      <c r="R855" t="str">
        <f ca="1">_xlfn.XLOOKUP(F855,'detection limits'!$A$2:$A$234,'detection limits'!$F$2:$F$234)</f>
        <v>500</v>
      </c>
    </row>
    <row r="856" spans="1:18" x14ac:dyDescent="0.3">
      <c r="A856" t="s">
        <v>654</v>
      </c>
      <c r="B856" t="s">
        <v>656</v>
      </c>
      <c r="C856" s="14" t="s">
        <v>385</v>
      </c>
      <c r="D856" s="14" t="str" cm="1">
        <f t="array" ref="D856">_xlfn.TEXTJOIN("", TRUE, IF(ISERROR(MID(C856, _xlfn.SEQUENCE(LEN(C856)), 1) *1), MID(C856, _xlfn.SEQUENCE(LEN(C856)), 1), ""))</f>
        <v xml:space="preserve">Xia et al. </v>
      </c>
      <c r="E856" t="str">
        <f t="shared" si="13"/>
        <v>2020</v>
      </c>
      <c r="F856" s="14" t="s">
        <v>384</v>
      </c>
      <c r="G856" s="14" t="s">
        <v>439</v>
      </c>
      <c r="H856" s="14" t="s">
        <v>440</v>
      </c>
      <c r="I856" s="14" t="s">
        <v>460</v>
      </c>
      <c r="J856" s="16">
        <v>13.894</v>
      </c>
      <c r="L856" s="17">
        <v>0.95</v>
      </c>
      <c r="M856" s="14" t="s">
        <v>437</v>
      </c>
      <c r="N856" s="14" t="s">
        <v>346</v>
      </c>
      <c r="O856" t="str">
        <f ca="1">Table1[[#This Row],[Lowest_size_reported_um]]</f>
        <v>500</v>
      </c>
      <c r="Q856">
        <f>_xlfn.XLOOKUP(F856,'detection limits'!$A$2:$A$234,'detection limits'!$C$2:$C$234)</f>
        <v>0.45</v>
      </c>
      <c r="R856" t="str">
        <f ca="1">_xlfn.XLOOKUP(F856,'detection limits'!$A$2:$A$234,'detection limits'!$F$2:$F$234)</f>
        <v>500</v>
      </c>
    </row>
    <row r="857" spans="1:18" x14ac:dyDescent="0.3">
      <c r="A857" t="s">
        <v>654</v>
      </c>
      <c r="B857" t="s">
        <v>656</v>
      </c>
      <c r="C857" s="14" t="s">
        <v>385</v>
      </c>
      <c r="D857" s="14" t="str" cm="1">
        <f t="array" ref="D857">_xlfn.TEXTJOIN("", TRUE, IF(ISERROR(MID(C857, _xlfn.SEQUENCE(LEN(C857)), 1) *1), MID(C857, _xlfn.SEQUENCE(LEN(C857)), 1), ""))</f>
        <v xml:space="preserve">Xia et al. </v>
      </c>
      <c r="E857" t="str">
        <f t="shared" si="13"/>
        <v>2020</v>
      </c>
      <c r="F857" s="14" t="s">
        <v>384</v>
      </c>
      <c r="G857" s="14" t="s">
        <v>439</v>
      </c>
      <c r="H857" s="14" t="s">
        <v>440</v>
      </c>
      <c r="I857" s="14" t="s">
        <v>460</v>
      </c>
      <c r="J857" s="16">
        <v>13.936999999999999</v>
      </c>
      <c r="L857" s="17">
        <v>0.95</v>
      </c>
      <c r="M857" s="14" t="s">
        <v>437</v>
      </c>
      <c r="N857" s="14" t="s">
        <v>346</v>
      </c>
      <c r="O857" t="str">
        <f ca="1">Table1[[#This Row],[Lowest_size_reported_um]]</f>
        <v>500</v>
      </c>
      <c r="Q857">
        <f>_xlfn.XLOOKUP(F857,'detection limits'!$A$2:$A$234,'detection limits'!$C$2:$C$234)</f>
        <v>0.45</v>
      </c>
      <c r="R857" t="str">
        <f ca="1">_xlfn.XLOOKUP(F857,'detection limits'!$A$2:$A$234,'detection limits'!$F$2:$F$234)</f>
        <v>500</v>
      </c>
    </row>
    <row r="858" spans="1:18" x14ac:dyDescent="0.3">
      <c r="A858" t="s">
        <v>654</v>
      </c>
      <c r="B858" t="s">
        <v>656</v>
      </c>
      <c r="C858" s="14" t="s">
        <v>385</v>
      </c>
      <c r="D858" s="14" t="str" cm="1">
        <f t="array" ref="D858">_xlfn.TEXTJOIN("", TRUE, IF(ISERROR(MID(C858, _xlfn.SEQUENCE(LEN(C858)), 1) *1), MID(C858, _xlfn.SEQUENCE(LEN(C858)), 1), ""))</f>
        <v xml:space="preserve">Xia et al. </v>
      </c>
      <c r="E858" t="str">
        <f t="shared" si="13"/>
        <v>2020</v>
      </c>
      <c r="F858" s="14" t="s">
        <v>384</v>
      </c>
      <c r="G858" s="14" t="s">
        <v>439</v>
      </c>
      <c r="H858" s="14" t="s">
        <v>440</v>
      </c>
      <c r="I858" s="14" t="s">
        <v>460</v>
      </c>
      <c r="J858" s="16">
        <v>14.194000000000001</v>
      </c>
      <c r="L858" s="17">
        <v>0.95</v>
      </c>
      <c r="M858" s="14" t="s">
        <v>437</v>
      </c>
      <c r="N858" s="14" t="s">
        <v>346</v>
      </c>
      <c r="O858" t="str">
        <f ca="1">Table1[[#This Row],[Lowest_size_reported_um]]</f>
        <v>500</v>
      </c>
      <c r="Q858">
        <f>_xlfn.XLOOKUP(F858,'detection limits'!$A$2:$A$234,'detection limits'!$C$2:$C$234)</f>
        <v>0.45</v>
      </c>
      <c r="R858" t="str">
        <f ca="1">_xlfn.XLOOKUP(F858,'detection limits'!$A$2:$A$234,'detection limits'!$F$2:$F$234)</f>
        <v>500</v>
      </c>
    </row>
    <row r="859" spans="1:18" x14ac:dyDescent="0.3">
      <c r="A859" t="s">
        <v>654</v>
      </c>
      <c r="B859" t="s">
        <v>656</v>
      </c>
      <c r="C859" s="14" t="s">
        <v>385</v>
      </c>
      <c r="D859" s="14" t="str" cm="1">
        <f t="array" ref="D859">_xlfn.TEXTJOIN("", TRUE, IF(ISERROR(MID(C859, _xlfn.SEQUENCE(LEN(C859)), 1) *1), MID(C859, _xlfn.SEQUENCE(LEN(C859)), 1), ""))</f>
        <v xml:space="preserve">Xia et al. </v>
      </c>
      <c r="E859" t="str">
        <f t="shared" si="13"/>
        <v>2020</v>
      </c>
      <c r="F859" s="14" t="s">
        <v>384</v>
      </c>
      <c r="G859" s="14" t="s">
        <v>439</v>
      </c>
      <c r="H859" s="14" t="s">
        <v>440</v>
      </c>
      <c r="I859" s="14" t="s">
        <v>460</v>
      </c>
      <c r="J859" s="16">
        <v>14.58</v>
      </c>
      <c r="L859" s="17">
        <v>0.95</v>
      </c>
      <c r="M859" s="14" t="s">
        <v>437</v>
      </c>
      <c r="N859" s="14" t="s">
        <v>346</v>
      </c>
      <c r="O859" t="str">
        <f ca="1">Table1[[#This Row],[Lowest_size_reported_um]]</f>
        <v>500</v>
      </c>
      <c r="Q859">
        <f>_xlfn.XLOOKUP(F859,'detection limits'!$A$2:$A$234,'detection limits'!$C$2:$C$234)</f>
        <v>0.45</v>
      </c>
      <c r="R859" t="str">
        <f ca="1">_xlfn.XLOOKUP(F859,'detection limits'!$A$2:$A$234,'detection limits'!$F$2:$F$234)</f>
        <v>500</v>
      </c>
    </row>
    <row r="860" spans="1:18" x14ac:dyDescent="0.3">
      <c r="A860" t="s">
        <v>654</v>
      </c>
      <c r="B860" t="s">
        <v>656</v>
      </c>
      <c r="C860" s="14" t="s">
        <v>385</v>
      </c>
      <c r="D860" s="14" t="str" cm="1">
        <f t="array" ref="D860">_xlfn.TEXTJOIN("", TRUE, IF(ISERROR(MID(C860, _xlfn.SEQUENCE(LEN(C860)), 1) *1), MID(C860, _xlfn.SEQUENCE(LEN(C860)), 1), ""))</f>
        <v xml:space="preserve">Xia et al. </v>
      </c>
      <c r="E860" t="str">
        <f t="shared" si="13"/>
        <v>2020</v>
      </c>
      <c r="F860" s="14" t="s">
        <v>384</v>
      </c>
      <c r="G860" s="14" t="s">
        <v>439</v>
      </c>
      <c r="H860" s="14" t="s">
        <v>440</v>
      </c>
      <c r="I860" s="14" t="s">
        <v>460</v>
      </c>
      <c r="J860" s="16">
        <v>15.223000000000001</v>
      </c>
      <c r="L860" s="17">
        <v>0.95</v>
      </c>
      <c r="M860" s="14" t="s">
        <v>437</v>
      </c>
      <c r="N860" s="14" t="s">
        <v>346</v>
      </c>
      <c r="O860" t="str">
        <f ca="1">Table1[[#This Row],[Lowest_size_reported_um]]</f>
        <v>500</v>
      </c>
      <c r="Q860">
        <f>_xlfn.XLOOKUP(F860,'detection limits'!$A$2:$A$234,'detection limits'!$C$2:$C$234)</f>
        <v>0.45</v>
      </c>
      <c r="R860" t="str">
        <f ca="1">_xlfn.XLOOKUP(F860,'detection limits'!$A$2:$A$234,'detection limits'!$F$2:$F$234)</f>
        <v>500</v>
      </c>
    </row>
    <row r="861" spans="1:18" x14ac:dyDescent="0.3">
      <c r="A861" t="s">
        <v>654</v>
      </c>
      <c r="B861" t="s">
        <v>656</v>
      </c>
      <c r="C861" s="14" t="s">
        <v>385</v>
      </c>
      <c r="D861" s="14" t="str" cm="1">
        <f t="array" ref="D861">_xlfn.TEXTJOIN("", TRUE, IF(ISERROR(MID(C861, _xlfn.SEQUENCE(LEN(C861)), 1) *1), MID(C861, _xlfn.SEQUENCE(LEN(C861)), 1), ""))</f>
        <v xml:space="preserve">Xia et al. </v>
      </c>
      <c r="E861" t="str">
        <f t="shared" si="13"/>
        <v>2020</v>
      </c>
      <c r="F861" s="14" t="s">
        <v>384</v>
      </c>
      <c r="G861" s="14" t="s">
        <v>439</v>
      </c>
      <c r="H861" s="14" t="s">
        <v>440</v>
      </c>
      <c r="I861" s="14" t="s">
        <v>460</v>
      </c>
      <c r="J861" s="16">
        <v>16.166</v>
      </c>
      <c r="L861" s="17">
        <v>0.95</v>
      </c>
      <c r="M861" s="14" t="s">
        <v>437</v>
      </c>
      <c r="N861" s="14" t="s">
        <v>346</v>
      </c>
      <c r="O861" t="str">
        <f ca="1">Table1[[#This Row],[Lowest_size_reported_um]]</f>
        <v>500</v>
      </c>
      <c r="Q861">
        <f>_xlfn.XLOOKUP(F861,'detection limits'!$A$2:$A$234,'detection limits'!$C$2:$C$234)</f>
        <v>0.45</v>
      </c>
      <c r="R861" t="str">
        <f ca="1">_xlfn.XLOOKUP(F861,'detection limits'!$A$2:$A$234,'detection limits'!$F$2:$F$234)</f>
        <v>500</v>
      </c>
    </row>
    <row r="862" spans="1:18" x14ac:dyDescent="0.3">
      <c r="A862" t="s">
        <v>654</v>
      </c>
      <c r="B862" t="s">
        <v>656</v>
      </c>
      <c r="C862" s="14" t="s">
        <v>385</v>
      </c>
      <c r="D862" s="14" t="str" cm="1">
        <f t="array" ref="D862">_xlfn.TEXTJOIN("", TRUE, IF(ISERROR(MID(C862, _xlfn.SEQUENCE(LEN(C862)), 1) *1), MID(C862, _xlfn.SEQUENCE(LEN(C862)), 1), ""))</f>
        <v xml:space="preserve">Xia et al. </v>
      </c>
      <c r="E862" t="str">
        <f t="shared" si="13"/>
        <v>2020</v>
      </c>
      <c r="F862" s="14" t="s">
        <v>384</v>
      </c>
      <c r="G862" s="14" t="s">
        <v>439</v>
      </c>
      <c r="H862" s="14" t="s">
        <v>440</v>
      </c>
      <c r="I862" s="14" t="s">
        <v>460</v>
      </c>
      <c r="J862" s="16">
        <v>16.809999999999999</v>
      </c>
      <c r="L862" s="17">
        <v>0.95</v>
      </c>
      <c r="M862" s="14" t="s">
        <v>437</v>
      </c>
      <c r="N862" s="14" t="s">
        <v>346</v>
      </c>
      <c r="O862" t="str">
        <f ca="1">Table1[[#This Row],[Lowest_size_reported_um]]</f>
        <v>500</v>
      </c>
      <c r="Q862">
        <f>_xlfn.XLOOKUP(F862,'detection limits'!$A$2:$A$234,'detection limits'!$C$2:$C$234)</f>
        <v>0.45</v>
      </c>
      <c r="R862" t="str">
        <f ca="1">_xlfn.XLOOKUP(F862,'detection limits'!$A$2:$A$234,'detection limits'!$F$2:$F$234)</f>
        <v>500</v>
      </c>
    </row>
    <row r="863" spans="1:18" x14ac:dyDescent="0.3">
      <c r="A863" t="s">
        <v>654</v>
      </c>
      <c r="B863" t="s">
        <v>656</v>
      </c>
      <c r="C863" s="14" t="s">
        <v>385</v>
      </c>
      <c r="D863" s="14" t="str" cm="1">
        <f t="array" ref="D863">_xlfn.TEXTJOIN("", TRUE, IF(ISERROR(MID(C863, _xlfn.SEQUENCE(LEN(C863)), 1) *1), MID(C863, _xlfn.SEQUENCE(LEN(C863)), 1), ""))</f>
        <v xml:space="preserve">Xia et al. </v>
      </c>
      <c r="E863" t="str">
        <f t="shared" si="13"/>
        <v>2020</v>
      </c>
      <c r="F863" s="14" t="s">
        <v>384</v>
      </c>
      <c r="G863" s="14" t="s">
        <v>439</v>
      </c>
      <c r="H863" s="14" t="s">
        <v>440</v>
      </c>
      <c r="I863" s="14" t="s">
        <v>460</v>
      </c>
      <c r="J863" s="16">
        <v>16.937999999999999</v>
      </c>
      <c r="L863" s="17">
        <v>0.95</v>
      </c>
      <c r="M863" s="14" t="s">
        <v>437</v>
      </c>
      <c r="N863" s="14" t="s">
        <v>346</v>
      </c>
      <c r="O863" t="str">
        <f ca="1">Table1[[#This Row],[Lowest_size_reported_um]]</f>
        <v>500</v>
      </c>
      <c r="Q863">
        <f>_xlfn.XLOOKUP(F863,'detection limits'!$A$2:$A$234,'detection limits'!$C$2:$C$234)</f>
        <v>0.45</v>
      </c>
      <c r="R863" t="str">
        <f ca="1">_xlfn.XLOOKUP(F863,'detection limits'!$A$2:$A$234,'detection limits'!$F$2:$F$234)</f>
        <v>500</v>
      </c>
    </row>
    <row r="864" spans="1:18" x14ac:dyDescent="0.3">
      <c r="A864" t="s">
        <v>654</v>
      </c>
      <c r="B864" t="s">
        <v>656</v>
      </c>
      <c r="C864" s="14" t="s">
        <v>385</v>
      </c>
      <c r="D864" s="14" t="str" cm="1">
        <f t="array" ref="D864">_xlfn.TEXTJOIN("", TRUE, IF(ISERROR(MID(C864, _xlfn.SEQUENCE(LEN(C864)), 1) *1), MID(C864, _xlfn.SEQUENCE(LEN(C864)), 1), ""))</f>
        <v xml:space="preserve">Xia et al. </v>
      </c>
      <c r="E864" t="str">
        <f t="shared" si="13"/>
        <v>2020</v>
      </c>
      <c r="F864" s="14" t="s">
        <v>384</v>
      </c>
      <c r="G864" s="14" t="s">
        <v>439</v>
      </c>
      <c r="H864" s="14" t="s">
        <v>440</v>
      </c>
      <c r="I864" s="14" t="s">
        <v>460</v>
      </c>
      <c r="J864" s="16">
        <v>19.210999999999999</v>
      </c>
      <c r="L864" s="17">
        <v>0.95</v>
      </c>
      <c r="M864" s="14" t="s">
        <v>437</v>
      </c>
      <c r="N864" s="14" t="s">
        <v>346</v>
      </c>
      <c r="O864" t="str">
        <f ca="1">Table1[[#This Row],[Lowest_size_reported_um]]</f>
        <v>500</v>
      </c>
      <c r="Q864">
        <f>_xlfn.XLOOKUP(F864,'detection limits'!$A$2:$A$234,'detection limits'!$C$2:$C$234)</f>
        <v>0.45</v>
      </c>
      <c r="R864" t="str">
        <f ca="1">_xlfn.XLOOKUP(F864,'detection limits'!$A$2:$A$234,'detection limits'!$F$2:$F$234)</f>
        <v>500</v>
      </c>
    </row>
    <row r="865" spans="1:18" x14ac:dyDescent="0.3">
      <c r="A865" t="s">
        <v>654</v>
      </c>
      <c r="B865" t="s">
        <v>656</v>
      </c>
      <c r="C865" s="14" t="s">
        <v>385</v>
      </c>
      <c r="D865" s="14" t="str" cm="1">
        <f t="array" ref="D865">_xlfn.TEXTJOIN("", TRUE, IF(ISERROR(MID(C865, _xlfn.SEQUENCE(LEN(C865)), 1) *1), MID(C865, _xlfn.SEQUENCE(LEN(C865)), 1), ""))</f>
        <v xml:space="preserve">Xia et al. </v>
      </c>
      <c r="E865" t="str">
        <f t="shared" si="13"/>
        <v>2020</v>
      </c>
      <c r="F865" s="14" t="s">
        <v>384</v>
      </c>
      <c r="G865" s="14" t="s">
        <v>439</v>
      </c>
      <c r="H865" s="14" t="s">
        <v>440</v>
      </c>
      <c r="I865" s="14" t="s">
        <v>460</v>
      </c>
      <c r="J865" s="16">
        <v>19.553999999999998</v>
      </c>
      <c r="L865" s="17">
        <v>0.95</v>
      </c>
      <c r="M865" s="14" t="s">
        <v>437</v>
      </c>
      <c r="N865" s="14" t="s">
        <v>346</v>
      </c>
      <c r="O865" t="str">
        <f ca="1">Table1[[#This Row],[Lowest_size_reported_um]]</f>
        <v>500</v>
      </c>
      <c r="Q865">
        <f>_xlfn.XLOOKUP(F865,'detection limits'!$A$2:$A$234,'detection limits'!$C$2:$C$234)</f>
        <v>0.45</v>
      </c>
      <c r="R865" t="str">
        <f ca="1">_xlfn.XLOOKUP(F865,'detection limits'!$A$2:$A$234,'detection limits'!$F$2:$F$234)</f>
        <v>500</v>
      </c>
    </row>
    <row r="866" spans="1:18" x14ac:dyDescent="0.3">
      <c r="A866" t="s">
        <v>654</v>
      </c>
      <c r="B866" t="s">
        <v>656</v>
      </c>
      <c r="C866" s="14" t="s">
        <v>385</v>
      </c>
      <c r="D866" s="14" t="str" cm="1">
        <f t="array" ref="D866">_xlfn.TEXTJOIN("", TRUE, IF(ISERROR(MID(C866, _xlfn.SEQUENCE(LEN(C866)), 1) *1), MID(C866, _xlfn.SEQUENCE(LEN(C866)), 1), ""))</f>
        <v xml:space="preserve">Xia et al. </v>
      </c>
      <c r="E866" t="str">
        <f t="shared" si="13"/>
        <v>2020</v>
      </c>
      <c r="F866" s="14" t="s">
        <v>384</v>
      </c>
      <c r="G866" s="14" t="s">
        <v>439</v>
      </c>
      <c r="H866" s="14" t="s">
        <v>440</v>
      </c>
      <c r="I866" s="14" t="s">
        <v>460</v>
      </c>
      <c r="J866" s="16">
        <v>20.154</v>
      </c>
      <c r="L866" s="17">
        <v>0.95</v>
      </c>
      <c r="M866" s="14" t="s">
        <v>437</v>
      </c>
      <c r="N866" s="14" t="s">
        <v>346</v>
      </c>
      <c r="O866" t="str">
        <f ca="1">Table1[[#This Row],[Lowest_size_reported_um]]</f>
        <v>500</v>
      </c>
      <c r="Q866">
        <f>_xlfn.XLOOKUP(F866,'detection limits'!$A$2:$A$234,'detection limits'!$C$2:$C$234)</f>
        <v>0.45</v>
      </c>
      <c r="R866" t="str">
        <f ca="1">_xlfn.XLOOKUP(F866,'detection limits'!$A$2:$A$234,'detection limits'!$F$2:$F$234)</f>
        <v>500</v>
      </c>
    </row>
    <row r="867" spans="1:18" x14ac:dyDescent="0.3">
      <c r="A867" t="s">
        <v>654</v>
      </c>
      <c r="B867" t="s">
        <v>656</v>
      </c>
      <c r="C867" s="14" t="s">
        <v>385</v>
      </c>
      <c r="D867" s="14" t="str" cm="1">
        <f t="array" ref="D867">_xlfn.TEXTJOIN("", TRUE, IF(ISERROR(MID(C867, _xlfn.SEQUENCE(LEN(C867)), 1) *1), MID(C867, _xlfn.SEQUENCE(LEN(C867)), 1), ""))</f>
        <v xml:space="preserve">Xia et al. </v>
      </c>
      <c r="E867" t="str">
        <f t="shared" si="13"/>
        <v>2020</v>
      </c>
      <c r="F867" s="14" t="s">
        <v>384</v>
      </c>
      <c r="G867" s="14" t="s">
        <v>439</v>
      </c>
      <c r="H867" s="14" t="s">
        <v>440</v>
      </c>
      <c r="I867" s="14" t="s">
        <v>460</v>
      </c>
      <c r="J867" s="16">
        <v>20.969000000000001</v>
      </c>
      <c r="L867" s="17">
        <v>0.95</v>
      </c>
      <c r="M867" s="14" t="s">
        <v>437</v>
      </c>
      <c r="N867" s="14" t="s">
        <v>346</v>
      </c>
      <c r="O867" t="str">
        <f ca="1">Table1[[#This Row],[Lowest_size_reported_um]]</f>
        <v>500</v>
      </c>
      <c r="Q867">
        <f>_xlfn.XLOOKUP(F867,'detection limits'!$A$2:$A$234,'detection limits'!$C$2:$C$234)</f>
        <v>0.45</v>
      </c>
      <c r="R867" t="str">
        <f ca="1">_xlfn.XLOOKUP(F867,'detection limits'!$A$2:$A$234,'detection limits'!$F$2:$F$234)</f>
        <v>500</v>
      </c>
    </row>
    <row r="868" spans="1:18" x14ac:dyDescent="0.3">
      <c r="A868" t="s">
        <v>654</v>
      </c>
      <c r="B868" t="s">
        <v>656</v>
      </c>
      <c r="C868" s="14" t="s">
        <v>385</v>
      </c>
      <c r="D868" s="14" t="str" cm="1">
        <f t="array" ref="D868">_xlfn.TEXTJOIN("", TRUE, IF(ISERROR(MID(C868, _xlfn.SEQUENCE(LEN(C868)), 1) *1), MID(C868, _xlfn.SEQUENCE(LEN(C868)), 1), ""))</f>
        <v xml:space="preserve">Xia et al. </v>
      </c>
      <c r="E868" t="str">
        <f t="shared" si="13"/>
        <v>2020</v>
      </c>
      <c r="F868" s="14" t="s">
        <v>384</v>
      </c>
      <c r="G868" s="14" t="s">
        <v>439</v>
      </c>
      <c r="H868" s="14" t="s">
        <v>440</v>
      </c>
      <c r="I868" s="14" t="s">
        <v>460</v>
      </c>
      <c r="J868" s="16">
        <v>21.998000000000001</v>
      </c>
      <c r="L868" s="17">
        <v>0.95</v>
      </c>
      <c r="M868" s="14" t="s">
        <v>437</v>
      </c>
      <c r="N868" s="14" t="s">
        <v>346</v>
      </c>
      <c r="O868" t="str">
        <f ca="1">Table1[[#This Row],[Lowest_size_reported_um]]</f>
        <v>500</v>
      </c>
      <c r="Q868">
        <f>_xlfn.XLOOKUP(F868,'detection limits'!$A$2:$A$234,'detection limits'!$C$2:$C$234)</f>
        <v>0.45</v>
      </c>
      <c r="R868" t="str">
        <f ca="1">_xlfn.XLOOKUP(F868,'detection limits'!$A$2:$A$234,'detection limits'!$F$2:$F$234)</f>
        <v>500</v>
      </c>
    </row>
    <row r="869" spans="1:18" x14ac:dyDescent="0.3">
      <c r="A869" t="s">
        <v>654</v>
      </c>
      <c r="B869" t="s">
        <v>656</v>
      </c>
      <c r="C869" s="14" t="s">
        <v>385</v>
      </c>
      <c r="D869" s="14" t="str" cm="1">
        <f t="array" ref="D869">_xlfn.TEXTJOIN("", TRUE, IF(ISERROR(MID(C869, _xlfn.SEQUENCE(LEN(C869)), 1) *1), MID(C869, _xlfn.SEQUENCE(LEN(C869)), 1), ""))</f>
        <v xml:space="preserve">Xia et al. </v>
      </c>
      <c r="E869" t="str">
        <f t="shared" si="13"/>
        <v>2020</v>
      </c>
      <c r="F869" s="15" t="s">
        <v>384</v>
      </c>
      <c r="G869" s="14" t="s">
        <v>439</v>
      </c>
      <c r="H869" s="14" t="s">
        <v>440</v>
      </c>
      <c r="I869" s="14" t="s">
        <v>460</v>
      </c>
      <c r="J869" s="16">
        <v>22.341000000000001</v>
      </c>
      <c r="L869" s="17">
        <v>0.95</v>
      </c>
      <c r="M869" s="14" t="s">
        <v>437</v>
      </c>
      <c r="N869" s="14" t="s">
        <v>346</v>
      </c>
      <c r="O869" t="str">
        <f ca="1">Table1[[#This Row],[Lowest_size_reported_um]]</f>
        <v>500</v>
      </c>
      <c r="Q869">
        <f>_xlfn.XLOOKUP(F869,'detection limits'!$A$2:$A$234,'detection limits'!$C$2:$C$234)</f>
        <v>0.45</v>
      </c>
      <c r="R869" t="str">
        <f ca="1">_xlfn.XLOOKUP(F869,'detection limits'!$A$2:$A$234,'detection limits'!$F$2:$F$234)</f>
        <v>500</v>
      </c>
    </row>
    <row r="870" spans="1:18" x14ac:dyDescent="0.3">
      <c r="A870" t="s">
        <v>654</v>
      </c>
      <c r="B870" t="s">
        <v>656</v>
      </c>
      <c r="C870" s="14" t="s">
        <v>385</v>
      </c>
      <c r="D870" s="14" t="str" cm="1">
        <f t="array" ref="D870">_xlfn.TEXTJOIN("", TRUE, IF(ISERROR(MID(C870, _xlfn.SEQUENCE(LEN(C870)), 1) *1), MID(C870, _xlfn.SEQUENCE(LEN(C870)), 1), ""))</f>
        <v xml:space="preserve">Xia et al. </v>
      </c>
      <c r="E870" t="str">
        <f t="shared" si="13"/>
        <v>2020</v>
      </c>
      <c r="F870" s="14" t="s">
        <v>384</v>
      </c>
      <c r="G870" s="14" t="s">
        <v>439</v>
      </c>
      <c r="H870" s="14" t="s">
        <v>440</v>
      </c>
      <c r="I870" s="14" t="s">
        <v>460</v>
      </c>
      <c r="J870" s="16">
        <v>23.798999999999999</v>
      </c>
      <c r="L870" s="17">
        <v>0.95</v>
      </c>
      <c r="M870" s="14" t="s">
        <v>437</v>
      </c>
      <c r="N870" s="14" t="s">
        <v>346</v>
      </c>
      <c r="O870" t="str">
        <f ca="1">Table1[[#This Row],[Lowest_size_reported_um]]</f>
        <v>500</v>
      </c>
      <c r="Q870">
        <f>_xlfn.XLOOKUP(F870,'detection limits'!$A$2:$A$234,'detection limits'!$C$2:$C$234)</f>
        <v>0.45</v>
      </c>
      <c r="R870" t="str">
        <f ca="1">_xlfn.XLOOKUP(F870,'detection limits'!$A$2:$A$234,'detection limits'!$F$2:$F$234)</f>
        <v>500</v>
      </c>
    </row>
    <row r="871" spans="1:18" x14ac:dyDescent="0.3">
      <c r="A871" t="s">
        <v>654</v>
      </c>
      <c r="B871" t="s">
        <v>656</v>
      </c>
      <c r="C871" s="14" t="s">
        <v>385</v>
      </c>
      <c r="D871" s="14" t="str" cm="1">
        <f t="array" ref="D871">_xlfn.TEXTJOIN("", TRUE, IF(ISERROR(MID(C871, _xlfn.SEQUENCE(LEN(C871)), 1) *1), MID(C871, _xlfn.SEQUENCE(LEN(C871)), 1), ""))</f>
        <v xml:space="preserve">Xia et al. </v>
      </c>
      <c r="E871" t="str">
        <f t="shared" si="13"/>
        <v>2020</v>
      </c>
      <c r="F871" s="15" t="s">
        <v>384</v>
      </c>
      <c r="G871" s="14" t="s">
        <v>439</v>
      </c>
      <c r="H871" s="14" t="s">
        <v>440</v>
      </c>
      <c r="I871" s="14" t="s">
        <v>460</v>
      </c>
      <c r="J871" s="16">
        <v>28.259</v>
      </c>
      <c r="L871" s="17">
        <v>0.95</v>
      </c>
      <c r="M871" s="14" t="s">
        <v>437</v>
      </c>
      <c r="N871" s="14" t="s">
        <v>346</v>
      </c>
      <c r="O871" t="str">
        <f ca="1">Table1[[#This Row],[Lowest_size_reported_um]]</f>
        <v>500</v>
      </c>
      <c r="Q871">
        <f>_xlfn.XLOOKUP(F871,'detection limits'!$A$2:$A$234,'detection limits'!$C$2:$C$234)</f>
        <v>0.45</v>
      </c>
      <c r="R871" t="str">
        <f ca="1">_xlfn.XLOOKUP(F871,'detection limits'!$A$2:$A$234,'detection limits'!$F$2:$F$234)</f>
        <v>500</v>
      </c>
    </row>
    <row r="872" spans="1:18" x14ac:dyDescent="0.3">
      <c r="A872" t="s">
        <v>654</v>
      </c>
      <c r="B872" t="s">
        <v>656</v>
      </c>
      <c r="C872" s="14" t="s">
        <v>385</v>
      </c>
      <c r="D872" s="14" t="str" cm="1">
        <f t="array" ref="D872">_xlfn.TEXTJOIN("", TRUE, IF(ISERROR(MID(C872, _xlfn.SEQUENCE(LEN(C872)), 1) *1), MID(C872, _xlfn.SEQUENCE(LEN(C872)), 1), ""))</f>
        <v xml:space="preserve">Xia et al. </v>
      </c>
      <c r="E872" t="str">
        <f t="shared" si="13"/>
        <v>2020</v>
      </c>
      <c r="F872" s="14" t="s">
        <v>384</v>
      </c>
      <c r="G872" s="14" t="s">
        <v>439</v>
      </c>
      <c r="H872" s="14" t="s">
        <v>440</v>
      </c>
      <c r="I872" s="14" t="s">
        <v>460</v>
      </c>
      <c r="J872" s="16">
        <v>29.588000000000001</v>
      </c>
      <c r="L872" s="17">
        <v>0.95</v>
      </c>
      <c r="M872" s="14" t="s">
        <v>437</v>
      </c>
      <c r="N872" s="14" t="s">
        <v>346</v>
      </c>
      <c r="O872" t="str">
        <f ca="1">Table1[[#This Row],[Lowest_size_reported_um]]</f>
        <v>500</v>
      </c>
      <c r="Q872">
        <f>_xlfn.XLOOKUP(F872,'detection limits'!$A$2:$A$234,'detection limits'!$C$2:$C$234)</f>
        <v>0.45</v>
      </c>
      <c r="R872" t="str">
        <f ca="1">_xlfn.XLOOKUP(F872,'detection limits'!$A$2:$A$234,'detection limits'!$F$2:$F$234)</f>
        <v>500</v>
      </c>
    </row>
    <row r="873" spans="1:18" x14ac:dyDescent="0.3">
      <c r="A873" t="s">
        <v>654</v>
      </c>
      <c r="B873" t="s">
        <v>656</v>
      </c>
      <c r="C873" s="14" t="s">
        <v>387</v>
      </c>
      <c r="D873" s="14" t="str" cm="1">
        <f t="array" ref="D873">_xlfn.TEXTJOIN("", TRUE, IF(ISERROR(MID(C873, _xlfn.SEQUENCE(LEN(C873)), 1) *1), MID(C873, _xlfn.SEQUENCE(LEN(C873)), 1), ""))</f>
        <v xml:space="preserve">Xiong et al., </v>
      </c>
      <c r="E873" t="str">
        <f t="shared" si="13"/>
        <v>2018</v>
      </c>
      <c r="F873" s="14" t="s">
        <v>386</v>
      </c>
      <c r="G873" s="14" t="s">
        <v>439</v>
      </c>
      <c r="H873" s="14" t="s">
        <v>440</v>
      </c>
      <c r="I873" s="14" t="s">
        <v>460</v>
      </c>
      <c r="L873" s="17">
        <v>0</v>
      </c>
      <c r="M873" s="14" t="s">
        <v>437</v>
      </c>
      <c r="N873" s="14" t="s">
        <v>346</v>
      </c>
      <c r="O873" t="str">
        <f ca="1">Table1[[#This Row],[Lowest_size_reported_um]]</f>
        <v>112</v>
      </c>
      <c r="Q873">
        <f>_xlfn.XLOOKUP(F873,'detection limits'!$A$2:$A$234,'detection limits'!$C$2:$C$234)</f>
        <v>112</v>
      </c>
      <c r="R873" t="str">
        <f ca="1">_xlfn.XLOOKUP(F873,'detection limits'!$A$2:$A$234,'detection limits'!$F$2:$F$234)</f>
        <v>112</v>
      </c>
    </row>
    <row r="874" spans="1:18" x14ac:dyDescent="0.3">
      <c r="A874" t="s">
        <v>654</v>
      </c>
      <c r="B874" t="s">
        <v>656</v>
      </c>
      <c r="C874" s="14" t="s">
        <v>387</v>
      </c>
      <c r="D874" s="14" t="str" cm="1">
        <f t="array" ref="D874">_xlfn.TEXTJOIN("", TRUE, IF(ISERROR(MID(C874, _xlfn.SEQUENCE(LEN(C874)), 1) *1), MID(C874, _xlfn.SEQUENCE(LEN(C874)), 1), ""))</f>
        <v xml:space="preserve">Xiong et al., </v>
      </c>
      <c r="E874" t="str">
        <f t="shared" si="13"/>
        <v>2018</v>
      </c>
      <c r="F874" s="14" t="s">
        <v>386</v>
      </c>
      <c r="G874" s="14" t="s">
        <v>434</v>
      </c>
      <c r="H874" s="14" t="s">
        <v>435</v>
      </c>
      <c r="I874" s="14" t="s">
        <v>460</v>
      </c>
      <c r="L874" s="17">
        <v>0</v>
      </c>
      <c r="M874" s="14" t="s">
        <v>437</v>
      </c>
      <c r="N874" s="14" t="s">
        <v>346</v>
      </c>
      <c r="O874" t="str">
        <f ca="1">Table1[[#This Row],[Lowest_size_reported_um]]</f>
        <v>112</v>
      </c>
      <c r="Q874">
        <f>_xlfn.XLOOKUP(F874,'detection limits'!$A$2:$A$234,'detection limits'!$C$2:$C$234)</f>
        <v>112</v>
      </c>
      <c r="R874" t="str">
        <f ca="1">_xlfn.XLOOKUP(F874,'detection limits'!$A$2:$A$234,'detection limits'!$F$2:$F$234)</f>
        <v>112</v>
      </c>
    </row>
    <row r="875" spans="1:18" x14ac:dyDescent="0.3">
      <c r="A875" t="s">
        <v>654</v>
      </c>
      <c r="B875" t="s">
        <v>656</v>
      </c>
      <c r="C875" s="14" t="s">
        <v>387</v>
      </c>
      <c r="D875" s="14" t="str" cm="1">
        <f t="array" ref="D875">_xlfn.TEXTJOIN("", TRUE, IF(ISERROR(MID(C875, _xlfn.SEQUENCE(LEN(C875)), 1) *1), MID(C875, _xlfn.SEQUENCE(LEN(C875)), 1), ""))</f>
        <v xml:space="preserve">Xiong et al., </v>
      </c>
      <c r="E875" t="str">
        <f t="shared" si="13"/>
        <v>2018</v>
      </c>
      <c r="F875" s="14" t="s">
        <v>386</v>
      </c>
      <c r="G875" s="14" t="s">
        <v>439</v>
      </c>
      <c r="H875" s="14" t="s">
        <v>440</v>
      </c>
      <c r="I875" s="14" t="s">
        <v>460</v>
      </c>
      <c r="L875" s="17">
        <v>0.01</v>
      </c>
      <c r="M875" s="14" t="s">
        <v>437</v>
      </c>
      <c r="N875" s="14" t="s">
        <v>346</v>
      </c>
      <c r="O875" t="str">
        <f ca="1">Table1[[#This Row],[Lowest_size_reported_um]]</f>
        <v>112</v>
      </c>
      <c r="Q875">
        <f>_xlfn.XLOOKUP(F875,'detection limits'!$A$2:$A$234,'detection limits'!$C$2:$C$234)</f>
        <v>112</v>
      </c>
      <c r="R875" t="str">
        <f ca="1">_xlfn.XLOOKUP(F875,'detection limits'!$A$2:$A$234,'detection limits'!$F$2:$F$234)</f>
        <v>112</v>
      </c>
    </row>
    <row r="876" spans="1:18" x14ac:dyDescent="0.3">
      <c r="A876" t="s">
        <v>654</v>
      </c>
      <c r="B876" t="s">
        <v>656</v>
      </c>
      <c r="C876" s="14" t="s">
        <v>387</v>
      </c>
      <c r="D876" s="14" t="str" cm="1">
        <f t="array" ref="D876">_xlfn.TEXTJOIN("", TRUE, IF(ISERROR(MID(C876, _xlfn.SEQUENCE(LEN(C876)), 1) *1), MID(C876, _xlfn.SEQUENCE(LEN(C876)), 1), ""))</f>
        <v xml:space="preserve">Xiong et al., </v>
      </c>
      <c r="E876" t="str">
        <f t="shared" si="13"/>
        <v>2018</v>
      </c>
      <c r="F876" s="14" t="s">
        <v>386</v>
      </c>
      <c r="G876" s="14" t="s">
        <v>439</v>
      </c>
      <c r="H876" s="14" t="s">
        <v>440</v>
      </c>
      <c r="I876" s="14" t="s">
        <v>460</v>
      </c>
      <c r="L876" s="17">
        <v>0.01</v>
      </c>
      <c r="M876" s="14" t="s">
        <v>437</v>
      </c>
      <c r="N876" s="14" t="s">
        <v>346</v>
      </c>
      <c r="O876" t="str">
        <f ca="1">Table1[[#This Row],[Lowest_size_reported_um]]</f>
        <v>112</v>
      </c>
      <c r="Q876">
        <f>_xlfn.XLOOKUP(F876,'detection limits'!$A$2:$A$234,'detection limits'!$C$2:$C$234)</f>
        <v>112</v>
      </c>
      <c r="R876" t="str">
        <f ca="1">_xlfn.XLOOKUP(F876,'detection limits'!$A$2:$A$234,'detection limits'!$F$2:$F$234)</f>
        <v>112</v>
      </c>
    </row>
    <row r="877" spans="1:18" x14ac:dyDescent="0.3">
      <c r="A877" t="s">
        <v>654</v>
      </c>
      <c r="B877" t="s">
        <v>656</v>
      </c>
      <c r="C877" s="14" t="s">
        <v>387</v>
      </c>
      <c r="D877" s="14" t="str" cm="1">
        <f t="array" ref="D877">_xlfn.TEXTJOIN("", TRUE, IF(ISERROR(MID(C877, _xlfn.SEQUENCE(LEN(C877)), 1) *1), MID(C877, _xlfn.SEQUENCE(LEN(C877)), 1), ""))</f>
        <v xml:space="preserve">Xiong et al., </v>
      </c>
      <c r="E877" t="str">
        <f t="shared" si="13"/>
        <v>2018</v>
      </c>
      <c r="F877" s="14" t="s">
        <v>386</v>
      </c>
      <c r="G877" s="14" t="s">
        <v>439</v>
      </c>
      <c r="H877" s="14" t="s">
        <v>440</v>
      </c>
      <c r="I877" s="14" t="s">
        <v>460</v>
      </c>
      <c r="L877" s="17">
        <v>0.02</v>
      </c>
      <c r="M877" s="14" t="s">
        <v>437</v>
      </c>
      <c r="N877" s="14" t="s">
        <v>346</v>
      </c>
      <c r="O877" t="str">
        <f ca="1">Table1[[#This Row],[Lowest_size_reported_um]]</f>
        <v>112</v>
      </c>
      <c r="Q877">
        <f>_xlfn.XLOOKUP(F877,'detection limits'!$A$2:$A$234,'detection limits'!$C$2:$C$234)</f>
        <v>112</v>
      </c>
      <c r="R877" t="str">
        <f ca="1">_xlfn.XLOOKUP(F877,'detection limits'!$A$2:$A$234,'detection limits'!$F$2:$F$234)</f>
        <v>112</v>
      </c>
    </row>
    <row r="878" spans="1:18" x14ac:dyDescent="0.3">
      <c r="A878" t="s">
        <v>654</v>
      </c>
      <c r="B878" t="s">
        <v>656</v>
      </c>
      <c r="C878" s="14" t="s">
        <v>387</v>
      </c>
      <c r="D878" s="14" t="str" cm="1">
        <f t="array" ref="D878">_xlfn.TEXTJOIN("", TRUE, IF(ISERROR(MID(C878, _xlfn.SEQUENCE(LEN(C878)), 1) *1), MID(C878, _xlfn.SEQUENCE(LEN(C878)), 1), ""))</f>
        <v xml:space="preserve">Xiong et al., </v>
      </c>
      <c r="E878" t="str">
        <f t="shared" si="13"/>
        <v>2018</v>
      </c>
      <c r="F878" s="14" t="s">
        <v>386</v>
      </c>
      <c r="G878" s="14" t="s">
        <v>439</v>
      </c>
      <c r="H878" s="14" t="s">
        <v>440</v>
      </c>
      <c r="I878" s="14" t="s">
        <v>460</v>
      </c>
      <c r="L878" s="17">
        <v>0.03</v>
      </c>
      <c r="M878" s="14" t="s">
        <v>437</v>
      </c>
      <c r="N878" s="14" t="s">
        <v>346</v>
      </c>
      <c r="O878" t="str">
        <f ca="1">Table1[[#This Row],[Lowest_size_reported_um]]</f>
        <v>112</v>
      </c>
      <c r="Q878">
        <f>_xlfn.XLOOKUP(F878,'detection limits'!$A$2:$A$234,'detection limits'!$C$2:$C$234)</f>
        <v>112</v>
      </c>
      <c r="R878" t="str">
        <f ca="1">_xlfn.XLOOKUP(F878,'detection limits'!$A$2:$A$234,'detection limits'!$F$2:$F$234)</f>
        <v>112</v>
      </c>
    </row>
    <row r="879" spans="1:18" x14ac:dyDescent="0.3">
      <c r="A879" t="s">
        <v>654</v>
      </c>
      <c r="B879" t="s">
        <v>656</v>
      </c>
      <c r="C879" s="14" t="s">
        <v>387</v>
      </c>
      <c r="D879" s="14" t="str" cm="1">
        <f t="array" ref="D879">_xlfn.TEXTJOIN("", TRUE, IF(ISERROR(MID(C879, _xlfn.SEQUENCE(LEN(C879)), 1) *1), MID(C879, _xlfn.SEQUENCE(LEN(C879)), 1), ""))</f>
        <v xml:space="preserve">Xiong et al., </v>
      </c>
      <c r="E879" t="str">
        <f t="shared" si="13"/>
        <v>2018</v>
      </c>
      <c r="F879" s="14" t="s">
        <v>386</v>
      </c>
      <c r="G879" s="14" t="s">
        <v>439</v>
      </c>
      <c r="H879" s="14" t="s">
        <v>440</v>
      </c>
      <c r="I879" s="14" t="s">
        <v>460</v>
      </c>
      <c r="L879" s="17">
        <v>0.03</v>
      </c>
      <c r="M879" s="14" t="s">
        <v>437</v>
      </c>
      <c r="N879" s="14" t="s">
        <v>346</v>
      </c>
      <c r="O879" t="str">
        <f ca="1">Table1[[#This Row],[Lowest_size_reported_um]]</f>
        <v>112</v>
      </c>
      <c r="Q879">
        <f>_xlfn.XLOOKUP(F879,'detection limits'!$A$2:$A$234,'detection limits'!$C$2:$C$234)</f>
        <v>112</v>
      </c>
      <c r="R879" t="str">
        <f ca="1">_xlfn.XLOOKUP(F879,'detection limits'!$A$2:$A$234,'detection limits'!$F$2:$F$234)</f>
        <v>112</v>
      </c>
    </row>
    <row r="880" spans="1:18" x14ac:dyDescent="0.3">
      <c r="A880" t="s">
        <v>654</v>
      </c>
      <c r="B880" t="s">
        <v>656</v>
      </c>
      <c r="C880" s="14" t="s">
        <v>387</v>
      </c>
      <c r="D880" s="14" t="str" cm="1">
        <f t="array" ref="D880">_xlfn.TEXTJOIN("", TRUE, IF(ISERROR(MID(C880, _xlfn.SEQUENCE(LEN(C880)), 1) *1), MID(C880, _xlfn.SEQUENCE(LEN(C880)), 1), ""))</f>
        <v xml:space="preserve">Xiong et al., </v>
      </c>
      <c r="E880" t="str">
        <f t="shared" si="13"/>
        <v>2018</v>
      </c>
      <c r="F880" s="14" t="s">
        <v>386</v>
      </c>
      <c r="G880" s="14" t="s">
        <v>439</v>
      </c>
      <c r="H880" s="14" t="s">
        <v>440</v>
      </c>
      <c r="I880" s="14" t="s">
        <v>460</v>
      </c>
      <c r="L880" s="17">
        <v>0.04</v>
      </c>
      <c r="M880" s="14" t="s">
        <v>437</v>
      </c>
      <c r="N880" s="14" t="s">
        <v>346</v>
      </c>
      <c r="O880" t="str">
        <f ca="1">Table1[[#This Row],[Lowest_size_reported_um]]</f>
        <v>112</v>
      </c>
      <c r="Q880">
        <f>_xlfn.XLOOKUP(F880,'detection limits'!$A$2:$A$234,'detection limits'!$C$2:$C$234)</f>
        <v>112</v>
      </c>
      <c r="R880" t="str">
        <f ca="1">_xlfn.XLOOKUP(F880,'detection limits'!$A$2:$A$234,'detection limits'!$F$2:$F$234)</f>
        <v>112</v>
      </c>
    </row>
    <row r="881" spans="1:18" x14ac:dyDescent="0.3">
      <c r="A881" t="s">
        <v>654</v>
      </c>
      <c r="B881" t="s">
        <v>656</v>
      </c>
      <c r="C881" s="14" t="s">
        <v>387</v>
      </c>
      <c r="D881" s="14" t="str" cm="1">
        <f t="array" ref="D881">_xlfn.TEXTJOIN("", TRUE, IF(ISERROR(MID(C881, _xlfn.SEQUENCE(LEN(C881)), 1) *1), MID(C881, _xlfn.SEQUENCE(LEN(C881)), 1), ""))</f>
        <v xml:space="preserve">Xiong et al., </v>
      </c>
      <c r="E881" t="str">
        <f t="shared" si="13"/>
        <v>2018</v>
      </c>
      <c r="F881" s="14" t="s">
        <v>386</v>
      </c>
      <c r="G881" s="14" t="s">
        <v>439</v>
      </c>
      <c r="H881" s="14" t="s">
        <v>440</v>
      </c>
      <c r="I881" s="14" t="s">
        <v>460</v>
      </c>
      <c r="L881" s="17">
        <v>0.04</v>
      </c>
      <c r="M881" s="14" t="s">
        <v>456</v>
      </c>
      <c r="N881" s="14" t="s">
        <v>346</v>
      </c>
      <c r="O881" t="str">
        <f ca="1">Table1[[#This Row],[Lowest_size_reported_um]]</f>
        <v>112</v>
      </c>
      <c r="Q881">
        <f>_xlfn.XLOOKUP(F881,'detection limits'!$A$2:$A$234,'detection limits'!$C$2:$C$234)</f>
        <v>112</v>
      </c>
      <c r="R881" t="str">
        <f ca="1">_xlfn.XLOOKUP(F881,'detection limits'!$A$2:$A$234,'detection limits'!$F$2:$F$234)</f>
        <v>112</v>
      </c>
    </row>
    <row r="882" spans="1:18" x14ac:dyDescent="0.3">
      <c r="A882" t="s">
        <v>654</v>
      </c>
      <c r="B882" t="s">
        <v>656</v>
      </c>
      <c r="C882" s="14" t="s">
        <v>387</v>
      </c>
      <c r="D882" s="14" t="str" cm="1">
        <f t="array" ref="D882">_xlfn.TEXTJOIN("", TRUE, IF(ISERROR(MID(C882, _xlfn.SEQUENCE(LEN(C882)), 1) *1), MID(C882, _xlfn.SEQUENCE(LEN(C882)), 1), ""))</f>
        <v xml:space="preserve">Xiong et al., </v>
      </c>
      <c r="E882" t="str">
        <f t="shared" si="13"/>
        <v>2018</v>
      </c>
      <c r="F882" s="14" t="s">
        <v>386</v>
      </c>
      <c r="G882" s="14" t="s">
        <v>439</v>
      </c>
      <c r="H882" s="14" t="s">
        <v>440</v>
      </c>
      <c r="I882" s="14" t="s">
        <v>460</v>
      </c>
      <c r="L882" s="17">
        <v>0.09</v>
      </c>
      <c r="M882" s="14" t="s">
        <v>437</v>
      </c>
      <c r="N882" s="14" t="s">
        <v>346</v>
      </c>
      <c r="O882" t="str">
        <f ca="1">Table1[[#This Row],[Lowest_size_reported_um]]</f>
        <v>112</v>
      </c>
      <c r="Q882">
        <f>_xlfn.XLOOKUP(F882,'detection limits'!$A$2:$A$234,'detection limits'!$C$2:$C$234)</f>
        <v>112</v>
      </c>
      <c r="R882" t="str">
        <f ca="1">_xlfn.XLOOKUP(F882,'detection limits'!$A$2:$A$234,'detection limits'!$F$2:$F$234)</f>
        <v>112</v>
      </c>
    </row>
    <row r="883" spans="1:18" x14ac:dyDescent="0.3">
      <c r="A883" t="s">
        <v>654</v>
      </c>
      <c r="B883" t="s">
        <v>656</v>
      </c>
      <c r="C883" s="14" t="s">
        <v>387</v>
      </c>
      <c r="D883" s="14" t="str" cm="1">
        <f t="array" ref="D883">_xlfn.TEXTJOIN("", TRUE, IF(ISERROR(MID(C883, _xlfn.SEQUENCE(LEN(C883)), 1) *1), MID(C883, _xlfn.SEQUENCE(LEN(C883)), 1), ""))</f>
        <v xml:space="preserve">Xiong et al., </v>
      </c>
      <c r="E883" t="str">
        <f t="shared" si="13"/>
        <v>2018</v>
      </c>
      <c r="F883" s="14" t="s">
        <v>386</v>
      </c>
      <c r="G883" s="14" t="s">
        <v>439</v>
      </c>
      <c r="H883" s="14" t="s">
        <v>440</v>
      </c>
      <c r="I883" s="14" t="s">
        <v>460</v>
      </c>
      <c r="L883" s="17">
        <v>0.2</v>
      </c>
      <c r="M883" s="14" t="s">
        <v>437</v>
      </c>
      <c r="N883" s="14" t="s">
        <v>346</v>
      </c>
      <c r="O883" t="str">
        <f ca="1">Table1[[#This Row],[Lowest_size_reported_um]]</f>
        <v>112</v>
      </c>
      <c r="Q883">
        <f>_xlfn.XLOOKUP(F883,'detection limits'!$A$2:$A$234,'detection limits'!$C$2:$C$234)</f>
        <v>112</v>
      </c>
      <c r="R883" t="str">
        <f ca="1">_xlfn.XLOOKUP(F883,'detection limits'!$A$2:$A$234,'detection limits'!$F$2:$F$234)</f>
        <v>112</v>
      </c>
    </row>
    <row r="884" spans="1:18" x14ac:dyDescent="0.3">
      <c r="A884" t="s">
        <v>654</v>
      </c>
      <c r="B884" t="s">
        <v>656</v>
      </c>
      <c r="C884" s="14" t="s">
        <v>387</v>
      </c>
      <c r="D884" s="14" t="str" cm="1">
        <f t="array" ref="D884">_xlfn.TEXTJOIN("", TRUE, IF(ISERROR(MID(C884, _xlfn.SEQUENCE(LEN(C884)), 1) *1), MID(C884, _xlfn.SEQUENCE(LEN(C884)), 1), ""))</f>
        <v xml:space="preserve">Xiong et al., </v>
      </c>
      <c r="E884" t="str">
        <f t="shared" si="13"/>
        <v>2018</v>
      </c>
      <c r="F884" s="14" t="s">
        <v>386</v>
      </c>
      <c r="G884" s="14" t="s">
        <v>434</v>
      </c>
      <c r="H884" s="14" t="s">
        <v>435</v>
      </c>
      <c r="I884" s="14" t="s">
        <v>460</v>
      </c>
      <c r="L884" s="17">
        <v>0.33</v>
      </c>
      <c r="M884" s="14" t="s">
        <v>456</v>
      </c>
      <c r="N884" s="14" t="s">
        <v>346</v>
      </c>
      <c r="O884" t="str">
        <f ca="1">Table1[[#This Row],[Lowest_size_reported_um]]</f>
        <v>112</v>
      </c>
      <c r="Q884">
        <f>_xlfn.XLOOKUP(F884,'detection limits'!$A$2:$A$234,'detection limits'!$C$2:$C$234)</f>
        <v>112</v>
      </c>
      <c r="R884" t="str">
        <f ca="1">_xlfn.XLOOKUP(F884,'detection limits'!$A$2:$A$234,'detection limits'!$F$2:$F$234)</f>
        <v>112</v>
      </c>
    </row>
    <row r="885" spans="1:18" x14ac:dyDescent="0.3">
      <c r="A885" t="s">
        <v>654</v>
      </c>
      <c r="B885" t="s">
        <v>656</v>
      </c>
      <c r="C885" s="14" t="s">
        <v>387</v>
      </c>
      <c r="D885" s="14" t="str" cm="1">
        <f t="array" ref="D885">_xlfn.TEXTJOIN("", TRUE, IF(ISERROR(MID(C885, _xlfn.SEQUENCE(LEN(C885)), 1) *1), MID(C885, _xlfn.SEQUENCE(LEN(C885)), 1), ""))</f>
        <v xml:space="preserve">Xiong et al., </v>
      </c>
      <c r="E885" t="str">
        <f t="shared" si="13"/>
        <v>2018</v>
      </c>
      <c r="F885" s="14" t="s">
        <v>386</v>
      </c>
      <c r="G885" s="14" t="s">
        <v>434</v>
      </c>
      <c r="H885" s="14" t="s">
        <v>435</v>
      </c>
      <c r="I885" s="14" t="s">
        <v>460</v>
      </c>
      <c r="L885" s="17">
        <v>0.8</v>
      </c>
      <c r="M885" s="14" t="s">
        <v>437</v>
      </c>
      <c r="N885" s="14" t="s">
        <v>346</v>
      </c>
      <c r="O885" t="str">
        <f ca="1">Table1[[#This Row],[Lowest_size_reported_um]]</f>
        <v>112</v>
      </c>
      <c r="Q885">
        <f>_xlfn.XLOOKUP(F885,'detection limits'!$A$2:$A$234,'detection limits'!$C$2:$C$234)</f>
        <v>112</v>
      </c>
      <c r="R885" t="str">
        <f ca="1">_xlfn.XLOOKUP(F885,'detection limits'!$A$2:$A$234,'detection limits'!$F$2:$F$234)</f>
        <v>112</v>
      </c>
    </row>
    <row r="886" spans="1:18" x14ac:dyDescent="0.3">
      <c r="A886" t="s">
        <v>654</v>
      </c>
      <c r="B886" t="s">
        <v>656</v>
      </c>
      <c r="C886" s="14" t="s">
        <v>387</v>
      </c>
      <c r="D886" s="14" t="str" cm="1">
        <f t="array" ref="D886">_xlfn.TEXTJOIN("", TRUE, IF(ISERROR(MID(C886, _xlfn.SEQUENCE(LEN(C886)), 1) *1), MID(C886, _xlfn.SEQUENCE(LEN(C886)), 1), ""))</f>
        <v xml:space="preserve">Xiong et al., </v>
      </c>
      <c r="E886" t="str">
        <f t="shared" si="13"/>
        <v>2018</v>
      </c>
      <c r="F886" s="14" t="s">
        <v>386</v>
      </c>
      <c r="G886" s="14" t="s">
        <v>434</v>
      </c>
      <c r="H886" s="14" t="s">
        <v>435</v>
      </c>
      <c r="I886" s="14" t="s">
        <v>460</v>
      </c>
      <c r="L886" s="17">
        <v>1</v>
      </c>
      <c r="M886" s="14" t="s">
        <v>456</v>
      </c>
      <c r="N886" s="14" t="s">
        <v>346</v>
      </c>
      <c r="O886" t="str">
        <f ca="1">Table1[[#This Row],[Lowest_size_reported_um]]</f>
        <v>112</v>
      </c>
      <c r="Q886">
        <f>_xlfn.XLOOKUP(F886,'detection limits'!$A$2:$A$234,'detection limits'!$C$2:$C$234)</f>
        <v>112</v>
      </c>
      <c r="R886" t="str">
        <f ca="1">_xlfn.XLOOKUP(F886,'detection limits'!$A$2:$A$234,'detection limits'!$F$2:$F$234)</f>
        <v>112</v>
      </c>
    </row>
    <row r="887" spans="1:18" x14ac:dyDescent="0.3">
      <c r="A887" t="s">
        <v>654</v>
      </c>
      <c r="B887" t="s">
        <v>656</v>
      </c>
      <c r="C887" s="14" t="s">
        <v>389</v>
      </c>
      <c r="D887" s="14" t="str" cm="1">
        <f t="array" ref="D887">_xlfn.TEXTJOIN("", TRUE, IF(ISERROR(MID(C887, _xlfn.SEQUENCE(LEN(C887)), 1) *1), MID(C887, _xlfn.SEQUENCE(LEN(C887)), 1), ""))</f>
        <v xml:space="preserve">Xu et al. </v>
      </c>
      <c r="E887" t="str">
        <f t="shared" si="13"/>
        <v>2020</v>
      </c>
      <c r="F887" s="15" t="s">
        <v>388</v>
      </c>
      <c r="G887" s="14" t="s">
        <v>434</v>
      </c>
      <c r="H887" s="14" t="s">
        <v>435</v>
      </c>
      <c r="I887" s="14" t="s">
        <v>460</v>
      </c>
      <c r="J887" s="16">
        <v>0.18</v>
      </c>
      <c r="M887" s="14" t="s">
        <v>442</v>
      </c>
      <c r="N887" s="14" t="s">
        <v>346</v>
      </c>
      <c r="O887" t="str">
        <f ca="1">Table1[[#This Row],[Lowest_size_reported_um]]</f>
        <v>20</v>
      </c>
      <c r="Q887">
        <f>_xlfn.XLOOKUP(F887,'detection limits'!$A$2:$A$234,'detection limits'!$C$2:$C$234)</f>
        <v>50</v>
      </c>
      <c r="R887" t="str">
        <f ca="1">_xlfn.XLOOKUP(F887,'detection limits'!$A$2:$A$234,'detection limits'!$F$2:$F$234)</f>
        <v>20</v>
      </c>
    </row>
    <row r="888" spans="1:18" x14ac:dyDescent="0.3">
      <c r="A888" t="s">
        <v>654</v>
      </c>
      <c r="B888" t="s">
        <v>656</v>
      </c>
      <c r="C888" s="14" t="s">
        <v>392</v>
      </c>
      <c r="D888" s="14" t="str" cm="1">
        <f t="array" ref="D888">_xlfn.TEXTJOIN("", TRUE, IF(ISERROR(MID(C888, _xlfn.SEQUENCE(LEN(C888)), 1) *1), MID(C888, _xlfn.SEQUENCE(LEN(C888)), 1), ""))</f>
        <v xml:space="preserve">Yin et al. </v>
      </c>
      <c r="E888" t="str">
        <f t="shared" si="13"/>
        <v>2019</v>
      </c>
      <c r="F888" s="14" t="s">
        <v>391</v>
      </c>
      <c r="G888" s="14" t="s">
        <v>439</v>
      </c>
      <c r="H888" s="14" t="s">
        <v>440</v>
      </c>
      <c r="I888" s="14" t="s">
        <v>460</v>
      </c>
      <c r="J888" s="16">
        <v>2.4249999999999998</v>
      </c>
      <c r="M888" s="14" t="s">
        <v>456</v>
      </c>
      <c r="N888" s="14" t="s">
        <v>346</v>
      </c>
      <c r="O888" t="str">
        <f ca="1">Table1[[#This Row],[Lowest_size_reported_um]]</f>
        <v>50</v>
      </c>
      <c r="Q888">
        <f>_xlfn.XLOOKUP(F888,'detection limits'!$A$2:$A$234,'detection limits'!$C$2:$C$234)</f>
        <v>45</v>
      </c>
      <c r="R888" t="str">
        <f ca="1">_xlfn.XLOOKUP(F888,'detection limits'!$A$2:$A$234,'detection limits'!$F$2:$F$234)</f>
        <v>50</v>
      </c>
    </row>
    <row r="889" spans="1:18" x14ac:dyDescent="0.3">
      <c r="A889" t="s">
        <v>654</v>
      </c>
      <c r="B889" t="s">
        <v>656</v>
      </c>
      <c r="C889" s="14" t="s">
        <v>392</v>
      </c>
      <c r="D889" s="14" t="str" cm="1">
        <f t="array" ref="D889">_xlfn.TEXTJOIN("", TRUE, IF(ISERROR(MID(C889, _xlfn.SEQUENCE(LEN(C889)), 1) *1), MID(C889, _xlfn.SEQUENCE(LEN(C889)), 1), ""))</f>
        <v xml:space="preserve">Yin et al. </v>
      </c>
      <c r="E889" t="str">
        <f t="shared" si="13"/>
        <v>2019</v>
      </c>
      <c r="F889" s="14" t="s">
        <v>391</v>
      </c>
      <c r="G889" s="14" t="s">
        <v>439</v>
      </c>
      <c r="H889" s="14" t="s">
        <v>440</v>
      </c>
      <c r="I889" s="14" t="s">
        <v>460</v>
      </c>
      <c r="J889" s="16">
        <v>7.05</v>
      </c>
      <c r="M889" s="14" t="s">
        <v>456</v>
      </c>
      <c r="N889" s="14" t="s">
        <v>346</v>
      </c>
      <c r="O889" t="str">
        <f ca="1">Table1[[#This Row],[Lowest_size_reported_um]]</f>
        <v>50</v>
      </c>
      <c r="Q889">
        <f>_xlfn.XLOOKUP(F889,'detection limits'!$A$2:$A$234,'detection limits'!$C$2:$C$234)</f>
        <v>45</v>
      </c>
      <c r="R889" t="str">
        <f ca="1">_xlfn.XLOOKUP(F889,'detection limits'!$A$2:$A$234,'detection limits'!$F$2:$F$234)</f>
        <v>50</v>
      </c>
    </row>
    <row r="890" spans="1:18" x14ac:dyDescent="0.3">
      <c r="A890" t="s">
        <v>654</v>
      </c>
      <c r="B890" t="s">
        <v>656</v>
      </c>
      <c r="C890" s="14" t="s">
        <v>398</v>
      </c>
      <c r="D890" s="14" t="str" cm="1">
        <f t="array" ref="D890">_xlfn.TEXTJOIN("", TRUE, IF(ISERROR(MID(C890, _xlfn.SEQUENCE(LEN(C890)), 1) *1), MID(C890, _xlfn.SEQUENCE(LEN(C890)), 1), ""))</f>
        <v xml:space="preserve">Yuan et al. </v>
      </c>
      <c r="E890" t="str">
        <f t="shared" si="13"/>
        <v>2019</v>
      </c>
      <c r="F890" s="15" t="s">
        <v>397</v>
      </c>
      <c r="G890" s="14" t="s">
        <v>439</v>
      </c>
      <c r="H890" s="14" t="s">
        <v>440</v>
      </c>
      <c r="I890" s="14" t="s">
        <v>460</v>
      </c>
      <c r="J890" s="16">
        <v>5</v>
      </c>
      <c r="L890" s="17">
        <v>0.41</v>
      </c>
      <c r="M890" s="14" t="s">
        <v>456</v>
      </c>
      <c r="N890" s="14" t="s">
        <v>346</v>
      </c>
      <c r="O890" t="str">
        <f ca="1">Table1[[#This Row],[Lowest_size_reported_um]]</f>
        <v>50</v>
      </c>
      <c r="Q890">
        <f>_xlfn.XLOOKUP(F890,'detection limits'!$A$2:$A$234,'detection limits'!$C$2:$C$234)</f>
        <v>0.45</v>
      </c>
      <c r="R890" t="str">
        <f ca="1">_xlfn.XLOOKUP(F890,'detection limits'!$A$2:$A$234,'detection limits'!$F$2:$F$234)</f>
        <v>50</v>
      </c>
    </row>
    <row r="891" spans="1:18" x14ac:dyDescent="0.3">
      <c r="A891" t="s">
        <v>654</v>
      </c>
      <c r="B891" t="s">
        <v>656</v>
      </c>
      <c r="C891" s="14" t="s">
        <v>398</v>
      </c>
      <c r="D891" s="14" t="str" cm="1">
        <f t="array" ref="D891">_xlfn.TEXTJOIN("", TRUE, IF(ISERROR(MID(C891, _xlfn.SEQUENCE(LEN(C891)), 1) *1), MID(C891, _xlfn.SEQUENCE(LEN(C891)), 1), ""))</f>
        <v xml:space="preserve">Yuan et al. </v>
      </c>
      <c r="E891" t="str">
        <f t="shared" si="13"/>
        <v>2019</v>
      </c>
      <c r="F891" s="15" t="s">
        <v>397</v>
      </c>
      <c r="G891" s="14" t="s">
        <v>439</v>
      </c>
      <c r="H891" s="14" t="s">
        <v>440</v>
      </c>
      <c r="I891" s="14" t="s">
        <v>460</v>
      </c>
      <c r="J891" s="16">
        <v>34</v>
      </c>
      <c r="L891" s="17">
        <v>0.41</v>
      </c>
      <c r="M891" s="14" t="s">
        <v>456</v>
      </c>
      <c r="N891" s="14" t="s">
        <v>346</v>
      </c>
      <c r="O891" t="str">
        <f ca="1">Table1[[#This Row],[Lowest_size_reported_um]]</f>
        <v>50</v>
      </c>
      <c r="Q891">
        <f>_xlfn.XLOOKUP(F891,'detection limits'!$A$2:$A$234,'detection limits'!$C$2:$C$234)</f>
        <v>0.45</v>
      </c>
      <c r="R891" t="str">
        <f ca="1">_xlfn.XLOOKUP(F891,'detection limits'!$A$2:$A$234,'detection limits'!$F$2:$F$234)</f>
        <v>50</v>
      </c>
    </row>
    <row r="892" spans="1:18" x14ac:dyDescent="0.3">
      <c r="A892" t="s">
        <v>654</v>
      </c>
      <c r="B892" t="s">
        <v>656</v>
      </c>
      <c r="C892" s="14" t="s">
        <v>406</v>
      </c>
      <c r="D892" s="14" t="str" cm="1">
        <f t="array" ref="D892">_xlfn.TEXTJOIN("", TRUE, IF(ISERROR(MID(C892, _xlfn.SEQUENCE(LEN(C892)), 1) *1), MID(C892, _xlfn.SEQUENCE(LEN(C892)), 1), ""))</f>
        <v xml:space="preserve">Zhang et al. </v>
      </c>
      <c r="E892" t="str">
        <f t="shared" si="13"/>
        <v>2018</v>
      </c>
      <c r="F892" s="15" t="s">
        <v>405</v>
      </c>
      <c r="G892" s="14" t="s">
        <v>439</v>
      </c>
      <c r="H892" s="14" t="s">
        <v>440</v>
      </c>
      <c r="I892" s="14" t="s">
        <v>460</v>
      </c>
      <c r="J892" s="16">
        <v>0.5</v>
      </c>
      <c r="N892" s="14" t="s">
        <v>346</v>
      </c>
      <c r="O892" t="str">
        <f ca="1">Table1[[#This Row],[Lowest_size_reported_um]]</f>
        <v>50</v>
      </c>
      <c r="Q892">
        <f>_xlfn.XLOOKUP(F892,'detection limits'!$A$2:$A$234,'detection limits'!$C$2:$C$234)</f>
        <v>1</v>
      </c>
      <c r="R892" t="str">
        <f ca="1">_xlfn.XLOOKUP(F892,'detection limits'!$A$2:$A$234,'detection limits'!$F$2:$F$234)</f>
        <v>50</v>
      </c>
    </row>
    <row r="893" spans="1:18" x14ac:dyDescent="0.3">
      <c r="A893" t="s">
        <v>654</v>
      </c>
      <c r="B893" t="s">
        <v>656</v>
      </c>
      <c r="C893" s="14" t="s">
        <v>406</v>
      </c>
      <c r="D893" s="14" t="str" cm="1">
        <f t="array" ref="D893">_xlfn.TEXTJOIN("", TRUE, IF(ISERROR(MID(C893, _xlfn.SEQUENCE(LEN(C893)), 1) *1), MID(C893, _xlfn.SEQUENCE(LEN(C893)), 1), ""))</f>
        <v xml:space="preserve">Zhang et al. </v>
      </c>
      <c r="E893" t="str">
        <f t="shared" si="13"/>
        <v>2018</v>
      </c>
      <c r="F893" s="15" t="s">
        <v>405</v>
      </c>
      <c r="G893" s="14" t="s">
        <v>434</v>
      </c>
      <c r="H893" s="14" t="s">
        <v>435</v>
      </c>
      <c r="I893" s="14" t="s">
        <v>460</v>
      </c>
      <c r="J893" s="16">
        <v>0.5</v>
      </c>
      <c r="N893" s="14" t="s">
        <v>346</v>
      </c>
      <c r="O893" t="str">
        <f ca="1">Table1[[#This Row],[Lowest_size_reported_um]]</f>
        <v>50</v>
      </c>
      <c r="Q893">
        <f>_xlfn.XLOOKUP(F893,'detection limits'!$A$2:$A$234,'detection limits'!$C$2:$C$234)</f>
        <v>1</v>
      </c>
      <c r="R893" t="str">
        <f ca="1">_xlfn.XLOOKUP(F893,'detection limits'!$A$2:$A$234,'detection limits'!$F$2:$F$234)</f>
        <v>50</v>
      </c>
    </row>
    <row r="894" spans="1:18" x14ac:dyDescent="0.3">
      <c r="A894" t="s">
        <v>654</v>
      </c>
      <c r="B894" t="s">
        <v>656</v>
      </c>
      <c r="C894" s="14" t="s">
        <v>406</v>
      </c>
      <c r="D894" s="14" t="str" cm="1">
        <f t="array" ref="D894">_xlfn.TEXTJOIN("", TRUE, IF(ISERROR(MID(C894, _xlfn.SEQUENCE(LEN(C894)), 1) *1), MID(C894, _xlfn.SEQUENCE(LEN(C894)), 1), ""))</f>
        <v xml:space="preserve">Zhang et al. </v>
      </c>
      <c r="E894" t="str">
        <f t="shared" si="13"/>
        <v>2018</v>
      </c>
      <c r="F894" s="15" t="s">
        <v>405</v>
      </c>
      <c r="G894" s="14" t="s">
        <v>434</v>
      </c>
      <c r="H894" s="14" t="s">
        <v>435</v>
      </c>
      <c r="I894" s="14" t="s">
        <v>460</v>
      </c>
      <c r="J894" s="16">
        <v>1.597</v>
      </c>
      <c r="N894" s="14" t="s">
        <v>346</v>
      </c>
      <c r="O894" t="str">
        <f ca="1">Table1[[#This Row],[Lowest_size_reported_um]]</f>
        <v>50</v>
      </c>
      <c r="Q894">
        <f>_xlfn.XLOOKUP(F894,'detection limits'!$A$2:$A$234,'detection limits'!$C$2:$C$234)</f>
        <v>1</v>
      </c>
      <c r="R894" t="str">
        <f ca="1">_xlfn.XLOOKUP(F894,'detection limits'!$A$2:$A$234,'detection limits'!$F$2:$F$234)</f>
        <v>50</v>
      </c>
    </row>
    <row r="895" spans="1:18" x14ac:dyDescent="0.3">
      <c r="A895" t="s">
        <v>654</v>
      </c>
      <c r="B895" t="s">
        <v>656</v>
      </c>
      <c r="C895" s="14" t="s">
        <v>406</v>
      </c>
      <c r="D895" s="14" t="str" cm="1">
        <f t="array" ref="D895">_xlfn.TEXTJOIN("", TRUE, IF(ISERROR(MID(C895, _xlfn.SEQUENCE(LEN(C895)), 1) *1), MID(C895, _xlfn.SEQUENCE(LEN(C895)), 1), ""))</f>
        <v xml:space="preserve">Zhang et al. </v>
      </c>
      <c r="E895" t="str">
        <f t="shared" si="13"/>
        <v>2018</v>
      </c>
      <c r="F895" s="15" t="s">
        <v>405</v>
      </c>
      <c r="G895" s="14" t="s">
        <v>439</v>
      </c>
      <c r="H895" s="14" t="s">
        <v>440</v>
      </c>
      <c r="I895" s="14" t="s">
        <v>460</v>
      </c>
      <c r="J895" s="16">
        <v>1.66</v>
      </c>
      <c r="N895" s="14" t="s">
        <v>346</v>
      </c>
      <c r="O895" t="str">
        <f ca="1">Table1[[#This Row],[Lowest_size_reported_um]]</f>
        <v>50</v>
      </c>
      <c r="Q895">
        <f>_xlfn.XLOOKUP(F895,'detection limits'!$A$2:$A$234,'detection limits'!$C$2:$C$234)</f>
        <v>1</v>
      </c>
      <c r="R895" t="str">
        <f ca="1">_xlfn.XLOOKUP(F895,'detection limits'!$A$2:$A$234,'detection limits'!$F$2:$F$234)</f>
        <v>50</v>
      </c>
    </row>
    <row r="896" spans="1:18" x14ac:dyDescent="0.3">
      <c r="A896" t="s">
        <v>654</v>
      </c>
      <c r="B896" t="s">
        <v>656</v>
      </c>
      <c r="C896" s="14" t="s">
        <v>406</v>
      </c>
      <c r="D896" s="14" t="str" cm="1">
        <f t="array" ref="D896">_xlfn.TEXTJOIN("", TRUE, IF(ISERROR(MID(C896, _xlfn.SEQUENCE(LEN(C896)), 1) *1), MID(C896, _xlfn.SEQUENCE(LEN(C896)), 1), ""))</f>
        <v xml:space="preserve">Zhang et al. </v>
      </c>
      <c r="E896" t="str">
        <f t="shared" si="13"/>
        <v>2018</v>
      </c>
      <c r="F896" s="15" t="s">
        <v>405</v>
      </c>
      <c r="G896" s="14" t="s">
        <v>434</v>
      </c>
      <c r="H896" s="14" t="s">
        <v>435</v>
      </c>
      <c r="I896" s="14" t="s">
        <v>460</v>
      </c>
      <c r="J896" s="16">
        <v>2.516</v>
      </c>
      <c r="N896" s="14" t="s">
        <v>346</v>
      </c>
      <c r="O896" t="str">
        <f ca="1">Table1[[#This Row],[Lowest_size_reported_um]]</f>
        <v>50</v>
      </c>
      <c r="Q896">
        <f>_xlfn.XLOOKUP(F896,'detection limits'!$A$2:$A$234,'detection limits'!$C$2:$C$234)</f>
        <v>1</v>
      </c>
      <c r="R896" t="str">
        <f ca="1">_xlfn.XLOOKUP(F896,'detection limits'!$A$2:$A$234,'detection limits'!$F$2:$F$234)</f>
        <v>50</v>
      </c>
    </row>
    <row r="897" spans="1:18" x14ac:dyDescent="0.3">
      <c r="A897" t="s">
        <v>654</v>
      </c>
      <c r="B897" t="s">
        <v>656</v>
      </c>
      <c r="C897" s="14" t="s">
        <v>406</v>
      </c>
      <c r="D897" s="14" t="str" cm="1">
        <f t="array" ref="D897">_xlfn.TEXTJOIN("", TRUE, IF(ISERROR(MID(C897, _xlfn.SEQUENCE(LEN(C897)), 1) *1), MID(C897, _xlfn.SEQUENCE(LEN(C897)), 1), ""))</f>
        <v xml:space="preserve">Zhang et al. </v>
      </c>
      <c r="E897" t="str">
        <f t="shared" si="13"/>
        <v>2018</v>
      </c>
      <c r="F897" s="15" t="s">
        <v>405</v>
      </c>
      <c r="G897" s="14" t="s">
        <v>434</v>
      </c>
      <c r="H897" s="14" t="s">
        <v>435</v>
      </c>
      <c r="I897" s="14" t="s">
        <v>460</v>
      </c>
      <c r="J897" s="16">
        <v>2.9329999999999998</v>
      </c>
      <c r="N897" s="14" t="s">
        <v>346</v>
      </c>
      <c r="O897" t="str">
        <f ca="1">Table1[[#This Row],[Lowest_size_reported_um]]</f>
        <v>50</v>
      </c>
      <c r="Q897">
        <f>_xlfn.XLOOKUP(F897,'detection limits'!$A$2:$A$234,'detection limits'!$C$2:$C$234)</f>
        <v>1</v>
      </c>
      <c r="R897" t="str">
        <f ca="1">_xlfn.XLOOKUP(F897,'detection limits'!$A$2:$A$234,'detection limits'!$F$2:$F$234)</f>
        <v>50</v>
      </c>
    </row>
    <row r="898" spans="1:18" x14ac:dyDescent="0.3">
      <c r="A898" t="s">
        <v>654</v>
      </c>
      <c r="B898" t="s">
        <v>656</v>
      </c>
      <c r="C898" s="14" t="s">
        <v>406</v>
      </c>
      <c r="D898" s="14" t="str" cm="1">
        <f t="array" ref="D898">_xlfn.TEXTJOIN("", TRUE, IF(ISERROR(MID(C898, _xlfn.SEQUENCE(LEN(C898)), 1) *1), MID(C898, _xlfn.SEQUENCE(LEN(C898)), 1), ""))</f>
        <v xml:space="preserve">Zhang et al. </v>
      </c>
      <c r="E898" t="str">
        <f t="shared" ref="E898:E944" si="14">RIGHT(C898,4)</f>
        <v>2018</v>
      </c>
      <c r="F898" s="15" t="s">
        <v>405</v>
      </c>
      <c r="G898" s="14" t="s">
        <v>439</v>
      </c>
      <c r="H898" s="14" t="s">
        <v>440</v>
      </c>
      <c r="I898" s="14" t="s">
        <v>460</v>
      </c>
      <c r="J898" s="16">
        <v>3.1</v>
      </c>
      <c r="N898" s="14" t="s">
        <v>346</v>
      </c>
      <c r="O898" t="str">
        <f ca="1">Table1[[#This Row],[Lowest_size_reported_um]]</f>
        <v>50</v>
      </c>
      <c r="Q898">
        <f>_xlfn.XLOOKUP(F898,'detection limits'!$A$2:$A$234,'detection limits'!$C$2:$C$234)</f>
        <v>1</v>
      </c>
      <c r="R898" t="str">
        <f ca="1">_xlfn.XLOOKUP(F898,'detection limits'!$A$2:$A$234,'detection limits'!$F$2:$F$234)</f>
        <v>50</v>
      </c>
    </row>
    <row r="899" spans="1:18" x14ac:dyDescent="0.3">
      <c r="A899" t="s">
        <v>654</v>
      </c>
      <c r="B899" t="s">
        <v>656</v>
      </c>
      <c r="C899" s="14" t="s">
        <v>406</v>
      </c>
      <c r="D899" s="14" t="str" cm="1">
        <f t="array" ref="D899">_xlfn.TEXTJOIN("", TRUE, IF(ISERROR(MID(C899, _xlfn.SEQUENCE(LEN(C899)), 1) *1), MID(C899, _xlfn.SEQUENCE(LEN(C899)), 1), ""))</f>
        <v xml:space="preserve">Zhang et al. </v>
      </c>
      <c r="E899" t="str">
        <f t="shared" si="14"/>
        <v>2018</v>
      </c>
      <c r="F899" s="15" t="s">
        <v>405</v>
      </c>
      <c r="G899" s="14" t="s">
        <v>439</v>
      </c>
      <c r="H899" s="14" t="s">
        <v>440</v>
      </c>
      <c r="I899" s="14" t="s">
        <v>460</v>
      </c>
      <c r="J899" s="16">
        <v>8.9250000000000007</v>
      </c>
      <c r="N899" s="14" t="s">
        <v>346</v>
      </c>
      <c r="O899" t="str">
        <f ca="1">Table1[[#This Row],[Lowest_size_reported_um]]</f>
        <v>50</v>
      </c>
      <c r="Q899">
        <f>_xlfn.XLOOKUP(F899,'detection limits'!$A$2:$A$234,'detection limits'!$C$2:$C$234)</f>
        <v>1</v>
      </c>
      <c r="R899" t="str">
        <f ca="1">_xlfn.XLOOKUP(F899,'detection limits'!$A$2:$A$234,'detection limits'!$F$2:$F$234)</f>
        <v>50</v>
      </c>
    </row>
    <row r="900" spans="1:18" x14ac:dyDescent="0.3">
      <c r="A900" t="s">
        <v>654</v>
      </c>
      <c r="B900" t="s">
        <v>656</v>
      </c>
      <c r="C900" s="14" t="s">
        <v>406</v>
      </c>
      <c r="D900" s="14" t="str" cm="1">
        <f t="array" ref="D900">_xlfn.TEXTJOIN("", TRUE, IF(ISERROR(MID(C900, _xlfn.SEQUENCE(LEN(C900)), 1) *1), MID(C900, _xlfn.SEQUENCE(LEN(C900)), 1), ""))</f>
        <v xml:space="preserve">Zhang et al. </v>
      </c>
      <c r="E900" t="str">
        <f t="shared" si="14"/>
        <v>2018</v>
      </c>
      <c r="F900" s="15" t="s">
        <v>405</v>
      </c>
      <c r="G900" s="14" t="s">
        <v>434</v>
      </c>
      <c r="H900" s="14" t="s">
        <v>435</v>
      </c>
      <c r="I900" s="14" t="s">
        <v>460</v>
      </c>
      <c r="J900" s="16">
        <v>10.199999999999999</v>
      </c>
      <c r="N900" s="14" t="s">
        <v>346</v>
      </c>
      <c r="O900" t="str">
        <f ca="1">Table1[[#This Row],[Lowest_size_reported_um]]</f>
        <v>50</v>
      </c>
      <c r="Q900">
        <f>_xlfn.XLOOKUP(F900,'detection limits'!$A$2:$A$234,'detection limits'!$C$2:$C$234)</f>
        <v>1</v>
      </c>
      <c r="R900" t="str">
        <f ca="1">_xlfn.XLOOKUP(F900,'detection limits'!$A$2:$A$234,'detection limits'!$F$2:$F$234)</f>
        <v>50</v>
      </c>
    </row>
    <row r="901" spans="1:18" x14ac:dyDescent="0.3">
      <c r="A901" t="s">
        <v>654</v>
      </c>
      <c r="B901" t="s">
        <v>656</v>
      </c>
      <c r="C901" s="14" t="s">
        <v>406</v>
      </c>
      <c r="D901" s="14" t="str" cm="1">
        <f t="array" ref="D901">_xlfn.TEXTJOIN("", TRUE, IF(ISERROR(MID(C901, _xlfn.SEQUENCE(LEN(C901)), 1) *1), MID(C901, _xlfn.SEQUENCE(LEN(C901)), 1), ""))</f>
        <v xml:space="preserve">Zhang et al. </v>
      </c>
      <c r="E901" t="str">
        <f t="shared" si="14"/>
        <v>2018</v>
      </c>
      <c r="F901" s="15" t="s">
        <v>405</v>
      </c>
      <c r="G901" s="14" t="s">
        <v>434</v>
      </c>
      <c r="H901" s="14" t="s">
        <v>435</v>
      </c>
      <c r="I901" s="14" t="s">
        <v>460</v>
      </c>
      <c r="J901" s="16">
        <v>12.611000000000001</v>
      </c>
      <c r="N901" s="14" t="s">
        <v>346</v>
      </c>
      <c r="O901" t="str">
        <f ca="1">Table1[[#This Row],[Lowest_size_reported_um]]</f>
        <v>50</v>
      </c>
      <c r="Q901">
        <f>_xlfn.XLOOKUP(F901,'detection limits'!$A$2:$A$234,'detection limits'!$C$2:$C$234)</f>
        <v>1</v>
      </c>
      <c r="R901" t="str">
        <f ca="1">_xlfn.XLOOKUP(F901,'detection limits'!$A$2:$A$234,'detection limits'!$F$2:$F$234)</f>
        <v>50</v>
      </c>
    </row>
    <row r="902" spans="1:18" x14ac:dyDescent="0.3">
      <c r="A902" t="s">
        <v>654</v>
      </c>
      <c r="B902" t="s">
        <v>656</v>
      </c>
      <c r="C902" s="14" t="s">
        <v>408</v>
      </c>
      <c r="D902" s="14" t="str" cm="1">
        <f t="array" ref="D902">_xlfn.TEXTJOIN("", TRUE, IF(ISERROR(MID(C902, _xlfn.SEQUENCE(LEN(C902)), 1) *1), MID(C902, _xlfn.SEQUENCE(LEN(C902)), 1), ""))</f>
        <v xml:space="preserve">Zhang et al. </v>
      </c>
      <c r="E902" t="str">
        <f t="shared" si="14"/>
        <v>2019</v>
      </c>
      <c r="F902" s="14" t="s">
        <v>409</v>
      </c>
      <c r="G902" s="14" t="s">
        <v>434</v>
      </c>
      <c r="H902" s="14" t="s">
        <v>435</v>
      </c>
      <c r="I902" s="14" t="s">
        <v>460</v>
      </c>
      <c r="J902" s="16">
        <v>0.5</v>
      </c>
      <c r="L902" s="17">
        <v>0.83</v>
      </c>
      <c r="M902" s="14" t="s">
        <v>442</v>
      </c>
      <c r="N902" s="14" t="s">
        <v>346</v>
      </c>
      <c r="O902" t="str">
        <f ca="1">Table1[[#This Row],[Lowest_size_reported_um]]</f>
        <v>300</v>
      </c>
      <c r="Q902">
        <f>_xlfn.XLOOKUP(F902,'detection limits'!$A$2:$A$234,'detection limits'!$C$2:$C$234)</f>
        <v>0.45</v>
      </c>
      <c r="R902" t="str">
        <f ca="1">_xlfn.XLOOKUP(F902,'detection limits'!$A$2:$A$234,'detection limits'!$F$2:$F$234)</f>
        <v>300</v>
      </c>
    </row>
    <row r="903" spans="1:18" x14ac:dyDescent="0.3">
      <c r="A903" t="s">
        <v>654</v>
      </c>
      <c r="B903" t="s">
        <v>656</v>
      </c>
      <c r="C903" s="14" t="s">
        <v>408</v>
      </c>
      <c r="D903" s="14" t="str" cm="1">
        <f t="array" ref="D903">_xlfn.TEXTJOIN("", TRUE, IF(ISERROR(MID(C903, _xlfn.SEQUENCE(LEN(C903)), 1) *1), MID(C903, _xlfn.SEQUENCE(LEN(C903)), 1), ""))</f>
        <v xml:space="preserve">Zhang et al. </v>
      </c>
      <c r="E903" t="str">
        <f t="shared" si="14"/>
        <v>2019</v>
      </c>
      <c r="F903" s="14" t="s">
        <v>409</v>
      </c>
      <c r="G903" s="14" t="s">
        <v>434</v>
      </c>
      <c r="H903" s="14" t="s">
        <v>435</v>
      </c>
      <c r="I903" s="14" t="s">
        <v>460</v>
      </c>
      <c r="J903" s="16">
        <v>7.7</v>
      </c>
      <c r="L903" s="17">
        <v>0.83</v>
      </c>
      <c r="M903" s="14" t="s">
        <v>442</v>
      </c>
      <c r="N903" s="14" t="s">
        <v>346</v>
      </c>
      <c r="O903" t="str">
        <f ca="1">Table1[[#This Row],[Lowest_size_reported_um]]</f>
        <v>300</v>
      </c>
      <c r="Q903">
        <f>_xlfn.XLOOKUP(F903,'detection limits'!$A$2:$A$234,'detection limits'!$C$2:$C$234)</f>
        <v>0.45</v>
      </c>
      <c r="R903" t="str">
        <f ca="1">_xlfn.XLOOKUP(F903,'detection limits'!$A$2:$A$234,'detection limits'!$F$2:$F$234)</f>
        <v>300</v>
      </c>
    </row>
    <row r="904" spans="1:18" x14ac:dyDescent="0.3">
      <c r="A904" t="s">
        <v>654</v>
      </c>
      <c r="B904" t="s">
        <v>656</v>
      </c>
      <c r="C904" s="14" t="s">
        <v>408</v>
      </c>
      <c r="D904" s="14" t="str" cm="1">
        <f t="array" ref="D904">_xlfn.TEXTJOIN("", TRUE, IF(ISERROR(MID(C904, _xlfn.SEQUENCE(LEN(C904)), 1) *1), MID(C904, _xlfn.SEQUENCE(LEN(C904)), 1), ""))</f>
        <v xml:space="preserve">Zhang et al. </v>
      </c>
      <c r="E904" t="str">
        <f t="shared" si="14"/>
        <v>2019</v>
      </c>
      <c r="F904" s="14" t="s">
        <v>407</v>
      </c>
      <c r="G904" s="14" t="s">
        <v>457</v>
      </c>
      <c r="H904" s="14" t="s">
        <v>440</v>
      </c>
      <c r="I904" s="14" t="s">
        <v>460</v>
      </c>
      <c r="J904" s="16">
        <v>27.84</v>
      </c>
      <c r="L904" s="17">
        <v>0.02</v>
      </c>
      <c r="M904" s="14" t="s">
        <v>437</v>
      </c>
      <c r="N904" s="14" t="s">
        <v>346</v>
      </c>
      <c r="O904" t="str">
        <f ca="1">Table1[[#This Row],[Lowest_size_reported_um]]</f>
        <v>20</v>
      </c>
      <c r="Q904">
        <f>_xlfn.XLOOKUP(F904,'detection limits'!$A$2:$A$234,'detection limits'!$C$2:$C$234)</f>
        <v>5</v>
      </c>
      <c r="R904" t="str">
        <f ca="1">_xlfn.XLOOKUP(F904,'detection limits'!$A$2:$A$234,'detection limits'!$F$2:$F$234)</f>
        <v>20</v>
      </c>
    </row>
    <row r="905" spans="1:18" x14ac:dyDescent="0.3">
      <c r="A905" t="s">
        <v>654</v>
      </c>
      <c r="B905" t="s">
        <v>656</v>
      </c>
      <c r="C905" s="14" t="s">
        <v>408</v>
      </c>
      <c r="D905" s="14" t="str" cm="1">
        <f t="array" ref="D905">_xlfn.TEXTJOIN("", TRUE, IF(ISERROR(MID(C905, _xlfn.SEQUENCE(LEN(C905)), 1) *1), MID(C905, _xlfn.SEQUENCE(LEN(C905)), 1), ""))</f>
        <v xml:space="preserve">Zhang et al. </v>
      </c>
      <c r="E905" t="str">
        <f t="shared" si="14"/>
        <v>2019</v>
      </c>
      <c r="F905" s="14" t="s">
        <v>407</v>
      </c>
      <c r="G905" s="14" t="s">
        <v>457</v>
      </c>
      <c r="H905" s="14" t="s">
        <v>440</v>
      </c>
      <c r="I905" s="14" t="s">
        <v>460</v>
      </c>
      <c r="J905" s="16">
        <v>27.84</v>
      </c>
      <c r="L905" s="17">
        <v>0.03</v>
      </c>
      <c r="M905" s="14" t="s">
        <v>437</v>
      </c>
      <c r="N905" s="14" t="s">
        <v>346</v>
      </c>
      <c r="O905" t="str">
        <f ca="1">Table1[[#This Row],[Lowest_size_reported_um]]</f>
        <v>20</v>
      </c>
      <c r="Q905">
        <f>_xlfn.XLOOKUP(F905,'detection limits'!$A$2:$A$234,'detection limits'!$C$2:$C$234)</f>
        <v>5</v>
      </c>
      <c r="R905" t="str">
        <f ca="1">_xlfn.XLOOKUP(F905,'detection limits'!$A$2:$A$234,'detection limits'!$F$2:$F$234)</f>
        <v>20</v>
      </c>
    </row>
    <row r="906" spans="1:18" x14ac:dyDescent="0.3">
      <c r="A906" t="s">
        <v>654</v>
      </c>
      <c r="B906" t="s">
        <v>656</v>
      </c>
      <c r="C906" s="14" t="s">
        <v>408</v>
      </c>
      <c r="D906" s="14" t="str" cm="1">
        <f t="array" ref="D906">_xlfn.TEXTJOIN("", TRUE, IF(ISERROR(MID(C906, _xlfn.SEQUENCE(LEN(C906)), 1) *1), MID(C906, _xlfn.SEQUENCE(LEN(C906)), 1), ""))</f>
        <v xml:space="preserve">Zhang et al. </v>
      </c>
      <c r="E906" t="str">
        <f t="shared" si="14"/>
        <v>2019</v>
      </c>
      <c r="F906" s="14" t="s">
        <v>407</v>
      </c>
      <c r="G906" s="14" t="s">
        <v>457</v>
      </c>
      <c r="H906" s="14" t="s">
        <v>440</v>
      </c>
      <c r="I906" s="14" t="s">
        <v>460</v>
      </c>
      <c r="J906" s="16">
        <v>27.84</v>
      </c>
      <c r="L906" s="17">
        <v>0.03</v>
      </c>
      <c r="M906" s="14" t="s">
        <v>437</v>
      </c>
      <c r="N906" s="14" t="s">
        <v>346</v>
      </c>
      <c r="O906" t="str">
        <f ca="1">Table1[[#This Row],[Lowest_size_reported_um]]</f>
        <v>20</v>
      </c>
      <c r="Q906">
        <f>_xlfn.XLOOKUP(F906,'detection limits'!$A$2:$A$234,'detection limits'!$C$2:$C$234)</f>
        <v>5</v>
      </c>
      <c r="R906" t="str">
        <f ca="1">_xlfn.XLOOKUP(F906,'detection limits'!$A$2:$A$234,'detection limits'!$F$2:$F$234)</f>
        <v>20</v>
      </c>
    </row>
    <row r="907" spans="1:18" x14ac:dyDescent="0.3">
      <c r="A907" t="s">
        <v>654</v>
      </c>
      <c r="B907" t="s">
        <v>656</v>
      </c>
      <c r="C907" s="14" t="s">
        <v>408</v>
      </c>
      <c r="D907" s="14" t="str" cm="1">
        <f t="array" ref="D907">_xlfn.TEXTJOIN("", TRUE, IF(ISERROR(MID(C907, _xlfn.SEQUENCE(LEN(C907)), 1) *1), MID(C907, _xlfn.SEQUENCE(LEN(C907)), 1), ""))</f>
        <v xml:space="preserve">Zhang et al. </v>
      </c>
      <c r="E907" t="str">
        <f t="shared" si="14"/>
        <v>2019</v>
      </c>
      <c r="F907" s="14" t="s">
        <v>407</v>
      </c>
      <c r="G907" s="14" t="s">
        <v>457</v>
      </c>
      <c r="H907" s="14" t="s">
        <v>440</v>
      </c>
      <c r="I907" s="14" t="s">
        <v>460</v>
      </c>
      <c r="J907" s="16">
        <v>27.84</v>
      </c>
      <c r="L907" s="17">
        <v>0.04</v>
      </c>
      <c r="M907" s="14" t="s">
        <v>437</v>
      </c>
      <c r="N907" s="14" t="s">
        <v>346</v>
      </c>
      <c r="O907" t="str">
        <f ca="1">Table1[[#This Row],[Lowest_size_reported_um]]</f>
        <v>20</v>
      </c>
      <c r="Q907">
        <f>_xlfn.XLOOKUP(F907,'detection limits'!$A$2:$A$234,'detection limits'!$C$2:$C$234)</f>
        <v>5</v>
      </c>
      <c r="R907" t="str">
        <f ca="1">_xlfn.XLOOKUP(F907,'detection limits'!$A$2:$A$234,'detection limits'!$F$2:$F$234)</f>
        <v>20</v>
      </c>
    </row>
    <row r="908" spans="1:18" x14ac:dyDescent="0.3">
      <c r="A908" t="s">
        <v>654</v>
      </c>
      <c r="B908" t="s">
        <v>656</v>
      </c>
      <c r="C908" s="14" t="s">
        <v>408</v>
      </c>
      <c r="D908" s="14" t="str" cm="1">
        <f t="array" ref="D908">_xlfn.TEXTJOIN("", TRUE, IF(ISERROR(MID(C908, _xlfn.SEQUENCE(LEN(C908)), 1) *1), MID(C908, _xlfn.SEQUENCE(LEN(C908)), 1), ""))</f>
        <v xml:space="preserve">Zhang et al. </v>
      </c>
      <c r="E908" t="str">
        <f t="shared" si="14"/>
        <v>2019</v>
      </c>
      <c r="F908" s="14" t="s">
        <v>407</v>
      </c>
      <c r="G908" s="14" t="s">
        <v>457</v>
      </c>
      <c r="H908" s="14" t="s">
        <v>440</v>
      </c>
      <c r="I908" s="14" t="s">
        <v>460</v>
      </c>
      <c r="J908" s="16">
        <v>27.84</v>
      </c>
      <c r="L908" s="17">
        <v>0.04</v>
      </c>
      <c r="M908" s="14" t="s">
        <v>437</v>
      </c>
      <c r="N908" s="14" t="s">
        <v>346</v>
      </c>
      <c r="O908" t="str">
        <f ca="1">Table1[[#This Row],[Lowest_size_reported_um]]</f>
        <v>20</v>
      </c>
      <c r="Q908">
        <f>_xlfn.XLOOKUP(F908,'detection limits'!$A$2:$A$234,'detection limits'!$C$2:$C$234)</f>
        <v>5</v>
      </c>
      <c r="R908" t="str">
        <f ca="1">_xlfn.XLOOKUP(F908,'detection limits'!$A$2:$A$234,'detection limits'!$F$2:$F$234)</f>
        <v>20</v>
      </c>
    </row>
    <row r="909" spans="1:18" x14ac:dyDescent="0.3">
      <c r="A909" t="s">
        <v>654</v>
      </c>
      <c r="B909" t="s">
        <v>656</v>
      </c>
      <c r="C909" s="14" t="s">
        <v>408</v>
      </c>
      <c r="D909" s="14" t="str" cm="1">
        <f t="array" ref="D909">_xlfn.TEXTJOIN("", TRUE, IF(ISERROR(MID(C909, _xlfn.SEQUENCE(LEN(C909)), 1) *1), MID(C909, _xlfn.SEQUENCE(LEN(C909)), 1), ""))</f>
        <v xml:space="preserve">Zhang et al. </v>
      </c>
      <c r="E909" t="str">
        <f t="shared" si="14"/>
        <v>2019</v>
      </c>
      <c r="F909" s="15" t="s">
        <v>407</v>
      </c>
      <c r="G909" s="14" t="s">
        <v>457</v>
      </c>
      <c r="H909" s="14" t="s">
        <v>440</v>
      </c>
      <c r="I909" s="14" t="s">
        <v>460</v>
      </c>
      <c r="J909" s="16">
        <v>27.84</v>
      </c>
      <c r="L909" s="17">
        <v>0.05</v>
      </c>
      <c r="M909" s="14" t="s">
        <v>437</v>
      </c>
      <c r="N909" s="14" t="s">
        <v>346</v>
      </c>
      <c r="O909" t="str">
        <f ca="1">Table1[[#This Row],[Lowest_size_reported_um]]</f>
        <v>20</v>
      </c>
      <c r="Q909">
        <f>_xlfn.XLOOKUP(F909,'detection limits'!$A$2:$A$234,'detection limits'!$C$2:$C$234)</f>
        <v>5</v>
      </c>
      <c r="R909" t="str">
        <f ca="1">_xlfn.XLOOKUP(F909,'detection limits'!$A$2:$A$234,'detection limits'!$F$2:$F$234)</f>
        <v>20</v>
      </c>
    </row>
    <row r="910" spans="1:18" x14ac:dyDescent="0.3">
      <c r="A910" t="s">
        <v>654</v>
      </c>
      <c r="B910" t="s">
        <v>656</v>
      </c>
      <c r="C910" s="14" t="s">
        <v>408</v>
      </c>
      <c r="D910" s="14" t="str" cm="1">
        <f t="array" ref="D910">_xlfn.TEXTJOIN("", TRUE, IF(ISERROR(MID(C910, _xlfn.SEQUENCE(LEN(C910)), 1) *1), MID(C910, _xlfn.SEQUENCE(LEN(C910)), 1), ""))</f>
        <v xml:space="preserve">Zhang et al. </v>
      </c>
      <c r="E910" t="str">
        <f t="shared" si="14"/>
        <v>2019</v>
      </c>
      <c r="F910" s="15" t="s">
        <v>407</v>
      </c>
      <c r="G910" s="14" t="s">
        <v>457</v>
      </c>
      <c r="H910" s="14" t="s">
        <v>440</v>
      </c>
      <c r="I910" s="14" t="s">
        <v>460</v>
      </c>
      <c r="J910" s="16">
        <v>44.93</v>
      </c>
      <c r="L910" s="17">
        <v>0.03</v>
      </c>
      <c r="M910" s="14" t="s">
        <v>437</v>
      </c>
      <c r="N910" s="14" t="s">
        <v>346</v>
      </c>
      <c r="O910" t="str">
        <f ca="1">Table1[[#This Row],[Lowest_size_reported_um]]</f>
        <v>20</v>
      </c>
      <c r="Q910">
        <f>_xlfn.XLOOKUP(F910,'detection limits'!$A$2:$A$234,'detection limits'!$C$2:$C$234)</f>
        <v>5</v>
      </c>
      <c r="R910" t="str">
        <f ca="1">_xlfn.XLOOKUP(F910,'detection limits'!$A$2:$A$234,'detection limits'!$F$2:$F$234)</f>
        <v>20</v>
      </c>
    </row>
    <row r="911" spans="1:18" x14ac:dyDescent="0.3">
      <c r="A911" t="s">
        <v>654</v>
      </c>
      <c r="B911" t="s">
        <v>656</v>
      </c>
      <c r="C911" s="14" t="s">
        <v>411</v>
      </c>
      <c r="D911" s="14" t="str" cm="1">
        <f t="array" ref="D911">_xlfn.TEXTJOIN("", TRUE, IF(ISERROR(MID(C911, _xlfn.SEQUENCE(LEN(C911)), 1) *1), MID(C911, _xlfn.SEQUENCE(LEN(C911)), 1), ""))</f>
        <v xml:space="preserve">Zhang et al. </v>
      </c>
      <c r="E911" t="str">
        <f t="shared" si="14"/>
        <v>2020</v>
      </c>
      <c r="F911" s="14" t="s">
        <v>410</v>
      </c>
      <c r="G911" s="14" t="s">
        <v>434</v>
      </c>
      <c r="H911" s="14" t="s">
        <v>435</v>
      </c>
      <c r="I911" s="14" t="s">
        <v>460</v>
      </c>
      <c r="J911" s="16">
        <v>1.9E-2</v>
      </c>
      <c r="L911" s="17">
        <v>1</v>
      </c>
      <c r="M911" s="14" t="s">
        <v>456</v>
      </c>
      <c r="N911" s="14" t="s">
        <v>346</v>
      </c>
      <c r="O911" t="str">
        <f ca="1">Table1[[#This Row],[Lowest_size_reported_um]]</f>
        <v>300</v>
      </c>
      <c r="Q911">
        <f>_xlfn.XLOOKUP(F911,'detection limits'!$A$2:$A$234,'detection limits'!$C$2:$C$234)</f>
        <v>25</v>
      </c>
      <c r="R911" t="str">
        <f ca="1">_xlfn.XLOOKUP(F911,'detection limits'!$A$2:$A$234,'detection limits'!$F$2:$F$234)</f>
        <v>300</v>
      </c>
    </row>
    <row r="912" spans="1:18" x14ac:dyDescent="0.3">
      <c r="A912" t="s">
        <v>654</v>
      </c>
      <c r="B912" t="s">
        <v>656</v>
      </c>
      <c r="C912" s="14" t="s">
        <v>411</v>
      </c>
      <c r="D912" s="14" t="str" cm="1">
        <f t="array" ref="D912">_xlfn.TEXTJOIN("", TRUE, IF(ISERROR(MID(C912, _xlfn.SEQUENCE(LEN(C912)), 1) *1), MID(C912, _xlfn.SEQUENCE(LEN(C912)), 1), ""))</f>
        <v xml:space="preserve">Zhang et al. </v>
      </c>
      <c r="E912" t="str">
        <f t="shared" si="14"/>
        <v>2020</v>
      </c>
      <c r="F912" s="14" t="s">
        <v>410</v>
      </c>
      <c r="G912" s="14" t="s">
        <v>434</v>
      </c>
      <c r="H912" s="14" t="s">
        <v>435</v>
      </c>
      <c r="I912" s="14" t="s">
        <v>460</v>
      </c>
      <c r="J912" s="16">
        <v>1.9E-2</v>
      </c>
      <c r="L912" s="17">
        <v>1</v>
      </c>
      <c r="M912" s="14" t="s">
        <v>456</v>
      </c>
      <c r="N912" s="14" t="s">
        <v>346</v>
      </c>
      <c r="O912" t="str">
        <f ca="1">Table1[[#This Row],[Lowest_size_reported_um]]</f>
        <v>300</v>
      </c>
      <c r="Q912">
        <f>_xlfn.XLOOKUP(F912,'detection limits'!$A$2:$A$234,'detection limits'!$C$2:$C$234)</f>
        <v>25</v>
      </c>
      <c r="R912" t="str">
        <f ca="1">_xlfn.XLOOKUP(F912,'detection limits'!$A$2:$A$234,'detection limits'!$F$2:$F$234)</f>
        <v>300</v>
      </c>
    </row>
    <row r="913" spans="1:18" x14ac:dyDescent="0.3">
      <c r="A913" t="s">
        <v>654</v>
      </c>
      <c r="B913" t="s">
        <v>656</v>
      </c>
      <c r="C913" s="14" t="s">
        <v>411</v>
      </c>
      <c r="D913" s="14" t="str" cm="1">
        <f t="array" ref="D913">_xlfn.TEXTJOIN("", TRUE, IF(ISERROR(MID(C913, _xlfn.SEQUENCE(LEN(C913)), 1) *1), MID(C913, _xlfn.SEQUENCE(LEN(C913)), 1), ""))</f>
        <v xml:space="preserve">Zhang et al. </v>
      </c>
      <c r="E913" t="str">
        <f t="shared" si="14"/>
        <v>2020</v>
      </c>
      <c r="F913" s="14" t="s">
        <v>410</v>
      </c>
      <c r="G913" s="14" t="s">
        <v>434</v>
      </c>
      <c r="H913" s="14" t="s">
        <v>435</v>
      </c>
      <c r="I913" s="14" t="s">
        <v>460</v>
      </c>
      <c r="J913" s="16">
        <v>4.3999999999999997E-2</v>
      </c>
      <c r="L913" s="17">
        <v>1</v>
      </c>
      <c r="M913" s="14" t="s">
        <v>456</v>
      </c>
      <c r="N913" s="14" t="s">
        <v>346</v>
      </c>
      <c r="O913" t="str">
        <f ca="1">Table1[[#This Row],[Lowest_size_reported_um]]</f>
        <v>300</v>
      </c>
      <c r="Q913">
        <f>_xlfn.XLOOKUP(F913,'detection limits'!$A$2:$A$234,'detection limits'!$C$2:$C$234)</f>
        <v>25</v>
      </c>
      <c r="R913" t="str">
        <f ca="1">_xlfn.XLOOKUP(F913,'detection limits'!$A$2:$A$234,'detection limits'!$F$2:$F$234)</f>
        <v>300</v>
      </c>
    </row>
    <row r="914" spans="1:18" x14ac:dyDescent="0.3">
      <c r="A914" t="s">
        <v>654</v>
      </c>
      <c r="B914" t="s">
        <v>656</v>
      </c>
      <c r="C914" s="14" t="s">
        <v>411</v>
      </c>
      <c r="D914" s="14" t="str" cm="1">
        <f t="array" ref="D914">_xlfn.TEXTJOIN("", TRUE, IF(ISERROR(MID(C914, _xlfn.SEQUENCE(LEN(C914)), 1) *1), MID(C914, _xlfn.SEQUENCE(LEN(C914)), 1), ""))</f>
        <v xml:space="preserve">Zhang et al. </v>
      </c>
      <c r="E914" t="str">
        <f t="shared" si="14"/>
        <v>2020</v>
      </c>
      <c r="F914" s="14" t="s">
        <v>410</v>
      </c>
      <c r="G914" s="14" t="s">
        <v>434</v>
      </c>
      <c r="H914" s="14" t="s">
        <v>435</v>
      </c>
      <c r="I914" s="14" t="s">
        <v>460</v>
      </c>
      <c r="J914" s="16">
        <v>5.7000000000000002E-2</v>
      </c>
      <c r="L914" s="17">
        <v>0.6</v>
      </c>
      <c r="M914" s="14" t="s">
        <v>456</v>
      </c>
      <c r="N914" s="14" t="s">
        <v>346</v>
      </c>
      <c r="O914" t="str">
        <f ca="1">Table1[[#This Row],[Lowest_size_reported_um]]</f>
        <v>300</v>
      </c>
      <c r="Q914">
        <f>_xlfn.XLOOKUP(F914,'detection limits'!$A$2:$A$234,'detection limits'!$C$2:$C$234)</f>
        <v>25</v>
      </c>
      <c r="R914" t="str">
        <f ca="1">_xlfn.XLOOKUP(F914,'detection limits'!$A$2:$A$234,'detection limits'!$F$2:$F$234)</f>
        <v>300</v>
      </c>
    </row>
    <row r="915" spans="1:18" x14ac:dyDescent="0.3">
      <c r="A915" t="s">
        <v>654</v>
      </c>
      <c r="B915" t="s">
        <v>656</v>
      </c>
      <c r="C915" s="14" t="s">
        <v>411</v>
      </c>
      <c r="D915" s="14" t="str" cm="1">
        <f t="array" ref="D915">_xlfn.TEXTJOIN("", TRUE, IF(ISERROR(MID(C915, _xlfn.SEQUENCE(LEN(C915)), 1) *1), MID(C915, _xlfn.SEQUENCE(LEN(C915)), 1), ""))</f>
        <v xml:space="preserve">Zhang et al. </v>
      </c>
      <c r="E915" t="str">
        <f t="shared" si="14"/>
        <v>2020</v>
      </c>
      <c r="F915" s="14" t="s">
        <v>410</v>
      </c>
      <c r="G915" s="14" t="s">
        <v>434</v>
      </c>
      <c r="H915" s="14" t="s">
        <v>435</v>
      </c>
      <c r="I915" s="14" t="s">
        <v>460</v>
      </c>
      <c r="J915" s="16">
        <v>5.7000000000000002E-2</v>
      </c>
      <c r="L915" s="17">
        <v>1</v>
      </c>
      <c r="M915" s="14" t="s">
        <v>456</v>
      </c>
      <c r="N915" s="14" t="s">
        <v>346</v>
      </c>
      <c r="O915" t="str">
        <f ca="1">Table1[[#This Row],[Lowest_size_reported_um]]</f>
        <v>300</v>
      </c>
      <c r="Q915">
        <f>_xlfn.XLOOKUP(F915,'detection limits'!$A$2:$A$234,'detection limits'!$C$2:$C$234)</f>
        <v>25</v>
      </c>
      <c r="R915" t="str">
        <f ca="1">_xlfn.XLOOKUP(F915,'detection limits'!$A$2:$A$234,'detection limits'!$F$2:$F$234)</f>
        <v>300</v>
      </c>
    </row>
    <row r="916" spans="1:18" x14ac:dyDescent="0.3">
      <c r="A916" t="s">
        <v>654</v>
      </c>
      <c r="B916" t="s">
        <v>656</v>
      </c>
      <c r="C916" s="14" t="s">
        <v>411</v>
      </c>
      <c r="D916" s="14" t="str" cm="1">
        <f t="array" ref="D916">_xlfn.TEXTJOIN("", TRUE, IF(ISERROR(MID(C916, _xlfn.SEQUENCE(LEN(C916)), 1) *1), MID(C916, _xlfn.SEQUENCE(LEN(C916)), 1), ""))</f>
        <v xml:space="preserve">Zhang et al. </v>
      </c>
      <c r="E916" t="str">
        <f t="shared" si="14"/>
        <v>2020</v>
      </c>
      <c r="F916" s="14" t="s">
        <v>410</v>
      </c>
      <c r="G916" s="14" t="s">
        <v>434</v>
      </c>
      <c r="H916" s="14" t="s">
        <v>435</v>
      </c>
      <c r="I916" s="14" t="s">
        <v>460</v>
      </c>
      <c r="J916" s="16">
        <v>0.08</v>
      </c>
      <c r="L916" s="17">
        <v>0.86</v>
      </c>
      <c r="M916" s="14" t="s">
        <v>456</v>
      </c>
      <c r="N916" s="14" t="s">
        <v>346</v>
      </c>
      <c r="O916" t="str">
        <f ca="1">Table1[[#This Row],[Lowest_size_reported_um]]</f>
        <v>300</v>
      </c>
      <c r="Q916">
        <f>_xlfn.XLOOKUP(F916,'detection limits'!$A$2:$A$234,'detection limits'!$C$2:$C$234)</f>
        <v>25</v>
      </c>
      <c r="R916" t="str">
        <f ca="1">_xlfn.XLOOKUP(F916,'detection limits'!$A$2:$A$234,'detection limits'!$F$2:$F$234)</f>
        <v>300</v>
      </c>
    </row>
    <row r="917" spans="1:18" x14ac:dyDescent="0.3">
      <c r="A917" t="s">
        <v>654</v>
      </c>
      <c r="B917" t="s">
        <v>656</v>
      </c>
      <c r="C917" s="14" t="s">
        <v>411</v>
      </c>
      <c r="D917" s="14" t="str" cm="1">
        <f t="array" ref="D917">_xlfn.TEXTJOIN("", TRUE, IF(ISERROR(MID(C917, _xlfn.SEQUENCE(LEN(C917)), 1) *1), MID(C917, _xlfn.SEQUENCE(LEN(C917)), 1), ""))</f>
        <v xml:space="preserve">Zhang et al. </v>
      </c>
      <c r="E917" t="str">
        <f t="shared" si="14"/>
        <v>2020</v>
      </c>
      <c r="F917" s="14" t="s">
        <v>410</v>
      </c>
      <c r="G917" s="14" t="s">
        <v>434</v>
      </c>
      <c r="H917" s="14" t="s">
        <v>435</v>
      </c>
      <c r="I917" s="14" t="s">
        <v>460</v>
      </c>
      <c r="J917" s="16">
        <v>8.3000000000000004E-2</v>
      </c>
      <c r="L917" s="17">
        <v>1</v>
      </c>
      <c r="M917" s="14" t="s">
        <v>456</v>
      </c>
      <c r="N917" s="14" t="s">
        <v>346</v>
      </c>
      <c r="O917" t="str">
        <f ca="1">Table1[[#This Row],[Lowest_size_reported_um]]</f>
        <v>300</v>
      </c>
      <c r="Q917">
        <f>_xlfn.XLOOKUP(F917,'detection limits'!$A$2:$A$234,'detection limits'!$C$2:$C$234)</f>
        <v>25</v>
      </c>
      <c r="R917" t="str">
        <f ca="1">_xlfn.XLOOKUP(F917,'detection limits'!$A$2:$A$234,'detection limits'!$F$2:$F$234)</f>
        <v>300</v>
      </c>
    </row>
    <row r="918" spans="1:18" x14ac:dyDescent="0.3">
      <c r="A918" t="s">
        <v>654</v>
      </c>
      <c r="B918" t="s">
        <v>656</v>
      </c>
      <c r="C918" s="14" t="s">
        <v>411</v>
      </c>
      <c r="D918" s="14" t="str" cm="1">
        <f t="array" ref="D918">_xlfn.TEXTJOIN("", TRUE, IF(ISERROR(MID(C918, _xlfn.SEQUENCE(LEN(C918)), 1) *1), MID(C918, _xlfn.SEQUENCE(LEN(C918)), 1), ""))</f>
        <v xml:space="preserve">Zhang et al. </v>
      </c>
      <c r="E918" t="str">
        <f t="shared" si="14"/>
        <v>2020</v>
      </c>
      <c r="F918" s="14" t="s">
        <v>410</v>
      </c>
      <c r="G918" s="14" t="s">
        <v>434</v>
      </c>
      <c r="H918" s="14" t="s">
        <v>435</v>
      </c>
      <c r="I918" s="14" t="s">
        <v>460</v>
      </c>
      <c r="J918" s="16">
        <v>0.111</v>
      </c>
      <c r="L918" s="17">
        <v>0.8</v>
      </c>
      <c r="M918" s="14" t="s">
        <v>456</v>
      </c>
      <c r="N918" s="14" t="s">
        <v>346</v>
      </c>
      <c r="O918" t="str">
        <f ca="1">Table1[[#This Row],[Lowest_size_reported_um]]</f>
        <v>300</v>
      </c>
      <c r="Q918">
        <f>_xlfn.XLOOKUP(F918,'detection limits'!$A$2:$A$234,'detection limits'!$C$2:$C$234)</f>
        <v>25</v>
      </c>
      <c r="R918" t="str">
        <f ca="1">_xlfn.XLOOKUP(F918,'detection limits'!$A$2:$A$234,'detection limits'!$F$2:$F$234)</f>
        <v>300</v>
      </c>
    </row>
    <row r="919" spans="1:18" x14ac:dyDescent="0.3">
      <c r="A919" t="s">
        <v>654</v>
      </c>
      <c r="B919" t="s">
        <v>656</v>
      </c>
      <c r="C919" s="14" t="s">
        <v>411</v>
      </c>
      <c r="D919" s="14" t="str" cm="1">
        <f t="array" ref="D919">_xlfn.TEXTJOIN("", TRUE, IF(ISERROR(MID(C919, _xlfn.SEQUENCE(LEN(C919)), 1) *1), MID(C919, _xlfn.SEQUENCE(LEN(C919)), 1), ""))</f>
        <v xml:space="preserve">Zhang et al. </v>
      </c>
      <c r="E919" t="str">
        <f t="shared" si="14"/>
        <v>2020</v>
      </c>
      <c r="F919" s="14" t="s">
        <v>410</v>
      </c>
      <c r="G919" s="14" t="s">
        <v>434</v>
      </c>
      <c r="H919" s="14" t="s">
        <v>435</v>
      </c>
      <c r="I919" s="14" t="s">
        <v>460</v>
      </c>
      <c r="J919" s="16">
        <v>0.19600000000000001</v>
      </c>
      <c r="L919" s="17">
        <v>1</v>
      </c>
      <c r="M919" s="14" t="s">
        <v>456</v>
      </c>
      <c r="N919" s="14" t="s">
        <v>346</v>
      </c>
      <c r="O919" t="str">
        <f ca="1">Table1[[#This Row],[Lowest_size_reported_um]]</f>
        <v>300</v>
      </c>
      <c r="Q919">
        <f>_xlfn.XLOOKUP(F919,'detection limits'!$A$2:$A$234,'detection limits'!$C$2:$C$234)</f>
        <v>25</v>
      </c>
      <c r="R919" t="str">
        <f ca="1">_xlfn.XLOOKUP(F919,'detection limits'!$A$2:$A$234,'detection limits'!$F$2:$F$234)</f>
        <v>300</v>
      </c>
    </row>
    <row r="920" spans="1:18" x14ac:dyDescent="0.3">
      <c r="A920" t="s">
        <v>654</v>
      </c>
      <c r="B920" t="s">
        <v>656</v>
      </c>
      <c r="C920" s="14" t="s">
        <v>411</v>
      </c>
      <c r="D920" s="14" t="str" cm="1">
        <f t="array" ref="D920">_xlfn.TEXTJOIN("", TRUE, IF(ISERROR(MID(C920, _xlfn.SEQUENCE(LEN(C920)), 1) *1), MID(C920, _xlfn.SEQUENCE(LEN(C920)), 1), ""))</f>
        <v xml:space="preserve">Zhang et al. </v>
      </c>
      <c r="E920" t="str">
        <f t="shared" si="14"/>
        <v>2020</v>
      </c>
      <c r="F920" s="14" t="s">
        <v>410</v>
      </c>
      <c r="G920" s="14" t="s">
        <v>457</v>
      </c>
      <c r="H920" s="14" t="s">
        <v>440</v>
      </c>
      <c r="I920" s="14" t="s">
        <v>460</v>
      </c>
      <c r="J920" s="16">
        <v>0.317</v>
      </c>
      <c r="L920" s="17">
        <v>0.69</v>
      </c>
      <c r="M920" s="14" t="s">
        <v>456</v>
      </c>
      <c r="N920" s="14" t="s">
        <v>346</v>
      </c>
      <c r="O920" t="str">
        <f ca="1">Table1[[#This Row],[Lowest_size_reported_um]]</f>
        <v>300</v>
      </c>
      <c r="Q920">
        <f>_xlfn.XLOOKUP(F920,'detection limits'!$A$2:$A$234,'detection limits'!$C$2:$C$234)</f>
        <v>25</v>
      </c>
      <c r="R920" t="str">
        <f ca="1">_xlfn.XLOOKUP(F920,'detection limits'!$A$2:$A$234,'detection limits'!$F$2:$F$234)</f>
        <v>300</v>
      </c>
    </row>
    <row r="921" spans="1:18" x14ac:dyDescent="0.3">
      <c r="A921" t="s">
        <v>654</v>
      </c>
      <c r="B921" t="s">
        <v>656</v>
      </c>
      <c r="C921" s="14" t="s">
        <v>411</v>
      </c>
      <c r="D921" s="14" t="str" cm="1">
        <f t="array" ref="D921">_xlfn.TEXTJOIN("", TRUE, IF(ISERROR(MID(C921, _xlfn.SEQUENCE(LEN(C921)), 1) *1), MID(C921, _xlfn.SEQUENCE(LEN(C921)), 1), ""))</f>
        <v xml:space="preserve">Zhang et al. </v>
      </c>
      <c r="E921" t="str">
        <f t="shared" si="14"/>
        <v>2020</v>
      </c>
      <c r="F921" s="15" t="s">
        <v>410</v>
      </c>
      <c r="G921" s="14" t="s">
        <v>457</v>
      </c>
      <c r="H921" s="14" t="s">
        <v>440</v>
      </c>
      <c r="I921" s="14" t="s">
        <v>460</v>
      </c>
      <c r="J921" s="16">
        <v>0.47799999999999998</v>
      </c>
      <c r="L921" s="17">
        <v>0.73</v>
      </c>
      <c r="M921" s="14" t="s">
        <v>456</v>
      </c>
      <c r="N921" s="14" t="s">
        <v>346</v>
      </c>
      <c r="O921" t="str">
        <f ca="1">Table1[[#This Row],[Lowest_size_reported_um]]</f>
        <v>300</v>
      </c>
      <c r="Q921">
        <f>_xlfn.XLOOKUP(F921,'detection limits'!$A$2:$A$234,'detection limits'!$C$2:$C$234)</f>
        <v>25</v>
      </c>
      <c r="R921" t="str">
        <f ca="1">_xlfn.XLOOKUP(F921,'detection limits'!$A$2:$A$234,'detection limits'!$F$2:$F$234)</f>
        <v>300</v>
      </c>
    </row>
    <row r="922" spans="1:18" x14ac:dyDescent="0.3">
      <c r="A922" t="s">
        <v>654</v>
      </c>
      <c r="B922" t="s">
        <v>656</v>
      </c>
      <c r="C922" s="14" t="s">
        <v>411</v>
      </c>
      <c r="D922" s="14" t="str" cm="1">
        <f t="array" ref="D922">_xlfn.TEXTJOIN("", TRUE, IF(ISERROR(MID(C922, _xlfn.SEQUENCE(LEN(C922)), 1) *1), MID(C922, _xlfn.SEQUENCE(LEN(C922)), 1), ""))</f>
        <v xml:space="preserve">Zhang et al. </v>
      </c>
      <c r="E922" t="str">
        <f t="shared" si="14"/>
        <v>2020</v>
      </c>
      <c r="F922" s="15" t="s">
        <v>410</v>
      </c>
      <c r="G922" s="14" t="s">
        <v>457</v>
      </c>
      <c r="H922" s="14" t="s">
        <v>440</v>
      </c>
      <c r="I922" s="14" t="s">
        <v>460</v>
      </c>
      <c r="J922" s="16">
        <v>0.59399999999999997</v>
      </c>
      <c r="L922" s="17">
        <v>0.89</v>
      </c>
      <c r="M922" s="14" t="s">
        <v>456</v>
      </c>
      <c r="N922" s="14" t="s">
        <v>346</v>
      </c>
      <c r="O922" t="str">
        <f ca="1">Table1[[#This Row],[Lowest_size_reported_um]]</f>
        <v>300</v>
      </c>
      <c r="Q922">
        <f>_xlfn.XLOOKUP(F922,'detection limits'!$A$2:$A$234,'detection limits'!$C$2:$C$234)</f>
        <v>25</v>
      </c>
      <c r="R922" t="str">
        <f ca="1">_xlfn.XLOOKUP(F922,'detection limits'!$A$2:$A$234,'detection limits'!$F$2:$F$234)</f>
        <v>300</v>
      </c>
    </row>
    <row r="923" spans="1:18" x14ac:dyDescent="0.3">
      <c r="A923" t="s">
        <v>654</v>
      </c>
      <c r="B923" t="s">
        <v>656</v>
      </c>
      <c r="C923" s="14" t="s">
        <v>417</v>
      </c>
      <c r="D923" s="14" t="str" cm="1">
        <f t="array" ref="D923">_xlfn.TEXTJOIN("", TRUE, IF(ISERROR(MID(C923, _xlfn.SEQUENCE(LEN(C923)), 1) *1), MID(C923, _xlfn.SEQUENCE(LEN(C923)), 1), ""))</f>
        <v xml:space="preserve">Zhao et al. </v>
      </c>
      <c r="E923" t="str">
        <f t="shared" si="14"/>
        <v>2015</v>
      </c>
      <c r="F923" s="15" t="s">
        <v>416</v>
      </c>
      <c r="G923" s="14" t="s">
        <v>434</v>
      </c>
      <c r="H923" s="14" t="s">
        <v>435</v>
      </c>
      <c r="I923" s="14" t="s">
        <v>460</v>
      </c>
      <c r="J923" s="16">
        <v>0.1069</v>
      </c>
      <c r="L923" s="17">
        <v>0.9</v>
      </c>
      <c r="M923" s="14" t="s">
        <v>456</v>
      </c>
      <c r="N923" s="14" t="s">
        <v>346</v>
      </c>
      <c r="O923" t="str">
        <f ca="1">Table1[[#This Row],[Lowest_size_reported_um]]</f>
        <v>500</v>
      </c>
      <c r="Q923">
        <f>_xlfn.XLOOKUP(F923,'detection limits'!$A$2:$A$234,'detection limits'!$C$2:$C$234)</f>
        <v>1.2</v>
      </c>
      <c r="R923" t="str">
        <f ca="1">_xlfn.XLOOKUP(F923,'detection limits'!$A$2:$A$234,'detection limits'!$F$2:$F$234)</f>
        <v>500</v>
      </c>
    </row>
    <row r="924" spans="1:18" x14ac:dyDescent="0.3">
      <c r="A924" t="s">
        <v>654</v>
      </c>
      <c r="B924" t="s">
        <v>656</v>
      </c>
      <c r="C924" s="14" t="s">
        <v>417</v>
      </c>
      <c r="D924" s="14" t="str" cm="1">
        <f t="array" ref="D924">_xlfn.TEXTJOIN("", TRUE, IF(ISERROR(MID(C924, _xlfn.SEQUENCE(LEN(C924)), 1) *1), MID(C924, _xlfn.SEQUENCE(LEN(C924)), 1), ""))</f>
        <v xml:space="preserve">Zhao et al. </v>
      </c>
      <c r="E924" t="str">
        <f t="shared" si="14"/>
        <v>2015</v>
      </c>
      <c r="F924" s="15" t="s">
        <v>416</v>
      </c>
      <c r="G924" s="14" t="s">
        <v>434</v>
      </c>
      <c r="H924" s="14" t="s">
        <v>435</v>
      </c>
      <c r="I924" s="14" t="s">
        <v>460</v>
      </c>
      <c r="J924" s="16">
        <v>0.2177</v>
      </c>
      <c r="L924" s="17">
        <v>0.9</v>
      </c>
      <c r="M924" s="14" t="s">
        <v>456</v>
      </c>
      <c r="N924" s="14" t="s">
        <v>346</v>
      </c>
      <c r="O924" t="str">
        <f ca="1">Table1[[#This Row],[Lowest_size_reported_um]]</f>
        <v>500</v>
      </c>
      <c r="Q924">
        <f>_xlfn.XLOOKUP(F924,'detection limits'!$A$2:$A$234,'detection limits'!$C$2:$C$234)</f>
        <v>1.2</v>
      </c>
      <c r="R924" t="str">
        <f ca="1">_xlfn.XLOOKUP(F924,'detection limits'!$A$2:$A$234,'detection limits'!$F$2:$F$234)</f>
        <v>500</v>
      </c>
    </row>
    <row r="925" spans="1:18" x14ac:dyDescent="0.3">
      <c r="A925" t="s">
        <v>654</v>
      </c>
      <c r="B925" t="s">
        <v>656</v>
      </c>
      <c r="C925" s="14" t="s">
        <v>417</v>
      </c>
      <c r="D925" s="14" t="str" cm="1">
        <f t="array" ref="D925">_xlfn.TEXTJOIN("", TRUE, IF(ISERROR(MID(C925, _xlfn.SEQUENCE(LEN(C925)), 1) *1), MID(C925, _xlfn.SEQUENCE(LEN(C925)), 1), ""))</f>
        <v xml:space="preserve">Zhao et al. </v>
      </c>
      <c r="E925" t="str">
        <f t="shared" si="14"/>
        <v>2015</v>
      </c>
      <c r="F925" s="15" t="s">
        <v>416</v>
      </c>
      <c r="G925" s="14" t="s">
        <v>434</v>
      </c>
      <c r="H925" s="14" t="s">
        <v>435</v>
      </c>
      <c r="I925" s="14" t="s">
        <v>460</v>
      </c>
      <c r="J925" s="16">
        <v>0.39539999999999997</v>
      </c>
      <c r="L925" s="17">
        <v>0.9</v>
      </c>
      <c r="M925" s="14" t="s">
        <v>456</v>
      </c>
      <c r="N925" s="14" t="s">
        <v>346</v>
      </c>
      <c r="O925" t="str">
        <f ca="1">Table1[[#This Row],[Lowest_size_reported_um]]</f>
        <v>500</v>
      </c>
      <c r="Q925">
        <f>_xlfn.XLOOKUP(F925,'detection limits'!$A$2:$A$234,'detection limits'!$C$2:$C$234)</f>
        <v>1.2</v>
      </c>
      <c r="R925" t="str">
        <f ca="1">_xlfn.XLOOKUP(F925,'detection limits'!$A$2:$A$234,'detection limits'!$F$2:$F$234)</f>
        <v>500</v>
      </c>
    </row>
    <row r="926" spans="1:18" x14ac:dyDescent="0.3">
      <c r="A926" t="s">
        <v>654</v>
      </c>
      <c r="B926" t="s">
        <v>656</v>
      </c>
      <c r="C926" s="14" t="s">
        <v>417</v>
      </c>
      <c r="D926" s="14" t="str" cm="1">
        <f t="array" ref="D926">_xlfn.TEXTJOIN("", TRUE, IF(ISERROR(MID(C926, _xlfn.SEQUENCE(LEN(C926)), 1) *1), MID(C926, _xlfn.SEQUENCE(LEN(C926)), 1), ""))</f>
        <v xml:space="preserve">Zhao et al. </v>
      </c>
      <c r="E926" t="str">
        <f t="shared" si="14"/>
        <v>2015</v>
      </c>
      <c r="F926" s="15" t="s">
        <v>416</v>
      </c>
      <c r="G926" s="14" t="s">
        <v>434</v>
      </c>
      <c r="H926" s="14" t="s">
        <v>435</v>
      </c>
      <c r="I926" s="14" t="s">
        <v>460</v>
      </c>
      <c r="J926" s="16">
        <v>0.71430000000000005</v>
      </c>
      <c r="L926" s="17">
        <v>0.9</v>
      </c>
      <c r="M926" s="14" t="s">
        <v>456</v>
      </c>
      <c r="N926" s="14" t="s">
        <v>346</v>
      </c>
      <c r="O926" t="str">
        <f ca="1">Table1[[#This Row],[Lowest_size_reported_um]]</f>
        <v>500</v>
      </c>
      <c r="Q926">
        <f>_xlfn.XLOOKUP(F926,'detection limits'!$A$2:$A$234,'detection limits'!$C$2:$C$234)</f>
        <v>1.2</v>
      </c>
      <c r="R926" t="str">
        <f ca="1">_xlfn.XLOOKUP(F926,'detection limits'!$A$2:$A$234,'detection limits'!$F$2:$F$234)</f>
        <v>500</v>
      </c>
    </row>
    <row r="927" spans="1:18" x14ac:dyDescent="0.3">
      <c r="A927" t="s">
        <v>654</v>
      </c>
      <c r="B927" t="s">
        <v>656</v>
      </c>
      <c r="C927" s="14" t="s">
        <v>417</v>
      </c>
      <c r="D927" s="14" t="str" cm="1">
        <f t="array" ref="D927">_xlfn.TEXTJOIN("", TRUE, IF(ISERROR(MID(C927, _xlfn.SEQUENCE(LEN(C927)), 1) *1), MID(C927, _xlfn.SEQUENCE(LEN(C927)), 1), ""))</f>
        <v xml:space="preserve">Zhao et al. </v>
      </c>
      <c r="E927" t="str">
        <f t="shared" si="14"/>
        <v>2015</v>
      </c>
      <c r="F927" s="15" t="s">
        <v>416</v>
      </c>
      <c r="G927" s="14" t="s">
        <v>434</v>
      </c>
      <c r="H927" s="14" t="s">
        <v>435</v>
      </c>
      <c r="I927" s="14" t="s">
        <v>460</v>
      </c>
      <c r="J927" s="16">
        <v>0.96460000000000001</v>
      </c>
      <c r="L927" s="17">
        <v>0.9</v>
      </c>
      <c r="M927" s="14" t="s">
        <v>456</v>
      </c>
      <c r="N927" s="14" t="s">
        <v>346</v>
      </c>
      <c r="O927" t="str">
        <f ca="1">Table1[[#This Row],[Lowest_size_reported_um]]</f>
        <v>500</v>
      </c>
      <c r="Q927">
        <f>_xlfn.XLOOKUP(F927,'detection limits'!$A$2:$A$234,'detection limits'!$C$2:$C$234)</f>
        <v>1.2</v>
      </c>
      <c r="R927" t="str">
        <f ca="1">_xlfn.XLOOKUP(F927,'detection limits'!$A$2:$A$234,'detection limits'!$F$2:$F$234)</f>
        <v>500</v>
      </c>
    </row>
    <row r="928" spans="1:18" x14ac:dyDescent="0.3">
      <c r="A928" t="s">
        <v>654</v>
      </c>
      <c r="B928" t="s">
        <v>656</v>
      </c>
      <c r="C928" s="14" t="s">
        <v>417</v>
      </c>
      <c r="D928" s="14" t="str" cm="1">
        <f t="array" ref="D928">_xlfn.TEXTJOIN("", TRUE, IF(ISERROR(MID(C928, _xlfn.SEQUENCE(LEN(C928)), 1) *1), MID(C928, _xlfn.SEQUENCE(LEN(C928)), 1), ""))</f>
        <v xml:space="preserve">Zhao et al. </v>
      </c>
      <c r="E928" t="str">
        <f t="shared" si="14"/>
        <v>2015</v>
      </c>
      <c r="F928" s="15" t="s">
        <v>416</v>
      </c>
      <c r="G928" s="14" t="s">
        <v>434</v>
      </c>
      <c r="H928" s="14" t="s">
        <v>435</v>
      </c>
      <c r="I928" s="14" t="s">
        <v>460</v>
      </c>
      <c r="J928" s="16">
        <v>1.7773000000000001</v>
      </c>
      <c r="L928" s="17">
        <v>0.9</v>
      </c>
      <c r="M928" s="14" t="s">
        <v>456</v>
      </c>
      <c r="N928" s="14" t="s">
        <v>346</v>
      </c>
      <c r="O928" t="str">
        <f ca="1">Table1[[#This Row],[Lowest_size_reported_um]]</f>
        <v>500</v>
      </c>
      <c r="Q928">
        <f>_xlfn.XLOOKUP(F928,'detection limits'!$A$2:$A$234,'detection limits'!$C$2:$C$234)</f>
        <v>1.2</v>
      </c>
      <c r="R928" t="str">
        <f ca="1">_xlfn.XLOOKUP(F928,'detection limits'!$A$2:$A$234,'detection limits'!$F$2:$F$234)</f>
        <v>500</v>
      </c>
    </row>
    <row r="929" spans="1:18" x14ac:dyDescent="0.3">
      <c r="A929" t="s">
        <v>654</v>
      </c>
      <c r="B929" t="s">
        <v>656</v>
      </c>
      <c r="C929" s="14" t="s">
        <v>417</v>
      </c>
      <c r="D929" s="14" t="str" cm="1">
        <f t="array" ref="D929">_xlfn.TEXTJOIN("", TRUE, IF(ISERROR(MID(C929, _xlfn.SEQUENCE(LEN(C929)), 1) *1), MID(C929, _xlfn.SEQUENCE(LEN(C929)), 1), ""))</f>
        <v xml:space="preserve">Zhao et al. </v>
      </c>
      <c r="E929" t="str">
        <f t="shared" si="14"/>
        <v>2015</v>
      </c>
      <c r="F929" s="15" t="s">
        <v>416</v>
      </c>
      <c r="G929" s="14" t="s">
        <v>434</v>
      </c>
      <c r="H929" s="14" t="s">
        <v>435</v>
      </c>
      <c r="I929" s="14" t="s">
        <v>460</v>
      </c>
      <c r="J929" s="16">
        <v>1.8043</v>
      </c>
      <c r="L929" s="17">
        <v>0.9</v>
      </c>
      <c r="M929" s="14" t="s">
        <v>456</v>
      </c>
      <c r="N929" s="14" t="s">
        <v>346</v>
      </c>
      <c r="O929" t="str">
        <f ca="1">Table1[[#This Row],[Lowest_size_reported_um]]</f>
        <v>500</v>
      </c>
      <c r="Q929">
        <f>_xlfn.XLOOKUP(F929,'detection limits'!$A$2:$A$234,'detection limits'!$C$2:$C$234)</f>
        <v>1.2</v>
      </c>
      <c r="R929" t="str">
        <f ca="1">_xlfn.XLOOKUP(F929,'detection limits'!$A$2:$A$234,'detection limits'!$F$2:$F$234)</f>
        <v>500</v>
      </c>
    </row>
    <row r="930" spans="1:18" x14ac:dyDescent="0.3">
      <c r="A930" t="s">
        <v>654</v>
      </c>
      <c r="B930" t="s">
        <v>656</v>
      </c>
      <c r="C930" s="14" t="s">
        <v>417</v>
      </c>
      <c r="D930" s="14" t="str" cm="1">
        <f t="array" ref="D930">_xlfn.TEXTJOIN("", TRUE, IF(ISERROR(MID(C930, _xlfn.SEQUENCE(LEN(C930)), 1) *1), MID(C930, _xlfn.SEQUENCE(LEN(C930)), 1), ""))</f>
        <v xml:space="preserve">Zhao et al. </v>
      </c>
      <c r="E930" t="str">
        <f t="shared" si="14"/>
        <v>2015</v>
      </c>
      <c r="F930" s="15" t="s">
        <v>416</v>
      </c>
      <c r="G930" s="14" t="s">
        <v>434</v>
      </c>
      <c r="H930" s="14" t="s">
        <v>435</v>
      </c>
      <c r="I930" s="14" t="s">
        <v>460</v>
      </c>
      <c r="J930" s="16">
        <v>2.1238999999999999</v>
      </c>
      <c r="L930" s="17">
        <v>0.9</v>
      </c>
      <c r="M930" s="14" t="s">
        <v>456</v>
      </c>
      <c r="N930" s="14" t="s">
        <v>346</v>
      </c>
      <c r="O930" t="str">
        <f ca="1">Table1[[#This Row],[Lowest_size_reported_um]]</f>
        <v>500</v>
      </c>
      <c r="Q930">
        <f>_xlfn.XLOOKUP(F930,'detection limits'!$A$2:$A$234,'detection limits'!$C$2:$C$234)</f>
        <v>1.2</v>
      </c>
      <c r="R930" t="str">
        <f ca="1">_xlfn.XLOOKUP(F930,'detection limits'!$A$2:$A$234,'detection limits'!$F$2:$F$234)</f>
        <v>500</v>
      </c>
    </row>
    <row r="931" spans="1:18" x14ac:dyDescent="0.3">
      <c r="A931" t="s">
        <v>654</v>
      </c>
      <c r="B931" t="s">
        <v>656</v>
      </c>
      <c r="C931" s="14" t="s">
        <v>419</v>
      </c>
      <c r="D931" s="14" t="str" cm="1">
        <f t="array" ref="D931">_xlfn.TEXTJOIN("", TRUE, IF(ISERROR(MID(C931, _xlfn.SEQUENCE(LEN(C931)), 1) *1), MID(C931, _xlfn.SEQUENCE(LEN(C931)), 1), ""))</f>
        <v xml:space="preserve">Zhao et al. </v>
      </c>
      <c r="E931" t="str">
        <f t="shared" si="14"/>
        <v>2020</v>
      </c>
      <c r="F931" s="15" t="s">
        <v>418</v>
      </c>
      <c r="G931" s="14" t="s">
        <v>434</v>
      </c>
      <c r="H931" s="14" t="s">
        <v>435</v>
      </c>
      <c r="I931" s="14" t="s">
        <v>460</v>
      </c>
      <c r="J931" s="16">
        <v>0.05</v>
      </c>
      <c r="L931" s="17">
        <v>0.53</v>
      </c>
      <c r="M931" s="14" t="s">
        <v>442</v>
      </c>
      <c r="N931" s="14" t="s">
        <v>346</v>
      </c>
      <c r="O931" t="str">
        <f ca="1">Table1[[#This Row],[Lowest_size_reported_um]]</f>
        <v>45</v>
      </c>
      <c r="Q931">
        <f>_xlfn.XLOOKUP(F931,'detection limits'!$A$2:$A$234,'detection limits'!$C$2:$C$234)</f>
        <v>20</v>
      </c>
      <c r="R931" t="str">
        <f ca="1">_xlfn.XLOOKUP(F931,'detection limits'!$A$2:$A$234,'detection limits'!$F$2:$F$234)</f>
        <v>45</v>
      </c>
    </row>
    <row r="932" spans="1:18" x14ac:dyDescent="0.3">
      <c r="A932" t="s">
        <v>654</v>
      </c>
      <c r="B932" t="s">
        <v>656</v>
      </c>
      <c r="C932" s="14" t="s">
        <v>419</v>
      </c>
      <c r="D932" s="14" t="str" cm="1">
        <f t="array" ref="D932">_xlfn.TEXTJOIN("", TRUE, IF(ISERROR(MID(C932, _xlfn.SEQUENCE(LEN(C932)), 1) *1), MID(C932, _xlfn.SEQUENCE(LEN(C932)), 1), ""))</f>
        <v xml:space="preserve">Zhao et al. </v>
      </c>
      <c r="E932" t="str">
        <f t="shared" si="14"/>
        <v>2020</v>
      </c>
      <c r="F932" s="15" t="s">
        <v>418</v>
      </c>
      <c r="G932" s="14" t="s">
        <v>434</v>
      </c>
      <c r="H932" s="14" t="s">
        <v>435</v>
      </c>
      <c r="I932" s="14" t="s">
        <v>460</v>
      </c>
      <c r="J932" s="16">
        <v>0.221</v>
      </c>
      <c r="L932" s="17">
        <v>0.53</v>
      </c>
      <c r="M932" s="14" t="s">
        <v>442</v>
      </c>
      <c r="N932" s="14" t="s">
        <v>346</v>
      </c>
      <c r="O932" t="str">
        <f ca="1">Table1[[#This Row],[Lowest_size_reported_um]]</f>
        <v>45</v>
      </c>
      <c r="Q932">
        <f>_xlfn.XLOOKUP(F932,'detection limits'!$A$2:$A$234,'detection limits'!$C$2:$C$234)</f>
        <v>20</v>
      </c>
      <c r="R932" t="str">
        <f ca="1">_xlfn.XLOOKUP(F932,'detection limits'!$A$2:$A$234,'detection limits'!$F$2:$F$234)</f>
        <v>45</v>
      </c>
    </row>
    <row r="933" spans="1:18" x14ac:dyDescent="0.3">
      <c r="A933" t="s">
        <v>654</v>
      </c>
      <c r="B933" t="s">
        <v>656</v>
      </c>
      <c r="C933" s="14" t="s">
        <v>419</v>
      </c>
      <c r="D933" s="14" t="str" cm="1">
        <f t="array" ref="D933">_xlfn.TEXTJOIN("", TRUE, IF(ISERROR(MID(C933, _xlfn.SEQUENCE(LEN(C933)), 1) *1), MID(C933, _xlfn.SEQUENCE(LEN(C933)), 1), ""))</f>
        <v xml:space="preserve">Zhao et al. </v>
      </c>
      <c r="E933" t="str">
        <f t="shared" si="14"/>
        <v>2020</v>
      </c>
      <c r="F933" s="15" t="s">
        <v>418</v>
      </c>
      <c r="G933" s="14" t="s">
        <v>434</v>
      </c>
      <c r="H933" s="14" t="s">
        <v>435</v>
      </c>
      <c r="I933" s="14" t="s">
        <v>460</v>
      </c>
      <c r="J933" s="16">
        <v>1.1830000000000001</v>
      </c>
      <c r="L933" s="17">
        <v>0.53</v>
      </c>
      <c r="N933" s="14" t="s">
        <v>346</v>
      </c>
      <c r="O933" t="str">
        <f ca="1">Table1[[#This Row],[Lowest_size_reported_um]]</f>
        <v>45</v>
      </c>
      <c r="Q933">
        <f>_xlfn.XLOOKUP(F933,'detection limits'!$A$2:$A$234,'detection limits'!$C$2:$C$234)</f>
        <v>20</v>
      </c>
      <c r="R933" t="str">
        <f ca="1">_xlfn.XLOOKUP(F933,'detection limits'!$A$2:$A$234,'detection limits'!$F$2:$F$234)</f>
        <v>45</v>
      </c>
    </row>
    <row r="934" spans="1:18" x14ac:dyDescent="0.3">
      <c r="A934" t="s">
        <v>654</v>
      </c>
      <c r="B934" t="s">
        <v>656</v>
      </c>
      <c r="C934" s="14" t="s">
        <v>419</v>
      </c>
      <c r="D934" s="14" t="str" cm="1">
        <f t="array" ref="D934">_xlfn.TEXTJOIN("", TRUE, IF(ISERROR(MID(C934, _xlfn.SEQUENCE(LEN(C934)), 1) *1), MID(C934, _xlfn.SEQUENCE(LEN(C934)), 1), ""))</f>
        <v xml:space="preserve">Zhao et al. </v>
      </c>
      <c r="E934" t="str">
        <f t="shared" si="14"/>
        <v>2020</v>
      </c>
      <c r="F934" s="15" t="s">
        <v>418</v>
      </c>
      <c r="G934" s="14" t="s">
        <v>434</v>
      </c>
      <c r="H934" s="14" t="s">
        <v>435</v>
      </c>
      <c r="I934" s="14" t="s">
        <v>460</v>
      </c>
      <c r="J934" s="16">
        <v>3.2330000000000001</v>
      </c>
      <c r="L934" s="17">
        <v>0.53</v>
      </c>
      <c r="M934" s="14" t="s">
        <v>450</v>
      </c>
      <c r="N934" s="14" t="s">
        <v>346</v>
      </c>
      <c r="O934" t="str">
        <f ca="1">Table1[[#This Row],[Lowest_size_reported_um]]</f>
        <v>45</v>
      </c>
      <c r="Q934">
        <f>_xlfn.XLOOKUP(F934,'detection limits'!$A$2:$A$234,'detection limits'!$C$2:$C$234)</f>
        <v>20</v>
      </c>
      <c r="R934" t="str">
        <f ca="1">_xlfn.XLOOKUP(F934,'detection limits'!$A$2:$A$234,'detection limits'!$F$2:$F$234)</f>
        <v>45</v>
      </c>
    </row>
    <row r="935" spans="1:18" x14ac:dyDescent="0.3">
      <c r="A935" t="s">
        <v>654</v>
      </c>
      <c r="B935" t="s">
        <v>656</v>
      </c>
      <c r="C935" s="14" t="s">
        <v>419</v>
      </c>
      <c r="D935" s="14" t="str" cm="1">
        <f t="array" ref="D935">_xlfn.TEXTJOIN("", TRUE, IF(ISERROR(MID(C935, _xlfn.SEQUENCE(LEN(C935)), 1) *1), MID(C935, _xlfn.SEQUENCE(LEN(C935)), 1), ""))</f>
        <v xml:space="preserve">Zhao et al. </v>
      </c>
      <c r="E935" t="str">
        <f t="shared" si="14"/>
        <v>2020</v>
      </c>
      <c r="F935" s="15" t="s">
        <v>418</v>
      </c>
      <c r="G935" s="14" t="s">
        <v>434</v>
      </c>
      <c r="H935" s="14" t="s">
        <v>435</v>
      </c>
      <c r="I935" s="14" t="s">
        <v>460</v>
      </c>
      <c r="J935" s="16">
        <v>6.5170000000000003</v>
      </c>
      <c r="L935" s="17">
        <v>0.53</v>
      </c>
      <c r="M935" s="14" t="s">
        <v>442</v>
      </c>
      <c r="N935" s="14" t="s">
        <v>346</v>
      </c>
      <c r="O935" t="str">
        <f ca="1">Table1[[#This Row],[Lowest_size_reported_um]]</f>
        <v>45</v>
      </c>
      <c r="Q935">
        <f>_xlfn.XLOOKUP(F935,'detection limits'!$A$2:$A$234,'detection limits'!$C$2:$C$234)</f>
        <v>20</v>
      </c>
      <c r="R935" t="str">
        <f ca="1">_xlfn.XLOOKUP(F935,'detection limits'!$A$2:$A$234,'detection limits'!$F$2:$F$234)</f>
        <v>45</v>
      </c>
    </row>
    <row r="936" spans="1:18" x14ac:dyDescent="0.3">
      <c r="A936" t="s">
        <v>654</v>
      </c>
      <c r="B936" t="s">
        <v>656</v>
      </c>
      <c r="C936" s="14" t="s">
        <v>423</v>
      </c>
      <c r="D936" s="14" t="str" cm="1">
        <f t="array" ref="D936">_xlfn.TEXTJOIN("", TRUE, IF(ISERROR(MID(C936, _xlfn.SEQUENCE(LEN(C936)), 1) *1), MID(C936, _xlfn.SEQUENCE(LEN(C936)), 1), ""))</f>
        <v xml:space="preserve">Zhou et al. </v>
      </c>
      <c r="E936" t="str">
        <f t="shared" si="14"/>
        <v>2020</v>
      </c>
      <c r="F936" s="14" t="s">
        <v>422</v>
      </c>
      <c r="G936" s="14" t="s">
        <v>434</v>
      </c>
      <c r="H936" s="14" t="s">
        <v>435</v>
      </c>
      <c r="I936" s="14" t="s">
        <v>460</v>
      </c>
      <c r="J936" s="16">
        <v>0.91156999999999999</v>
      </c>
      <c r="L936" s="17">
        <v>0.55000000000000004</v>
      </c>
      <c r="M936" s="14" t="s">
        <v>456</v>
      </c>
      <c r="N936" s="14" t="s">
        <v>346</v>
      </c>
      <c r="O936" t="str">
        <f ca="1">Table1[[#This Row],[Lowest_size_reported_um]]</f>
        <v>500</v>
      </c>
      <c r="Q936">
        <f>_xlfn.XLOOKUP(F936,'detection limits'!$A$2:$A$234,'detection limits'!$C$2:$C$234)</f>
        <v>0.45</v>
      </c>
      <c r="R936" t="str">
        <f ca="1">_xlfn.XLOOKUP(F936,'detection limits'!$A$2:$A$234,'detection limits'!$F$2:$F$234)</f>
        <v>500</v>
      </c>
    </row>
    <row r="937" spans="1:18" x14ac:dyDescent="0.3">
      <c r="A937" t="s">
        <v>654</v>
      </c>
      <c r="B937" t="s">
        <v>656</v>
      </c>
      <c r="C937" s="14" t="s">
        <v>423</v>
      </c>
      <c r="D937" s="14" t="str" cm="1">
        <f t="array" ref="D937">_xlfn.TEXTJOIN("", TRUE, IF(ISERROR(MID(C937, _xlfn.SEQUENCE(LEN(C937)), 1) *1), MID(C937, _xlfn.SEQUENCE(LEN(C937)), 1), ""))</f>
        <v xml:space="preserve">Zhou et al. </v>
      </c>
      <c r="E937" t="str">
        <f t="shared" si="14"/>
        <v>2020</v>
      </c>
      <c r="F937" s="14" t="s">
        <v>422</v>
      </c>
      <c r="G937" s="14" t="s">
        <v>434</v>
      </c>
      <c r="H937" s="14" t="s">
        <v>435</v>
      </c>
      <c r="I937" s="14" t="s">
        <v>460</v>
      </c>
      <c r="J937" s="16">
        <v>1.5184599999999999</v>
      </c>
      <c r="L937" s="17">
        <v>0.61</v>
      </c>
      <c r="M937" s="14" t="s">
        <v>456</v>
      </c>
      <c r="N937" s="14" t="s">
        <v>346</v>
      </c>
      <c r="O937" t="str">
        <f ca="1">Table1[[#This Row],[Lowest_size_reported_um]]</f>
        <v>500</v>
      </c>
      <c r="Q937">
        <f>_xlfn.XLOOKUP(F937,'detection limits'!$A$2:$A$234,'detection limits'!$C$2:$C$234)</f>
        <v>0.45</v>
      </c>
      <c r="R937" t="str">
        <f ca="1">_xlfn.XLOOKUP(F937,'detection limits'!$A$2:$A$234,'detection limits'!$F$2:$F$234)</f>
        <v>500</v>
      </c>
    </row>
    <row r="938" spans="1:18" x14ac:dyDescent="0.3">
      <c r="A938" t="s">
        <v>654</v>
      </c>
      <c r="B938" t="s">
        <v>656</v>
      </c>
      <c r="C938" s="14" t="s">
        <v>423</v>
      </c>
      <c r="D938" s="14" t="str" cm="1">
        <f t="array" ref="D938">_xlfn.TEXTJOIN("", TRUE, IF(ISERROR(MID(C938, _xlfn.SEQUENCE(LEN(C938)), 1) *1), MID(C938, _xlfn.SEQUENCE(LEN(C938)), 1), ""))</f>
        <v xml:space="preserve">Zhou et al. </v>
      </c>
      <c r="E938" t="str">
        <f t="shared" si="14"/>
        <v>2020</v>
      </c>
      <c r="F938" s="14" t="s">
        <v>422</v>
      </c>
      <c r="G938" s="14" t="s">
        <v>434</v>
      </c>
      <c r="H938" s="14" t="s">
        <v>435</v>
      </c>
      <c r="I938" s="14" t="s">
        <v>460</v>
      </c>
      <c r="J938" s="16">
        <v>1.74051</v>
      </c>
      <c r="L938" s="17">
        <v>0.65</v>
      </c>
      <c r="M938" s="14" t="s">
        <v>456</v>
      </c>
      <c r="N938" s="14" t="s">
        <v>346</v>
      </c>
      <c r="O938" t="str">
        <f ca="1">Table1[[#This Row],[Lowest_size_reported_um]]</f>
        <v>500</v>
      </c>
      <c r="Q938">
        <f>_xlfn.XLOOKUP(F938,'detection limits'!$A$2:$A$234,'detection limits'!$C$2:$C$234)</f>
        <v>0.45</v>
      </c>
      <c r="R938" t="str">
        <f ca="1">_xlfn.XLOOKUP(F938,'detection limits'!$A$2:$A$234,'detection limits'!$F$2:$F$234)</f>
        <v>500</v>
      </c>
    </row>
    <row r="939" spans="1:18" x14ac:dyDescent="0.3">
      <c r="A939" t="s">
        <v>654</v>
      </c>
      <c r="B939" t="s">
        <v>656</v>
      </c>
      <c r="C939" s="14" t="s">
        <v>423</v>
      </c>
      <c r="D939" s="14" t="str" cm="1">
        <f t="array" ref="D939">_xlfn.TEXTJOIN("", TRUE, IF(ISERROR(MID(C939, _xlfn.SEQUENCE(LEN(C939)), 1) *1), MID(C939, _xlfn.SEQUENCE(LEN(C939)), 1), ""))</f>
        <v xml:space="preserve">Zhou et al. </v>
      </c>
      <c r="E939" t="str">
        <f t="shared" si="14"/>
        <v>2020</v>
      </c>
      <c r="F939" s="14" t="s">
        <v>422</v>
      </c>
      <c r="G939" s="14" t="s">
        <v>434</v>
      </c>
      <c r="H939" s="14" t="s">
        <v>435</v>
      </c>
      <c r="I939" s="14" t="s">
        <v>460</v>
      </c>
      <c r="J939" s="16">
        <v>1.7479100000000001</v>
      </c>
      <c r="L939" s="17">
        <v>0.35</v>
      </c>
      <c r="M939" s="14" t="s">
        <v>456</v>
      </c>
      <c r="N939" s="14" t="s">
        <v>346</v>
      </c>
      <c r="O939" t="str">
        <f ca="1">Table1[[#This Row],[Lowest_size_reported_um]]</f>
        <v>500</v>
      </c>
      <c r="Q939">
        <f>_xlfn.XLOOKUP(F939,'detection limits'!$A$2:$A$234,'detection limits'!$C$2:$C$234)</f>
        <v>0.45</v>
      </c>
      <c r="R939" t="str">
        <f ca="1">_xlfn.XLOOKUP(F939,'detection limits'!$A$2:$A$234,'detection limits'!$F$2:$F$234)</f>
        <v>500</v>
      </c>
    </row>
    <row r="940" spans="1:18" x14ac:dyDescent="0.3">
      <c r="A940" t="s">
        <v>654</v>
      </c>
      <c r="B940" t="s">
        <v>656</v>
      </c>
      <c r="C940" s="14" t="s">
        <v>423</v>
      </c>
      <c r="D940" s="14" t="str" cm="1">
        <f t="array" ref="D940">_xlfn.TEXTJOIN("", TRUE, IF(ISERROR(MID(C940, _xlfn.SEQUENCE(LEN(C940)), 1) *1), MID(C940, _xlfn.SEQUENCE(LEN(C940)), 1), ""))</f>
        <v xml:space="preserve">Zhou et al. </v>
      </c>
      <c r="E940" t="str">
        <f t="shared" si="14"/>
        <v>2020</v>
      </c>
      <c r="F940" s="15" t="s">
        <v>422</v>
      </c>
      <c r="G940" s="14" t="s">
        <v>434</v>
      </c>
      <c r="H940" s="14" t="s">
        <v>435</v>
      </c>
      <c r="I940" s="14" t="s">
        <v>460</v>
      </c>
      <c r="J940" s="16">
        <v>1.8231999999999999</v>
      </c>
      <c r="L940" s="17">
        <v>0.3</v>
      </c>
      <c r="M940" s="14" t="s">
        <v>456</v>
      </c>
      <c r="N940" s="14" t="s">
        <v>346</v>
      </c>
      <c r="O940" t="str">
        <f ca="1">Table1[[#This Row],[Lowest_size_reported_um]]</f>
        <v>500</v>
      </c>
      <c r="Q940">
        <f>_xlfn.XLOOKUP(F940,'detection limits'!$A$2:$A$234,'detection limits'!$C$2:$C$234)</f>
        <v>0.45</v>
      </c>
      <c r="R940" t="str">
        <f ca="1">_xlfn.XLOOKUP(F940,'detection limits'!$A$2:$A$234,'detection limits'!$F$2:$F$234)</f>
        <v>500</v>
      </c>
    </row>
    <row r="941" spans="1:18" x14ac:dyDescent="0.3">
      <c r="A941" t="s">
        <v>654</v>
      </c>
      <c r="B941" t="s">
        <v>656</v>
      </c>
      <c r="C941" s="14" t="s">
        <v>423</v>
      </c>
      <c r="D941" s="14" t="str" cm="1">
        <f t="array" ref="D941">_xlfn.TEXTJOIN("", TRUE, IF(ISERROR(MID(C941, _xlfn.SEQUENCE(LEN(C941)), 1) *1), MID(C941, _xlfn.SEQUENCE(LEN(C941)), 1), ""))</f>
        <v xml:space="preserve">Zhou et al. </v>
      </c>
      <c r="E941" t="str">
        <f t="shared" si="14"/>
        <v>2020</v>
      </c>
      <c r="F941" s="15" t="s">
        <v>422</v>
      </c>
      <c r="G941" s="14" t="s">
        <v>434</v>
      </c>
      <c r="H941" s="14" t="s">
        <v>435</v>
      </c>
      <c r="I941" s="14" t="s">
        <v>460</v>
      </c>
      <c r="J941" s="16">
        <v>2.49099</v>
      </c>
      <c r="L941" s="17">
        <v>0.55000000000000004</v>
      </c>
      <c r="M941" s="14" t="s">
        <v>456</v>
      </c>
      <c r="N941" s="14" t="s">
        <v>346</v>
      </c>
      <c r="O941" t="str">
        <f ca="1">Table1[[#This Row],[Lowest_size_reported_um]]</f>
        <v>500</v>
      </c>
      <c r="Q941">
        <f>_xlfn.XLOOKUP(F941,'detection limits'!$A$2:$A$234,'detection limits'!$C$2:$C$234)</f>
        <v>0.45</v>
      </c>
      <c r="R941" t="str">
        <f ca="1">_xlfn.XLOOKUP(F941,'detection limits'!$A$2:$A$234,'detection limits'!$F$2:$F$234)</f>
        <v>500</v>
      </c>
    </row>
    <row r="942" spans="1:18" x14ac:dyDescent="0.3">
      <c r="A942" t="s">
        <v>654</v>
      </c>
      <c r="B942" t="s">
        <v>656</v>
      </c>
      <c r="C942" s="14" t="s">
        <v>423</v>
      </c>
      <c r="D942" s="14" t="str" cm="1">
        <f t="array" ref="D942">_xlfn.TEXTJOIN("", TRUE, IF(ISERROR(MID(C942, _xlfn.SEQUENCE(LEN(C942)), 1) *1), MID(C942, _xlfn.SEQUENCE(LEN(C942)), 1), ""))</f>
        <v xml:space="preserve">Zhou et al. </v>
      </c>
      <c r="E942" t="str">
        <f t="shared" si="14"/>
        <v>2020</v>
      </c>
      <c r="F942" s="14" t="s">
        <v>422</v>
      </c>
      <c r="G942" s="14" t="s">
        <v>434</v>
      </c>
      <c r="H942" s="14" t="s">
        <v>435</v>
      </c>
      <c r="I942" s="14" t="s">
        <v>460</v>
      </c>
      <c r="J942" s="16">
        <v>3.39527</v>
      </c>
      <c r="L942" s="17">
        <v>0.55000000000000004</v>
      </c>
      <c r="M942" s="14" t="s">
        <v>456</v>
      </c>
      <c r="N942" s="14" t="s">
        <v>346</v>
      </c>
      <c r="O942" t="str">
        <f ca="1">Table1[[#This Row],[Lowest_size_reported_um]]</f>
        <v>500</v>
      </c>
      <c r="Q942">
        <f>_xlfn.XLOOKUP(F942,'detection limits'!$A$2:$A$234,'detection limits'!$C$2:$C$234)</f>
        <v>0.45</v>
      </c>
      <c r="R942" t="str">
        <f ca="1">_xlfn.XLOOKUP(F942,'detection limits'!$A$2:$A$234,'detection limits'!$F$2:$F$234)</f>
        <v>500</v>
      </c>
    </row>
    <row r="943" spans="1:18" x14ac:dyDescent="0.3">
      <c r="A943" t="s">
        <v>654</v>
      </c>
      <c r="B943" t="s">
        <v>656</v>
      </c>
      <c r="C943" s="14" t="s">
        <v>428</v>
      </c>
      <c r="D943" s="14" t="str" cm="1">
        <f t="array" ref="D943">_xlfn.TEXTJOIN("", TRUE, IF(ISERROR(MID(C943, _xlfn.SEQUENCE(LEN(C943)), 1) *1), MID(C943, _xlfn.SEQUENCE(LEN(C943)), 1), ""))</f>
        <v xml:space="preserve">Ziajahromi et al. </v>
      </c>
      <c r="E943" t="str">
        <f t="shared" si="14"/>
        <v>2019</v>
      </c>
      <c r="F943" s="15" t="s">
        <v>427</v>
      </c>
      <c r="G943" s="14" t="s">
        <v>489</v>
      </c>
      <c r="H943" s="14" t="s">
        <v>440</v>
      </c>
      <c r="I943" s="14" t="s">
        <v>476</v>
      </c>
      <c r="J943" s="16">
        <v>0.87394957979999999</v>
      </c>
      <c r="L943" s="17">
        <v>0.78</v>
      </c>
      <c r="M943" s="14" t="s">
        <v>456</v>
      </c>
      <c r="N943" s="14" t="s">
        <v>346</v>
      </c>
      <c r="O943" t="str">
        <f ca="1">Table1[[#This Row],[Lowest_size_reported_um]]</f>
        <v>25</v>
      </c>
      <c r="Q943">
        <f>_xlfn.XLOOKUP(F943,'detection limits'!$A$2:$A$234,'detection limits'!$C$2:$C$234)</f>
        <v>25</v>
      </c>
      <c r="R943" t="str">
        <f ca="1">_xlfn.XLOOKUP(F943,'detection limits'!$A$2:$A$234,'detection limits'!$F$2:$F$234)</f>
        <v>25</v>
      </c>
    </row>
    <row r="944" spans="1:18" x14ac:dyDescent="0.3">
      <c r="A944" t="s">
        <v>654</v>
      </c>
      <c r="B944" t="s">
        <v>656</v>
      </c>
      <c r="C944" s="14" t="s">
        <v>428</v>
      </c>
      <c r="D944" s="14" t="str" cm="1">
        <f t="array" ref="D944">_xlfn.TEXTJOIN("", TRUE, IF(ISERROR(MID(C944, _xlfn.SEQUENCE(LEN(C944)), 1) *1), MID(C944, _xlfn.SEQUENCE(LEN(C944)), 1), ""))</f>
        <v xml:space="preserve">Ziajahromi et al. </v>
      </c>
      <c r="E944" t="str">
        <f t="shared" si="14"/>
        <v>2019</v>
      </c>
      <c r="F944" s="15" t="s">
        <v>427</v>
      </c>
      <c r="G944" s="14" t="s">
        <v>489</v>
      </c>
      <c r="H944" s="14" t="s">
        <v>440</v>
      </c>
      <c r="I944" s="14" t="s">
        <v>476</v>
      </c>
      <c r="J944" s="16">
        <v>4.0840336129999999</v>
      </c>
      <c r="L944" s="17">
        <v>0.24</v>
      </c>
      <c r="M944" s="14" t="s">
        <v>454</v>
      </c>
      <c r="N944" s="14" t="s">
        <v>346</v>
      </c>
      <c r="O944" t="str">
        <f ca="1">Table1[[#This Row],[Lowest_size_reported_um]]</f>
        <v>25</v>
      </c>
      <c r="Q944">
        <f>_xlfn.XLOOKUP(F944,'detection limits'!$A$2:$A$234,'detection limits'!$C$2:$C$234)</f>
        <v>25</v>
      </c>
      <c r="R944" t="str">
        <f ca="1">_xlfn.XLOOKUP(F944,'detection limits'!$A$2:$A$234,'detection limits'!$F$2:$F$234)</f>
        <v>25</v>
      </c>
    </row>
    <row r="945" spans="1:18" x14ac:dyDescent="0.3">
      <c r="A945" t="s">
        <v>654</v>
      </c>
      <c r="B945" t="s">
        <v>656</v>
      </c>
      <c r="C945" s="14" t="str">
        <f>_xlfn.CONCAT(Table1[[#This Row],[author]],Table1[[#This Row],[ year]])</f>
        <v>Abbasi et al. 2017</v>
      </c>
      <c r="D945" s="14" t="s">
        <v>538</v>
      </c>
      <c r="E945" t="s">
        <v>539</v>
      </c>
      <c r="F945" s="14" t="s">
        <v>5</v>
      </c>
      <c r="G945" s="14" t="s">
        <v>501</v>
      </c>
      <c r="H945" s="14" t="s">
        <v>444</v>
      </c>
      <c r="I945" s="14" t="s">
        <v>493</v>
      </c>
      <c r="K945" s="16">
        <v>21000</v>
      </c>
      <c r="L945" s="16">
        <v>0.76</v>
      </c>
      <c r="M945" s="17"/>
      <c r="N945" s="14" t="s">
        <v>95</v>
      </c>
      <c r="O945" t="str">
        <f ca="1">Table1[[#This Row],[Lowest_size_reported_um]]</f>
        <v>100</v>
      </c>
      <c r="Q945">
        <f>_xlfn.XLOOKUP(F945,'detection limits'!$A$2:$A$234,'detection limits'!$C$2:$C$234)</f>
        <v>2</v>
      </c>
      <c r="R945" t="str">
        <f ca="1">_xlfn.XLOOKUP(F945,'detection limits'!$A$2:$A$234,'detection limits'!$F$2:$F$234)</f>
        <v>100</v>
      </c>
    </row>
    <row r="946" spans="1:18" x14ac:dyDescent="0.3">
      <c r="A946" t="s">
        <v>654</v>
      </c>
      <c r="B946" t="s">
        <v>656</v>
      </c>
      <c r="C946" s="14" t="str">
        <f>_xlfn.CONCAT(Table1[[#This Row],[author]],Table1[[#This Row],[ year]])</f>
        <v>Abbasi et al. 2017</v>
      </c>
      <c r="D946" s="14" t="s">
        <v>538</v>
      </c>
      <c r="E946" t="s">
        <v>539</v>
      </c>
      <c r="F946" s="14" t="s">
        <v>5</v>
      </c>
      <c r="G946" s="14" t="s">
        <v>501</v>
      </c>
      <c r="H946" s="14" t="s">
        <v>444</v>
      </c>
      <c r="I946" s="14" t="s">
        <v>493</v>
      </c>
      <c r="K946" s="16">
        <v>25200</v>
      </c>
      <c r="L946" s="16">
        <v>0.76</v>
      </c>
      <c r="M946" s="17"/>
      <c r="N946" s="14" t="s">
        <v>95</v>
      </c>
      <c r="O946" t="str">
        <f ca="1">Table1[[#This Row],[Lowest_size_reported_um]]</f>
        <v>100</v>
      </c>
      <c r="Q946">
        <f>_xlfn.XLOOKUP(F946,'detection limits'!$A$2:$A$234,'detection limits'!$C$2:$C$234)</f>
        <v>2</v>
      </c>
      <c r="R946" t="str">
        <f ca="1">_xlfn.XLOOKUP(F946,'detection limits'!$A$2:$A$234,'detection limits'!$F$2:$F$234)</f>
        <v>100</v>
      </c>
    </row>
    <row r="947" spans="1:18" x14ac:dyDescent="0.3">
      <c r="A947" t="s">
        <v>654</v>
      </c>
      <c r="B947" t="s">
        <v>656</v>
      </c>
      <c r="C947" s="14" t="str">
        <f>_xlfn.CONCAT(Table1[[#This Row],[author]],Table1[[#This Row],[ year]])</f>
        <v>Abbasi et al. 2017</v>
      </c>
      <c r="D947" s="14" t="s">
        <v>538</v>
      </c>
      <c r="E947" t="s">
        <v>539</v>
      </c>
      <c r="F947" s="14" t="s">
        <v>5</v>
      </c>
      <c r="G947" s="14" t="s">
        <v>501</v>
      </c>
      <c r="H947" s="14" t="s">
        <v>444</v>
      </c>
      <c r="I947" s="14" t="s">
        <v>493</v>
      </c>
      <c r="K947" s="16">
        <v>37900</v>
      </c>
      <c r="L947" s="16">
        <v>0.76</v>
      </c>
      <c r="M947" s="17"/>
      <c r="N947" s="14" t="s">
        <v>95</v>
      </c>
      <c r="O947" t="str">
        <f ca="1">Table1[[#This Row],[Lowest_size_reported_um]]</f>
        <v>100</v>
      </c>
      <c r="Q947">
        <f>_xlfn.XLOOKUP(F947,'detection limits'!$A$2:$A$234,'detection limits'!$C$2:$C$234)</f>
        <v>2</v>
      </c>
      <c r="R947" t="str">
        <f ca="1">_xlfn.XLOOKUP(F947,'detection limits'!$A$2:$A$234,'detection limits'!$F$2:$F$234)</f>
        <v>100</v>
      </c>
    </row>
    <row r="948" spans="1:18" x14ac:dyDescent="0.3">
      <c r="A948" t="s">
        <v>654</v>
      </c>
      <c r="B948" t="s">
        <v>656</v>
      </c>
      <c r="C948" s="14" t="str">
        <f>_xlfn.CONCAT(Table1[[#This Row],[author]],Table1[[#This Row],[ year]])</f>
        <v>Abbasi et al. 2017</v>
      </c>
      <c r="D948" s="14" t="s">
        <v>538</v>
      </c>
      <c r="E948" t="s">
        <v>539</v>
      </c>
      <c r="F948" s="14" t="s">
        <v>5</v>
      </c>
      <c r="G948" s="14" t="s">
        <v>501</v>
      </c>
      <c r="H948" s="14" t="s">
        <v>444</v>
      </c>
      <c r="I948" s="14" t="s">
        <v>493</v>
      </c>
      <c r="K948" s="16">
        <v>63400</v>
      </c>
      <c r="L948" s="16">
        <v>0.76</v>
      </c>
      <c r="M948" s="17"/>
      <c r="N948" s="14" t="s">
        <v>95</v>
      </c>
      <c r="O948" t="str">
        <f ca="1">Table1[[#This Row],[Lowest_size_reported_um]]</f>
        <v>100</v>
      </c>
      <c r="Q948">
        <f>_xlfn.XLOOKUP(F948,'detection limits'!$A$2:$A$234,'detection limits'!$C$2:$C$234)</f>
        <v>2</v>
      </c>
      <c r="R948" t="str">
        <f ca="1">_xlfn.XLOOKUP(F948,'detection limits'!$A$2:$A$234,'detection limits'!$F$2:$F$234)</f>
        <v>100</v>
      </c>
    </row>
    <row r="949" spans="1:18" x14ac:dyDescent="0.3">
      <c r="A949" t="s">
        <v>654</v>
      </c>
      <c r="B949" t="s">
        <v>656</v>
      </c>
      <c r="C949" s="14" t="str">
        <f>_xlfn.CONCAT(Table1[[#This Row],[author]],Table1[[#This Row],[ year]])</f>
        <v>Abbasi et al. 2017</v>
      </c>
      <c r="D949" s="14" t="s">
        <v>538</v>
      </c>
      <c r="E949" t="s">
        <v>539</v>
      </c>
      <c r="F949" s="14" t="s">
        <v>5</v>
      </c>
      <c r="G949" s="14" t="s">
        <v>501</v>
      </c>
      <c r="H949" s="14" t="s">
        <v>444</v>
      </c>
      <c r="I949" s="14" t="s">
        <v>493</v>
      </c>
      <c r="K949" s="16">
        <v>68600</v>
      </c>
      <c r="L949" s="16">
        <v>0.76</v>
      </c>
      <c r="M949" s="17"/>
      <c r="N949" s="14" t="s">
        <v>95</v>
      </c>
      <c r="O949" t="str">
        <f ca="1">Table1[[#This Row],[Lowest_size_reported_um]]</f>
        <v>100</v>
      </c>
      <c r="Q949">
        <f>_xlfn.XLOOKUP(F949,'detection limits'!$A$2:$A$234,'detection limits'!$C$2:$C$234)</f>
        <v>2</v>
      </c>
      <c r="R949" t="str">
        <f ca="1">_xlfn.XLOOKUP(F949,'detection limits'!$A$2:$A$234,'detection limits'!$F$2:$F$234)</f>
        <v>100</v>
      </c>
    </row>
    <row r="950" spans="1:18" x14ac:dyDescent="0.3">
      <c r="A950" t="s">
        <v>654</v>
      </c>
      <c r="B950" t="s">
        <v>656</v>
      </c>
      <c r="C950" s="14" t="str">
        <f>_xlfn.CONCAT(Table1[[#This Row],[author]],Table1[[#This Row],[ year]])</f>
        <v>Abbasi et al. 2017</v>
      </c>
      <c r="D950" s="14" t="s">
        <v>538</v>
      </c>
      <c r="E950" t="s">
        <v>539</v>
      </c>
      <c r="F950" s="14" t="s">
        <v>5</v>
      </c>
      <c r="G950" s="14" t="s">
        <v>501</v>
      </c>
      <c r="H950" s="14" t="s">
        <v>444</v>
      </c>
      <c r="I950" s="14" t="s">
        <v>493</v>
      </c>
      <c r="K950" s="16">
        <v>78700</v>
      </c>
      <c r="L950" s="16">
        <v>0.76</v>
      </c>
      <c r="M950" s="17"/>
      <c r="N950" s="14" t="s">
        <v>95</v>
      </c>
      <c r="O950" t="str">
        <f ca="1">Table1[[#This Row],[Lowest_size_reported_um]]</f>
        <v>100</v>
      </c>
      <c r="Q950">
        <f>_xlfn.XLOOKUP(F950,'detection limits'!$A$2:$A$234,'detection limits'!$C$2:$C$234)</f>
        <v>2</v>
      </c>
      <c r="R950" t="str">
        <f ca="1">_xlfn.XLOOKUP(F950,'detection limits'!$A$2:$A$234,'detection limits'!$F$2:$F$234)</f>
        <v>100</v>
      </c>
    </row>
    <row r="951" spans="1:18" x14ac:dyDescent="0.3">
      <c r="A951" t="s">
        <v>654</v>
      </c>
      <c r="B951" t="s">
        <v>656</v>
      </c>
      <c r="C951" s="14" t="str">
        <f>_xlfn.CONCAT(Table1[[#This Row],[author]],Table1[[#This Row],[ year]])</f>
        <v>Abbasi et al. 2017</v>
      </c>
      <c r="D951" s="14" t="s">
        <v>538</v>
      </c>
      <c r="E951" t="s">
        <v>539</v>
      </c>
      <c r="F951" s="14" t="s">
        <v>5</v>
      </c>
      <c r="G951" s="14" t="s">
        <v>501</v>
      </c>
      <c r="H951" s="14" t="s">
        <v>444</v>
      </c>
      <c r="I951" s="14" t="s">
        <v>493</v>
      </c>
      <c r="K951" s="16">
        <v>87900</v>
      </c>
      <c r="L951" s="16">
        <v>0.76</v>
      </c>
      <c r="M951" s="17"/>
      <c r="N951" s="14" t="s">
        <v>95</v>
      </c>
      <c r="O951" t="str">
        <f ca="1">Table1[[#This Row],[Lowest_size_reported_um]]</f>
        <v>100</v>
      </c>
      <c r="Q951">
        <f>_xlfn.XLOOKUP(F951,'detection limits'!$A$2:$A$234,'detection limits'!$C$2:$C$234)</f>
        <v>2</v>
      </c>
      <c r="R951" t="str">
        <f ca="1">_xlfn.XLOOKUP(F951,'detection limits'!$A$2:$A$234,'detection limits'!$F$2:$F$234)</f>
        <v>100</v>
      </c>
    </row>
    <row r="952" spans="1:18" x14ac:dyDescent="0.3">
      <c r="A952" t="s">
        <v>654</v>
      </c>
      <c r="B952" t="s">
        <v>656</v>
      </c>
      <c r="C952" s="14" t="str">
        <f>_xlfn.CONCAT(Table1[[#This Row],[author]],Table1[[#This Row],[ year]])</f>
        <v>Abbasi et al. 2017</v>
      </c>
      <c r="D952" s="14" t="s">
        <v>538</v>
      </c>
      <c r="E952" t="s">
        <v>539</v>
      </c>
      <c r="F952" s="14" t="s">
        <v>5</v>
      </c>
      <c r="G952" s="14" t="s">
        <v>501</v>
      </c>
      <c r="H952" s="14" t="s">
        <v>444</v>
      </c>
      <c r="I952" s="14" t="s">
        <v>493</v>
      </c>
      <c r="K952" s="16">
        <v>89900</v>
      </c>
      <c r="L952" s="16">
        <v>0.76</v>
      </c>
      <c r="M952" s="17"/>
      <c r="N952" s="14" t="s">
        <v>95</v>
      </c>
      <c r="O952" t="str">
        <f ca="1">Table1[[#This Row],[Lowest_size_reported_um]]</f>
        <v>100</v>
      </c>
      <c r="Q952">
        <f>_xlfn.XLOOKUP(F952,'detection limits'!$A$2:$A$234,'detection limits'!$C$2:$C$234)</f>
        <v>2</v>
      </c>
      <c r="R952" t="str">
        <f ca="1">_xlfn.XLOOKUP(F952,'detection limits'!$A$2:$A$234,'detection limits'!$F$2:$F$234)</f>
        <v>100</v>
      </c>
    </row>
    <row r="953" spans="1:18" x14ac:dyDescent="0.3">
      <c r="A953" t="s">
        <v>654</v>
      </c>
      <c r="B953" t="s">
        <v>656</v>
      </c>
      <c r="C953" s="14" t="str">
        <f>_xlfn.CONCAT(Table1[[#This Row],[author]],Table1[[#This Row],[ year]])</f>
        <v>Abbasi et al. 2017</v>
      </c>
      <c r="D953" s="14" t="s">
        <v>538</v>
      </c>
      <c r="E953" t="s">
        <v>539</v>
      </c>
      <c r="F953" s="14" t="s">
        <v>5</v>
      </c>
      <c r="G953" s="14" t="s">
        <v>501</v>
      </c>
      <c r="H953" s="14" t="s">
        <v>444</v>
      </c>
      <c r="I953" s="14" t="s">
        <v>493</v>
      </c>
      <c r="K953" s="16">
        <v>106400</v>
      </c>
      <c r="L953" s="16">
        <v>0.76</v>
      </c>
      <c r="M953" s="17"/>
      <c r="N953" s="14" t="s">
        <v>95</v>
      </c>
      <c r="O953" t="str">
        <f ca="1">Table1[[#This Row],[Lowest_size_reported_um]]</f>
        <v>100</v>
      </c>
      <c r="Q953">
        <f>_xlfn.XLOOKUP(F953,'detection limits'!$A$2:$A$234,'detection limits'!$C$2:$C$234)</f>
        <v>2</v>
      </c>
      <c r="R953" t="str">
        <f ca="1">_xlfn.XLOOKUP(F953,'detection limits'!$A$2:$A$234,'detection limits'!$F$2:$F$234)</f>
        <v>100</v>
      </c>
    </row>
    <row r="954" spans="1:18" x14ac:dyDescent="0.3">
      <c r="A954" t="s">
        <v>654</v>
      </c>
      <c r="B954" t="s">
        <v>656</v>
      </c>
      <c r="C954" s="14" t="str">
        <f>_xlfn.CONCAT(Table1[[#This Row],[author]],Table1[[#This Row],[ year]])</f>
        <v>Abbasi et al. 2017</v>
      </c>
      <c r="D954" s="14" t="s">
        <v>538</v>
      </c>
      <c r="E954" t="s">
        <v>539</v>
      </c>
      <c r="F954" s="14" t="s">
        <v>5</v>
      </c>
      <c r="G954" s="14" t="s">
        <v>501</v>
      </c>
      <c r="H954" s="14" t="s">
        <v>444</v>
      </c>
      <c r="I954" s="14" t="s">
        <v>493</v>
      </c>
      <c r="K954" s="16">
        <v>165800</v>
      </c>
      <c r="L954" s="16">
        <v>0.76</v>
      </c>
      <c r="M954" s="17"/>
      <c r="N954" s="14" t="s">
        <v>95</v>
      </c>
      <c r="O954" t="str">
        <f ca="1">Table1[[#This Row],[Lowest_size_reported_um]]</f>
        <v>100</v>
      </c>
      <c r="Q954">
        <f>_xlfn.XLOOKUP(F954,'detection limits'!$A$2:$A$234,'detection limits'!$C$2:$C$234)</f>
        <v>2</v>
      </c>
      <c r="R954" t="str">
        <f ca="1">_xlfn.XLOOKUP(F954,'detection limits'!$A$2:$A$234,'detection limits'!$F$2:$F$234)</f>
        <v>100</v>
      </c>
    </row>
    <row r="955" spans="1:18" x14ac:dyDescent="0.3">
      <c r="A955" t="s">
        <v>654</v>
      </c>
      <c r="B955" t="s">
        <v>656</v>
      </c>
      <c r="C955" s="14" t="str">
        <f>_xlfn.CONCAT(Table1[[#This Row],[author]],Table1[[#This Row],[ year]])</f>
        <v>Abbasi et al. 2019</v>
      </c>
      <c r="D955" s="14" t="s">
        <v>538</v>
      </c>
      <c r="E955" t="s">
        <v>540</v>
      </c>
      <c r="F955" s="14" t="s">
        <v>9</v>
      </c>
      <c r="G955" s="14" t="s">
        <v>501</v>
      </c>
      <c r="H955" s="14" t="s">
        <v>444</v>
      </c>
      <c r="I955" s="14" t="s">
        <v>493</v>
      </c>
      <c r="K955" s="16">
        <v>7666.6666670000004</v>
      </c>
      <c r="L955" s="16"/>
      <c r="M955" s="17"/>
      <c r="N955" s="14" t="s">
        <v>95</v>
      </c>
      <c r="O955" t="str">
        <f ca="1">Table1[[#This Row],[Lowest_size_reported_um]]</f>
        <v>100</v>
      </c>
      <c r="Q955">
        <f>_xlfn.XLOOKUP(F955,'detection limits'!$A$2:$A$234,'detection limits'!$C$2:$C$234)</f>
        <v>2</v>
      </c>
      <c r="R955" t="str">
        <f ca="1">_xlfn.XLOOKUP(F955,'detection limits'!$A$2:$A$234,'detection limits'!$F$2:$F$234)</f>
        <v>100</v>
      </c>
    </row>
    <row r="956" spans="1:18" x14ac:dyDescent="0.3">
      <c r="A956" t="s">
        <v>654</v>
      </c>
      <c r="B956" t="s">
        <v>656</v>
      </c>
      <c r="C956" s="14" t="str">
        <f>_xlfn.CONCAT(Table1[[#This Row],[author]],Table1[[#This Row],[ year]])</f>
        <v>Abbasi et al. 2019</v>
      </c>
      <c r="D956" s="14" t="s">
        <v>538</v>
      </c>
      <c r="E956" t="s">
        <v>540</v>
      </c>
      <c r="F956" s="14" t="s">
        <v>9</v>
      </c>
      <c r="G956" s="14" t="s">
        <v>501</v>
      </c>
      <c r="H956" s="14" t="s">
        <v>444</v>
      </c>
      <c r="I956" s="14" t="s">
        <v>493</v>
      </c>
      <c r="K956" s="16">
        <v>5466.6666670000004</v>
      </c>
      <c r="L956" s="16"/>
      <c r="M956" s="17"/>
      <c r="N956" s="14" t="s">
        <v>95</v>
      </c>
      <c r="O956" t="str">
        <f ca="1">Table1[[#This Row],[Lowest_size_reported_um]]</f>
        <v>100</v>
      </c>
      <c r="Q956">
        <f>_xlfn.XLOOKUP(F956,'detection limits'!$A$2:$A$234,'detection limits'!$C$2:$C$234)</f>
        <v>2</v>
      </c>
      <c r="R956" t="str">
        <f ca="1">_xlfn.XLOOKUP(F956,'detection limits'!$A$2:$A$234,'detection limits'!$F$2:$F$234)</f>
        <v>100</v>
      </c>
    </row>
    <row r="957" spans="1:18" x14ac:dyDescent="0.3">
      <c r="A957" t="s">
        <v>654</v>
      </c>
      <c r="B957" t="s">
        <v>656</v>
      </c>
      <c r="C957" s="14" t="str">
        <f>_xlfn.CONCAT(Table1[[#This Row],[author]],Table1[[#This Row],[ year]])</f>
        <v>Abbasi et al. 2019</v>
      </c>
      <c r="D957" s="14" t="s">
        <v>538</v>
      </c>
      <c r="E957" t="s">
        <v>540</v>
      </c>
      <c r="F957" s="14" t="s">
        <v>9</v>
      </c>
      <c r="G957" s="14" t="s">
        <v>501</v>
      </c>
      <c r="H957" s="14" t="s">
        <v>444</v>
      </c>
      <c r="I957" s="14" t="s">
        <v>493</v>
      </c>
      <c r="K957" s="16">
        <v>20066.666669999999</v>
      </c>
      <c r="L957" s="16"/>
      <c r="M957" s="17"/>
      <c r="N957" s="14" t="s">
        <v>95</v>
      </c>
      <c r="O957" t="str">
        <f ca="1">Table1[[#This Row],[Lowest_size_reported_um]]</f>
        <v>100</v>
      </c>
      <c r="Q957">
        <f>_xlfn.XLOOKUP(F957,'detection limits'!$A$2:$A$234,'detection limits'!$C$2:$C$234)</f>
        <v>2</v>
      </c>
      <c r="R957" t="str">
        <f ca="1">_xlfn.XLOOKUP(F957,'detection limits'!$A$2:$A$234,'detection limits'!$F$2:$F$234)</f>
        <v>100</v>
      </c>
    </row>
    <row r="958" spans="1:18" x14ac:dyDescent="0.3">
      <c r="A958" t="s">
        <v>654</v>
      </c>
      <c r="B958" t="s">
        <v>656</v>
      </c>
      <c r="C958" s="14" t="str">
        <f>_xlfn.CONCAT(Table1[[#This Row],[author]],Table1[[#This Row],[ year]])</f>
        <v>Abbasi et al. 2019</v>
      </c>
      <c r="D958" s="14" t="s">
        <v>538</v>
      </c>
      <c r="E958" t="s">
        <v>540</v>
      </c>
      <c r="F958" s="14" t="s">
        <v>9</v>
      </c>
      <c r="G958" s="14" t="s">
        <v>501</v>
      </c>
      <c r="H958" s="14" t="s">
        <v>444</v>
      </c>
      <c r="I958" s="14" t="s">
        <v>493</v>
      </c>
      <c r="K958" s="16">
        <v>86333.333329999994</v>
      </c>
      <c r="L958" s="16"/>
      <c r="M958" s="17"/>
      <c r="N958" s="14" t="s">
        <v>95</v>
      </c>
      <c r="O958" t="str">
        <f ca="1">Table1[[#This Row],[Lowest_size_reported_um]]</f>
        <v>100</v>
      </c>
      <c r="Q958">
        <f>_xlfn.XLOOKUP(F958,'detection limits'!$A$2:$A$234,'detection limits'!$C$2:$C$234)</f>
        <v>2</v>
      </c>
      <c r="R958" t="str">
        <f ca="1">_xlfn.XLOOKUP(F958,'detection limits'!$A$2:$A$234,'detection limits'!$F$2:$F$234)</f>
        <v>100</v>
      </c>
    </row>
    <row r="959" spans="1:18" x14ac:dyDescent="0.3">
      <c r="A959" t="s">
        <v>654</v>
      </c>
      <c r="B959" t="s">
        <v>656</v>
      </c>
      <c r="C959" s="14" t="str">
        <f>_xlfn.CONCAT(Table1[[#This Row],[author]],Table1[[#This Row],[ year]])</f>
        <v>Abbasi et al. 2019</v>
      </c>
      <c r="D959" s="14" t="s">
        <v>538</v>
      </c>
      <c r="E959" t="s">
        <v>540</v>
      </c>
      <c r="F959" s="14" t="s">
        <v>9</v>
      </c>
      <c r="G959" s="14" t="s">
        <v>501</v>
      </c>
      <c r="H959" s="14" t="s">
        <v>444</v>
      </c>
      <c r="I959" s="14" t="s">
        <v>493</v>
      </c>
      <c r="K959" s="16">
        <v>95200</v>
      </c>
      <c r="L959" s="16"/>
      <c r="M959" s="17"/>
      <c r="N959" s="14" t="s">
        <v>95</v>
      </c>
      <c r="O959" t="str">
        <f ca="1">Table1[[#This Row],[Lowest_size_reported_um]]</f>
        <v>100</v>
      </c>
      <c r="Q959">
        <f>_xlfn.XLOOKUP(F959,'detection limits'!$A$2:$A$234,'detection limits'!$C$2:$C$234)</f>
        <v>2</v>
      </c>
      <c r="R959" t="str">
        <f ca="1">_xlfn.XLOOKUP(F959,'detection limits'!$A$2:$A$234,'detection limits'!$F$2:$F$234)</f>
        <v>100</v>
      </c>
    </row>
    <row r="960" spans="1:18" x14ac:dyDescent="0.3">
      <c r="A960" t="s">
        <v>654</v>
      </c>
      <c r="B960" t="s">
        <v>656</v>
      </c>
      <c r="C960" s="14" t="str">
        <f>_xlfn.CONCAT(Table1[[#This Row],[author]],Table1[[#This Row],[ year]])</f>
        <v>Abbasi et al. 2019</v>
      </c>
      <c r="D960" s="14" t="s">
        <v>538</v>
      </c>
      <c r="E960" t="s">
        <v>540</v>
      </c>
      <c r="F960" s="14" t="s">
        <v>9</v>
      </c>
      <c r="G960" s="14" t="s">
        <v>501</v>
      </c>
      <c r="H960" s="14" t="s">
        <v>444</v>
      </c>
      <c r="I960" s="14" t="s">
        <v>493</v>
      </c>
      <c r="K960" s="16">
        <v>516533.3333</v>
      </c>
      <c r="L960" s="16"/>
      <c r="M960" s="17"/>
      <c r="N960" s="14" t="s">
        <v>95</v>
      </c>
      <c r="O960" t="str">
        <f ca="1">Table1[[#This Row],[Lowest_size_reported_um]]</f>
        <v>100</v>
      </c>
      <c r="Q960">
        <f>_xlfn.XLOOKUP(F960,'detection limits'!$A$2:$A$234,'detection limits'!$C$2:$C$234)</f>
        <v>2</v>
      </c>
      <c r="R960" t="str">
        <f ca="1">_xlfn.XLOOKUP(F960,'detection limits'!$A$2:$A$234,'detection limits'!$F$2:$F$234)</f>
        <v>100</v>
      </c>
    </row>
    <row r="961" spans="1:18" x14ac:dyDescent="0.3">
      <c r="A961" t="s">
        <v>654</v>
      </c>
      <c r="B961" t="s">
        <v>656</v>
      </c>
      <c r="C961" s="14" t="str">
        <f>_xlfn.CONCAT(Table1[[#This Row],[author]],Table1[[#This Row],[ year]])</f>
        <v>Abbasi et al. 2019</v>
      </c>
      <c r="D961" s="14" t="s">
        <v>538</v>
      </c>
      <c r="E961" t="s">
        <v>540</v>
      </c>
      <c r="F961" s="14" t="s">
        <v>9</v>
      </c>
      <c r="G961" s="14" t="s">
        <v>501</v>
      </c>
      <c r="H961" s="14" t="s">
        <v>444</v>
      </c>
      <c r="I961" s="14" t="s">
        <v>493</v>
      </c>
      <c r="K961" s="16">
        <v>26533.333330000001</v>
      </c>
      <c r="L961" s="16"/>
      <c r="M961" s="17"/>
      <c r="N961" s="14" t="s">
        <v>95</v>
      </c>
      <c r="O961" t="str">
        <f ca="1">Table1[[#This Row],[Lowest_size_reported_um]]</f>
        <v>100</v>
      </c>
      <c r="Q961">
        <f>_xlfn.XLOOKUP(F961,'detection limits'!$A$2:$A$234,'detection limits'!$C$2:$C$234)</f>
        <v>2</v>
      </c>
      <c r="R961" t="str">
        <f ca="1">_xlfn.XLOOKUP(F961,'detection limits'!$A$2:$A$234,'detection limits'!$F$2:$F$234)</f>
        <v>100</v>
      </c>
    </row>
    <row r="962" spans="1:18" x14ac:dyDescent="0.3">
      <c r="A962" t="s">
        <v>654</v>
      </c>
      <c r="B962" t="s">
        <v>656</v>
      </c>
      <c r="C962" s="14" t="str">
        <f>_xlfn.CONCAT(Table1[[#This Row],[author]],Table1[[#This Row],[ year]])</f>
        <v>Abbasi et al. 2019</v>
      </c>
      <c r="D962" s="14" t="s">
        <v>538</v>
      </c>
      <c r="E962" t="s">
        <v>540</v>
      </c>
      <c r="F962" s="14" t="s">
        <v>9</v>
      </c>
      <c r="G962" s="14" t="s">
        <v>501</v>
      </c>
      <c r="H962" s="14" t="s">
        <v>444</v>
      </c>
      <c r="I962" s="14" t="s">
        <v>493</v>
      </c>
      <c r="K962" s="16">
        <v>3933.333333</v>
      </c>
      <c r="L962" s="16"/>
      <c r="M962" s="17"/>
      <c r="N962" s="14" t="s">
        <v>95</v>
      </c>
      <c r="O962" t="str">
        <f ca="1">Table1[[#This Row],[Lowest_size_reported_um]]</f>
        <v>100</v>
      </c>
      <c r="Q962">
        <f>_xlfn.XLOOKUP(F962,'detection limits'!$A$2:$A$234,'detection limits'!$C$2:$C$234)</f>
        <v>2</v>
      </c>
      <c r="R962" t="str">
        <f ca="1">_xlfn.XLOOKUP(F962,'detection limits'!$A$2:$A$234,'detection limits'!$F$2:$F$234)</f>
        <v>100</v>
      </c>
    </row>
    <row r="963" spans="1:18" x14ac:dyDescent="0.3">
      <c r="A963" t="s">
        <v>654</v>
      </c>
      <c r="B963" t="s">
        <v>656</v>
      </c>
      <c r="C963" s="14" t="str">
        <f>_xlfn.CONCAT(Table1[[#This Row],[author]],Table1[[#This Row],[ year]])</f>
        <v>Abbasi et al. 2019</v>
      </c>
      <c r="D963" s="14" t="s">
        <v>538</v>
      </c>
      <c r="E963" t="s">
        <v>540</v>
      </c>
      <c r="F963" s="14" t="s">
        <v>9</v>
      </c>
      <c r="G963" s="14" t="s">
        <v>501</v>
      </c>
      <c r="H963" s="14" t="s">
        <v>444</v>
      </c>
      <c r="I963" s="14" t="s">
        <v>493</v>
      </c>
      <c r="K963" s="16">
        <v>3466.666667</v>
      </c>
      <c r="L963" s="16"/>
      <c r="M963" s="17"/>
      <c r="N963" s="14" t="s">
        <v>95</v>
      </c>
      <c r="O963" t="str">
        <f ca="1">Table1[[#This Row],[Lowest_size_reported_um]]</f>
        <v>100</v>
      </c>
      <c r="Q963">
        <f>_xlfn.XLOOKUP(F963,'detection limits'!$A$2:$A$234,'detection limits'!$C$2:$C$234)</f>
        <v>2</v>
      </c>
      <c r="R963" t="str">
        <f ca="1">_xlfn.XLOOKUP(F963,'detection limits'!$A$2:$A$234,'detection limits'!$F$2:$F$234)</f>
        <v>100</v>
      </c>
    </row>
    <row r="964" spans="1:18" x14ac:dyDescent="0.3">
      <c r="A964" t="s">
        <v>654</v>
      </c>
      <c r="B964" t="s">
        <v>656</v>
      </c>
      <c r="C964" s="14" t="str">
        <f>_xlfn.CONCAT(Table1[[#This Row],[author]],Table1[[#This Row],[ year]])</f>
        <v>Abbasi et al. 2019</v>
      </c>
      <c r="D964" s="14" t="s">
        <v>538</v>
      </c>
      <c r="E964" t="s">
        <v>540</v>
      </c>
      <c r="F964" s="14" t="s">
        <v>9</v>
      </c>
      <c r="G964" s="14" t="s">
        <v>501</v>
      </c>
      <c r="H964" s="14" t="s">
        <v>444</v>
      </c>
      <c r="I964" s="14" t="s">
        <v>493</v>
      </c>
      <c r="K964" s="16">
        <v>32400</v>
      </c>
      <c r="L964" s="16"/>
      <c r="M964" s="17"/>
      <c r="N964" s="14" t="s">
        <v>95</v>
      </c>
      <c r="O964" t="str">
        <f ca="1">Table1[[#This Row],[Lowest_size_reported_um]]</f>
        <v>100</v>
      </c>
      <c r="Q964">
        <f>_xlfn.XLOOKUP(F964,'detection limits'!$A$2:$A$234,'detection limits'!$C$2:$C$234)</f>
        <v>2</v>
      </c>
      <c r="R964" t="str">
        <f ca="1">_xlfn.XLOOKUP(F964,'detection limits'!$A$2:$A$234,'detection limits'!$F$2:$F$234)</f>
        <v>100</v>
      </c>
    </row>
    <row r="965" spans="1:18" x14ac:dyDescent="0.3">
      <c r="A965" t="s">
        <v>654</v>
      </c>
      <c r="B965" t="s">
        <v>656</v>
      </c>
      <c r="C965" s="14" t="str">
        <f>_xlfn.CONCAT(Table1[[#This Row],[author]],Table1[[#This Row],[ year]])</f>
        <v>Abbasi et al. 2019</v>
      </c>
      <c r="D965" s="14" t="s">
        <v>538</v>
      </c>
      <c r="E965" t="s">
        <v>540</v>
      </c>
      <c r="F965" s="14" t="s">
        <v>9</v>
      </c>
      <c r="G965" s="14" t="s">
        <v>501</v>
      </c>
      <c r="H965" s="14" t="s">
        <v>444</v>
      </c>
      <c r="I965" s="14" t="s">
        <v>493</v>
      </c>
      <c r="K965" s="16">
        <v>41800</v>
      </c>
      <c r="L965" s="16"/>
      <c r="M965" s="17"/>
      <c r="N965" s="14" t="s">
        <v>95</v>
      </c>
      <c r="O965" t="str">
        <f ca="1">Table1[[#This Row],[Lowest_size_reported_um]]</f>
        <v>100</v>
      </c>
      <c r="Q965">
        <f>_xlfn.XLOOKUP(F965,'detection limits'!$A$2:$A$234,'detection limits'!$C$2:$C$234)</f>
        <v>2</v>
      </c>
      <c r="R965" t="str">
        <f ca="1">_xlfn.XLOOKUP(F965,'detection limits'!$A$2:$A$234,'detection limits'!$F$2:$F$234)</f>
        <v>100</v>
      </c>
    </row>
    <row r="966" spans="1:18" x14ac:dyDescent="0.3">
      <c r="A966" t="s">
        <v>654</v>
      </c>
      <c r="B966" t="s">
        <v>656</v>
      </c>
      <c r="C966" s="14" t="str">
        <f>_xlfn.CONCAT(Table1[[#This Row],[author]],Table1[[#This Row],[ year]])</f>
        <v>Abbasi et al. 2019</v>
      </c>
      <c r="D966" s="14" t="s">
        <v>538</v>
      </c>
      <c r="E966" t="s">
        <v>540</v>
      </c>
      <c r="F966" s="14" t="s">
        <v>9</v>
      </c>
      <c r="G966" s="14" t="s">
        <v>501</v>
      </c>
      <c r="H966" s="14" t="s">
        <v>444</v>
      </c>
      <c r="I966" s="14" t="s">
        <v>493</v>
      </c>
      <c r="K966" s="16">
        <v>7266.6666670000004</v>
      </c>
      <c r="L966" s="16"/>
      <c r="M966" s="17"/>
      <c r="N966" s="14" t="s">
        <v>95</v>
      </c>
      <c r="O966" t="str">
        <f ca="1">Table1[[#This Row],[Lowest_size_reported_um]]</f>
        <v>100</v>
      </c>
      <c r="Q966">
        <f>_xlfn.XLOOKUP(F966,'detection limits'!$A$2:$A$234,'detection limits'!$C$2:$C$234)</f>
        <v>2</v>
      </c>
      <c r="R966" t="str">
        <f ca="1">_xlfn.XLOOKUP(F966,'detection limits'!$A$2:$A$234,'detection limits'!$F$2:$F$234)</f>
        <v>100</v>
      </c>
    </row>
    <row r="967" spans="1:18" x14ac:dyDescent="0.3">
      <c r="A967" t="s">
        <v>654</v>
      </c>
      <c r="B967" t="s">
        <v>656</v>
      </c>
      <c r="C967" s="14" t="str">
        <f>_xlfn.CONCAT(Table1[[#This Row],[author]],Table1[[#This Row],[ year]])</f>
        <v>Abbasi et al. 2019</v>
      </c>
      <c r="D967" s="14" t="s">
        <v>538</v>
      </c>
      <c r="E967" t="s">
        <v>540</v>
      </c>
      <c r="F967" s="14" t="s">
        <v>9</v>
      </c>
      <c r="G967" s="14" t="s">
        <v>501</v>
      </c>
      <c r="H967" s="14" t="s">
        <v>444</v>
      </c>
      <c r="I967" s="14" t="s">
        <v>493</v>
      </c>
      <c r="K967" s="16">
        <v>10533.333329999999</v>
      </c>
      <c r="L967" s="16"/>
      <c r="M967" s="17"/>
      <c r="N967" s="14" t="s">
        <v>95</v>
      </c>
      <c r="O967" t="str">
        <f ca="1">Table1[[#This Row],[Lowest_size_reported_um]]</f>
        <v>100</v>
      </c>
      <c r="Q967">
        <f>_xlfn.XLOOKUP(F967,'detection limits'!$A$2:$A$234,'detection limits'!$C$2:$C$234)</f>
        <v>2</v>
      </c>
      <c r="R967" t="str">
        <f ca="1">_xlfn.XLOOKUP(F967,'detection limits'!$A$2:$A$234,'detection limits'!$F$2:$F$234)</f>
        <v>100</v>
      </c>
    </row>
    <row r="968" spans="1:18" x14ac:dyDescent="0.3">
      <c r="A968" t="s">
        <v>654</v>
      </c>
      <c r="B968" t="s">
        <v>656</v>
      </c>
      <c r="C968" s="14" t="str">
        <f>_xlfn.CONCAT(Table1[[#This Row],[author]],Table1[[#This Row],[ year]])</f>
        <v>Abbasi et al. 2019</v>
      </c>
      <c r="D968" s="14" t="s">
        <v>538</v>
      </c>
      <c r="E968" t="s">
        <v>540</v>
      </c>
      <c r="F968" s="14" t="s">
        <v>9</v>
      </c>
      <c r="G968" s="14" t="s">
        <v>501</v>
      </c>
      <c r="H968" s="14" t="s">
        <v>444</v>
      </c>
      <c r="I968" s="14" t="s">
        <v>493</v>
      </c>
      <c r="K968" s="16">
        <v>3466.666667</v>
      </c>
      <c r="L968" s="16"/>
      <c r="M968" s="17"/>
      <c r="N968" s="14" t="s">
        <v>95</v>
      </c>
      <c r="O968" t="str">
        <f ca="1">Table1[[#This Row],[Lowest_size_reported_um]]</f>
        <v>100</v>
      </c>
      <c r="Q968">
        <f>_xlfn.XLOOKUP(F968,'detection limits'!$A$2:$A$234,'detection limits'!$C$2:$C$234)</f>
        <v>2</v>
      </c>
      <c r="R968" t="str">
        <f ca="1">_xlfn.XLOOKUP(F968,'detection limits'!$A$2:$A$234,'detection limits'!$F$2:$F$234)</f>
        <v>100</v>
      </c>
    </row>
    <row r="969" spans="1:18" x14ac:dyDescent="0.3">
      <c r="A969" t="s">
        <v>654</v>
      </c>
      <c r="B969" t="s">
        <v>656</v>
      </c>
      <c r="C969" s="14" t="str">
        <f>_xlfn.CONCAT(Table1[[#This Row],[author]],Table1[[#This Row],[ year]])</f>
        <v>Abbasi et al. 2019</v>
      </c>
      <c r="D969" s="14" t="s">
        <v>538</v>
      </c>
      <c r="E969" t="s">
        <v>540</v>
      </c>
      <c r="F969" s="14" t="s">
        <v>9</v>
      </c>
      <c r="G969" s="14" t="s">
        <v>501</v>
      </c>
      <c r="H969" s="14" t="s">
        <v>444</v>
      </c>
      <c r="I969" s="14" t="s">
        <v>493</v>
      </c>
      <c r="K969" s="16">
        <v>14800</v>
      </c>
      <c r="L969" s="16"/>
      <c r="M969" s="17"/>
      <c r="N969" s="14" t="s">
        <v>95</v>
      </c>
      <c r="O969" t="str">
        <f ca="1">Table1[[#This Row],[Lowest_size_reported_um]]</f>
        <v>100</v>
      </c>
      <c r="Q969">
        <f>_xlfn.XLOOKUP(F969,'detection limits'!$A$2:$A$234,'detection limits'!$C$2:$C$234)</f>
        <v>2</v>
      </c>
      <c r="R969" t="str">
        <f ca="1">_xlfn.XLOOKUP(F969,'detection limits'!$A$2:$A$234,'detection limits'!$F$2:$F$234)</f>
        <v>100</v>
      </c>
    </row>
    <row r="970" spans="1:18" x14ac:dyDescent="0.3">
      <c r="A970" t="s">
        <v>654</v>
      </c>
      <c r="B970" t="s">
        <v>656</v>
      </c>
      <c r="C970" s="14" t="str">
        <f>_xlfn.CONCAT(Table1[[#This Row],[author]],Table1[[#This Row],[ year]])</f>
        <v>Akhbarizadeh et al., 2017</v>
      </c>
      <c r="D970" s="14" t="s">
        <v>541</v>
      </c>
      <c r="E970" t="s">
        <v>539</v>
      </c>
      <c r="F970" s="14" t="s">
        <v>15</v>
      </c>
      <c r="G970" s="14" t="s">
        <v>502</v>
      </c>
      <c r="H970" s="14" t="s">
        <v>440</v>
      </c>
      <c r="I970" s="14" t="s">
        <v>493</v>
      </c>
      <c r="K970" s="16">
        <v>715</v>
      </c>
      <c r="L970" s="16">
        <v>0.5</v>
      </c>
      <c r="M970" s="17"/>
      <c r="N970" s="14" t="s">
        <v>95</v>
      </c>
      <c r="O970" t="str">
        <f ca="1">Table1[[#This Row],[Lowest_size_reported_um]]</f>
        <v>100</v>
      </c>
      <c r="Q970">
        <f>_xlfn.XLOOKUP(F970,'detection limits'!$A$2:$A$234,'detection limits'!$C$2:$C$234)</f>
        <v>2</v>
      </c>
      <c r="R970" t="str">
        <f ca="1">_xlfn.XLOOKUP(F970,'detection limits'!$A$2:$A$234,'detection limits'!$F$2:$F$234)</f>
        <v>100</v>
      </c>
    </row>
    <row r="971" spans="1:18" x14ac:dyDescent="0.3">
      <c r="A971" t="s">
        <v>654</v>
      </c>
      <c r="B971" t="s">
        <v>656</v>
      </c>
      <c r="C971" s="14" t="str">
        <f>_xlfn.CONCAT(Table1[[#This Row],[author]],Table1[[#This Row],[ year]])</f>
        <v>Akhbarizadeh et al., 2017</v>
      </c>
      <c r="D971" s="14" t="s">
        <v>541</v>
      </c>
      <c r="E971" t="s">
        <v>539</v>
      </c>
      <c r="F971" s="14" t="s">
        <v>15</v>
      </c>
      <c r="G971" s="14" t="s">
        <v>502</v>
      </c>
      <c r="H971" s="14" t="s">
        <v>440</v>
      </c>
      <c r="I971" s="14" t="s">
        <v>493</v>
      </c>
      <c r="K971" s="16">
        <v>930</v>
      </c>
      <c r="L971" s="16">
        <v>0.2</v>
      </c>
      <c r="M971" s="17"/>
      <c r="N971" s="14" t="s">
        <v>95</v>
      </c>
      <c r="O971" t="str">
        <f ca="1">Table1[[#This Row],[Lowest_size_reported_um]]</f>
        <v>100</v>
      </c>
      <c r="Q971">
        <f>_xlfn.XLOOKUP(F971,'detection limits'!$A$2:$A$234,'detection limits'!$C$2:$C$234)</f>
        <v>2</v>
      </c>
      <c r="R971" t="str">
        <f ca="1">_xlfn.XLOOKUP(F971,'detection limits'!$A$2:$A$234,'detection limits'!$F$2:$F$234)</f>
        <v>100</v>
      </c>
    </row>
    <row r="972" spans="1:18" x14ac:dyDescent="0.3">
      <c r="A972" t="s">
        <v>654</v>
      </c>
      <c r="B972" t="s">
        <v>656</v>
      </c>
      <c r="C972" s="14" t="str">
        <f>_xlfn.CONCAT(Table1[[#This Row],[author]],Table1[[#This Row],[ year]])</f>
        <v>Akhbarizadeh et al., 2017</v>
      </c>
      <c r="D972" s="14" t="s">
        <v>541</v>
      </c>
      <c r="E972" t="s">
        <v>539</v>
      </c>
      <c r="F972" s="14" t="s">
        <v>15</v>
      </c>
      <c r="G972" s="14" t="s">
        <v>502</v>
      </c>
      <c r="H972" s="14" t="s">
        <v>440</v>
      </c>
      <c r="I972" s="14" t="s">
        <v>493</v>
      </c>
      <c r="K972" s="16">
        <v>570</v>
      </c>
      <c r="L972" s="16">
        <v>0.39</v>
      </c>
      <c r="M972" s="17"/>
      <c r="N972" s="14" t="s">
        <v>95</v>
      </c>
      <c r="O972" t="str">
        <f ca="1">Table1[[#This Row],[Lowest_size_reported_um]]</f>
        <v>100</v>
      </c>
      <c r="Q972">
        <f>_xlfn.XLOOKUP(F972,'detection limits'!$A$2:$A$234,'detection limits'!$C$2:$C$234)</f>
        <v>2</v>
      </c>
      <c r="R972" t="str">
        <f ca="1">_xlfn.XLOOKUP(F972,'detection limits'!$A$2:$A$234,'detection limits'!$F$2:$F$234)</f>
        <v>100</v>
      </c>
    </row>
    <row r="973" spans="1:18" x14ac:dyDescent="0.3">
      <c r="A973" t="s">
        <v>654</v>
      </c>
      <c r="B973" t="s">
        <v>656</v>
      </c>
      <c r="C973" s="14" t="str">
        <f>_xlfn.CONCAT(Table1[[#This Row],[author]],Table1[[#This Row],[ year]])</f>
        <v>Akhbarizadeh et al., 2017</v>
      </c>
      <c r="D973" s="14" t="s">
        <v>541</v>
      </c>
      <c r="E973" t="s">
        <v>539</v>
      </c>
      <c r="F973" s="14" t="s">
        <v>15</v>
      </c>
      <c r="G973" s="14" t="s">
        <v>502</v>
      </c>
      <c r="H973" s="14" t="s">
        <v>440</v>
      </c>
      <c r="I973" s="14" t="s">
        <v>493</v>
      </c>
      <c r="K973" s="16">
        <v>820</v>
      </c>
      <c r="L973" s="16">
        <v>0.43</v>
      </c>
      <c r="M973" s="17"/>
      <c r="N973" s="14" t="s">
        <v>95</v>
      </c>
      <c r="O973" t="str">
        <f ca="1">Table1[[#This Row],[Lowest_size_reported_um]]</f>
        <v>100</v>
      </c>
      <c r="Q973">
        <f>_xlfn.XLOOKUP(F973,'detection limits'!$A$2:$A$234,'detection limits'!$C$2:$C$234)</f>
        <v>2</v>
      </c>
      <c r="R973" t="str">
        <f ca="1">_xlfn.XLOOKUP(F973,'detection limits'!$A$2:$A$234,'detection limits'!$F$2:$F$234)</f>
        <v>100</v>
      </c>
    </row>
    <row r="974" spans="1:18" x14ac:dyDescent="0.3">
      <c r="A974" t="s">
        <v>654</v>
      </c>
      <c r="B974" t="s">
        <v>656</v>
      </c>
      <c r="C974" s="14" t="str">
        <f>_xlfn.CONCAT(Table1[[#This Row],[author]],Table1[[#This Row],[ year]])</f>
        <v>Akhbarizadeh et al., 2017</v>
      </c>
      <c r="D974" s="14" t="s">
        <v>541</v>
      </c>
      <c r="E974" t="s">
        <v>539</v>
      </c>
      <c r="F974" s="14" t="s">
        <v>15</v>
      </c>
      <c r="G974" s="14" t="s">
        <v>502</v>
      </c>
      <c r="H974" s="14" t="s">
        <v>440</v>
      </c>
      <c r="I974" s="14" t="s">
        <v>493</v>
      </c>
      <c r="K974" s="16">
        <v>295</v>
      </c>
      <c r="L974" s="16">
        <v>0.31</v>
      </c>
      <c r="M974" s="17"/>
      <c r="N974" s="14" t="s">
        <v>95</v>
      </c>
      <c r="O974" t="str">
        <f ca="1">Table1[[#This Row],[Lowest_size_reported_um]]</f>
        <v>100</v>
      </c>
      <c r="Q974">
        <f>_xlfn.XLOOKUP(F974,'detection limits'!$A$2:$A$234,'detection limits'!$C$2:$C$234)</f>
        <v>2</v>
      </c>
      <c r="R974" t="str">
        <f ca="1">_xlfn.XLOOKUP(F974,'detection limits'!$A$2:$A$234,'detection limits'!$F$2:$F$234)</f>
        <v>100</v>
      </c>
    </row>
    <row r="975" spans="1:18" x14ac:dyDescent="0.3">
      <c r="A975" t="s">
        <v>654</v>
      </c>
      <c r="B975" t="s">
        <v>656</v>
      </c>
      <c r="C975" s="14" t="str">
        <f>_xlfn.CONCAT(Table1[[#This Row],[author]],Table1[[#This Row],[ year]])</f>
        <v>Akhbarizadeh et al., 2017</v>
      </c>
      <c r="D975" s="14" t="s">
        <v>541</v>
      </c>
      <c r="E975" t="s">
        <v>539</v>
      </c>
      <c r="F975" s="14" t="s">
        <v>15</v>
      </c>
      <c r="G975" s="14" t="s">
        <v>502</v>
      </c>
      <c r="H975" s="14" t="s">
        <v>440</v>
      </c>
      <c r="I975" s="14" t="s">
        <v>493</v>
      </c>
      <c r="K975" s="16">
        <v>590</v>
      </c>
      <c r="L975" s="16">
        <v>0.27</v>
      </c>
      <c r="M975" s="17"/>
      <c r="N975" s="14" t="s">
        <v>95</v>
      </c>
      <c r="O975" t="str">
        <f ca="1">Table1[[#This Row],[Lowest_size_reported_um]]</f>
        <v>100</v>
      </c>
      <c r="Q975">
        <f>_xlfn.XLOOKUP(F975,'detection limits'!$A$2:$A$234,'detection limits'!$C$2:$C$234)</f>
        <v>2</v>
      </c>
      <c r="R975" t="str">
        <f ca="1">_xlfn.XLOOKUP(F975,'detection limits'!$A$2:$A$234,'detection limits'!$F$2:$F$234)</f>
        <v>100</v>
      </c>
    </row>
    <row r="976" spans="1:18" x14ac:dyDescent="0.3">
      <c r="A976" t="s">
        <v>654</v>
      </c>
      <c r="B976" t="s">
        <v>656</v>
      </c>
      <c r="C976" s="14" t="str">
        <f>_xlfn.CONCAT(Table1[[#This Row],[author]],Table1[[#This Row],[ year]])</f>
        <v>Akhbarizadeh et al., 2017</v>
      </c>
      <c r="D976" s="14" t="s">
        <v>541</v>
      </c>
      <c r="E976" t="s">
        <v>539</v>
      </c>
      <c r="F976" s="14" t="s">
        <v>15</v>
      </c>
      <c r="G976" s="14" t="s">
        <v>502</v>
      </c>
      <c r="H976" s="14" t="s">
        <v>440</v>
      </c>
      <c r="I976" s="14" t="s">
        <v>493</v>
      </c>
      <c r="K976" s="16">
        <v>1015</v>
      </c>
      <c r="L976" s="16">
        <v>0.34</v>
      </c>
      <c r="M976" s="17"/>
      <c r="N976" s="14" t="s">
        <v>95</v>
      </c>
      <c r="O976" t="str">
        <f ca="1">Table1[[#This Row],[Lowest_size_reported_um]]</f>
        <v>100</v>
      </c>
      <c r="Q976">
        <f>_xlfn.XLOOKUP(F976,'detection limits'!$A$2:$A$234,'detection limits'!$C$2:$C$234)</f>
        <v>2</v>
      </c>
      <c r="R976" t="str">
        <f ca="1">_xlfn.XLOOKUP(F976,'detection limits'!$A$2:$A$234,'detection limits'!$F$2:$F$234)</f>
        <v>100</v>
      </c>
    </row>
    <row r="977" spans="1:18" x14ac:dyDescent="0.3">
      <c r="A977" t="s">
        <v>654</v>
      </c>
      <c r="B977" t="s">
        <v>656</v>
      </c>
      <c r="C977" s="14" t="str">
        <f>_xlfn.CONCAT(Table1[[#This Row],[author]],Table1[[#This Row],[ year]])</f>
        <v>Akhbarizadeh et al., 2017</v>
      </c>
      <c r="D977" s="14" t="s">
        <v>541</v>
      </c>
      <c r="E977" t="s">
        <v>539</v>
      </c>
      <c r="F977" s="14" t="s">
        <v>15</v>
      </c>
      <c r="G977" s="14" t="s">
        <v>502</v>
      </c>
      <c r="H977" s="14" t="s">
        <v>440</v>
      </c>
      <c r="I977" s="14" t="s">
        <v>493</v>
      </c>
      <c r="K977" s="16">
        <v>795</v>
      </c>
      <c r="L977" s="16">
        <v>0.38</v>
      </c>
      <c r="M977" s="17"/>
      <c r="N977" s="14" t="s">
        <v>95</v>
      </c>
      <c r="O977" t="str">
        <f ca="1">Table1[[#This Row],[Lowest_size_reported_um]]</f>
        <v>100</v>
      </c>
      <c r="Q977">
        <f>_xlfn.XLOOKUP(F977,'detection limits'!$A$2:$A$234,'detection limits'!$C$2:$C$234)</f>
        <v>2</v>
      </c>
      <c r="R977" t="str">
        <f ca="1">_xlfn.XLOOKUP(F977,'detection limits'!$A$2:$A$234,'detection limits'!$F$2:$F$234)</f>
        <v>100</v>
      </c>
    </row>
    <row r="978" spans="1:18" x14ac:dyDescent="0.3">
      <c r="A978" t="s">
        <v>654</v>
      </c>
      <c r="B978" t="s">
        <v>656</v>
      </c>
      <c r="C978" s="14" t="str">
        <f>_xlfn.CONCAT(Table1[[#This Row],[author]],Table1[[#This Row],[ year]])</f>
        <v>Akhbarizadeh et al., 2017</v>
      </c>
      <c r="D978" s="14" t="s">
        <v>541</v>
      </c>
      <c r="E978" t="s">
        <v>539</v>
      </c>
      <c r="F978" s="14" t="s">
        <v>15</v>
      </c>
      <c r="G978" s="14" t="s">
        <v>502</v>
      </c>
      <c r="H978" s="14" t="s">
        <v>440</v>
      </c>
      <c r="I978" s="14" t="s">
        <v>493</v>
      </c>
      <c r="K978" s="16">
        <v>815</v>
      </c>
      <c r="L978" s="16">
        <v>0.39</v>
      </c>
      <c r="M978" s="17"/>
      <c r="N978" s="14" t="s">
        <v>95</v>
      </c>
      <c r="O978" t="str">
        <f ca="1">Table1[[#This Row],[Lowest_size_reported_um]]</f>
        <v>100</v>
      </c>
      <c r="Q978">
        <f>_xlfn.XLOOKUP(F978,'detection limits'!$A$2:$A$234,'detection limits'!$C$2:$C$234)</f>
        <v>2</v>
      </c>
      <c r="R978" t="str">
        <f ca="1">_xlfn.XLOOKUP(F978,'detection limits'!$A$2:$A$234,'detection limits'!$F$2:$F$234)</f>
        <v>100</v>
      </c>
    </row>
    <row r="979" spans="1:18" x14ac:dyDescent="0.3">
      <c r="A979" t="s">
        <v>654</v>
      </c>
      <c r="B979" t="s">
        <v>656</v>
      </c>
      <c r="C979" s="14" t="str">
        <f>_xlfn.CONCAT(Table1[[#This Row],[author]],Table1[[#This Row],[ year]])</f>
        <v>Akhbarizadeh et al., 2017</v>
      </c>
      <c r="D979" s="14" t="s">
        <v>541</v>
      </c>
      <c r="E979" t="s">
        <v>539</v>
      </c>
      <c r="F979" s="14" t="s">
        <v>15</v>
      </c>
      <c r="G979" s="14" t="s">
        <v>502</v>
      </c>
      <c r="H979" s="14" t="s">
        <v>440</v>
      </c>
      <c r="I979" s="14" t="s">
        <v>493</v>
      </c>
      <c r="K979" s="16">
        <v>1085</v>
      </c>
      <c r="L979" s="16">
        <v>0.3</v>
      </c>
      <c r="M979" s="17"/>
      <c r="N979" s="14" t="s">
        <v>95</v>
      </c>
      <c r="O979" t="str">
        <f ca="1">Table1[[#This Row],[Lowest_size_reported_um]]</f>
        <v>100</v>
      </c>
      <c r="Q979">
        <f>_xlfn.XLOOKUP(F979,'detection limits'!$A$2:$A$234,'detection limits'!$C$2:$C$234)</f>
        <v>2</v>
      </c>
      <c r="R979" t="str">
        <f ca="1">_xlfn.XLOOKUP(F979,'detection limits'!$A$2:$A$234,'detection limits'!$F$2:$F$234)</f>
        <v>100</v>
      </c>
    </row>
    <row r="980" spans="1:18" x14ac:dyDescent="0.3">
      <c r="A980" t="s">
        <v>654</v>
      </c>
      <c r="B980" t="s">
        <v>656</v>
      </c>
      <c r="C980" s="14" t="str">
        <f>_xlfn.CONCAT(Table1[[#This Row],[author]],Table1[[#This Row],[ year]])</f>
        <v>Akhbarizadeh et al., 2017</v>
      </c>
      <c r="D980" s="14" t="s">
        <v>541</v>
      </c>
      <c r="E980" t="s">
        <v>539</v>
      </c>
      <c r="F980" s="14" t="s">
        <v>15</v>
      </c>
      <c r="G980" s="14" t="s">
        <v>502</v>
      </c>
      <c r="H980" s="14" t="s">
        <v>440</v>
      </c>
      <c r="I980" s="14" t="s">
        <v>493</v>
      </c>
      <c r="K980" s="16">
        <v>620</v>
      </c>
      <c r="L980" s="16">
        <v>0.52</v>
      </c>
      <c r="M980" s="17"/>
      <c r="N980" s="14" t="s">
        <v>95</v>
      </c>
      <c r="O980" t="str">
        <f ca="1">Table1[[#This Row],[Lowest_size_reported_um]]</f>
        <v>100</v>
      </c>
      <c r="Q980">
        <f>_xlfn.XLOOKUP(F980,'detection limits'!$A$2:$A$234,'detection limits'!$C$2:$C$234)</f>
        <v>2</v>
      </c>
      <c r="R980" t="str">
        <f ca="1">_xlfn.XLOOKUP(F980,'detection limits'!$A$2:$A$234,'detection limits'!$F$2:$F$234)</f>
        <v>100</v>
      </c>
    </row>
    <row r="981" spans="1:18" x14ac:dyDescent="0.3">
      <c r="A981" t="s">
        <v>654</v>
      </c>
      <c r="B981" t="s">
        <v>656</v>
      </c>
      <c r="C981" s="14" t="str">
        <f>_xlfn.CONCAT(Table1[[#This Row],[author]],Table1[[#This Row],[ year]])</f>
        <v>Alam et al. 2019</v>
      </c>
      <c r="D981" s="14" t="s">
        <v>542</v>
      </c>
      <c r="E981" t="s">
        <v>540</v>
      </c>
      <c r="F981" s="14" t="s">
        <v>17</v>
      </c>
      <c r="G981" s="14" t="s">
        <v>434</v>
      </c>
      <c r="H981" s="14" t="s">
        <v>435</v>
      </c>
      <c r="I981" s="14" t="s">
        <v>438</v>
      </c>
      <c r="K981" s="16">
        <v>15</v>
      </c>
      <c r="L981" s="16"/>
      <c r="M981" s="17"/>
      <c r="N981" s="14" t="s">
        <v>95</v>
      </c>
      <c r="O981" t="str">
        <f ca="1">Table1[[#This Row],[Lowest_size_reported_um]]</f>
        <v>50</v>
      </c>
      <c r="Q981">
        <f>_xlfn.XLOOKUP(F981,'detection limits'!$A$2:$A$234,'detection limits'!$C$2:$C$234)</f>
        <v>1.2</v>
      </c>
      <c r="R981" t="str">
        <f ca="1">_xlfn.XLOOKUP(F981,'detection limits'!$A$2:$A$234,'detection limits'!$F$2:$F$234)</f>
        <v>50</v>
      </c>
    </row>
    <row r="982" spans="1:18" x14ac:dyDescent="0.3">
      <c r="A982" t="s">
        <v>654</v>
      </c>
      <c r="B982" t="s">
        <v>656</v>
      </c>
      <c r="C982" s="14" t="str">
        <f>_xlfn.CONCAT(Table1[[#This Row],[author]],Table1[[#This Row],[ year]])</f>
        <v>Alam et al. 2019</v>
      </c>
      <c r="D982" s="14" t="s">
        <v>542</v>
      </c>
      <c r="E982" t="s">
        <v>540</v>
      </c>
      <c r="F982" s="14" t="s">
        <v>17</v>
      </c>
      <c r="G982" s="14" t="s">
        <v>434</v>
      </c>
      <c r="H982" s="14" t="s">
        <v>435</v>
      </c>
      <c r="I982" s="14" t="s">
        <v>438</v>
      </c>
      <c r="K982" s="16">
        <v>38.299999999999997</v>
      </c>
      <c r="L982" s="16"/>
      <c r="M982" s="17"/>
      <c r="N982" s="14" t="s">
        <v>95</v>
      </c>
      <c r="O982" t="str">
        <f ca="1">Table1[[#This Row],[Lowest_size_reported_um]]</f>
        <v>50</v>
      </c>
      <c r="Q982">
        <f>_xlfn.XLOOKUP(F982,'detection limits'!$A$2:$A$234,'detection limits'!$C$2:$C$234)</f>
        <v>1.2</v>
      </c>
      <c r="R982" t="str">
        <f ca="1">_xlfn.XLOOKUP(F982,'detection limits'!$A$2:$A$234,'detection limits'!$F$2:$F$234)</f>
        <v>50</v>
      </c>
    </row>
    <row r="983" spans="1:18" x14ac:dyDescent="0.3">
      <c r="A983" t="s">
        <v>654</v>
      </c>
      <c r="B983" t="s">
        <v>656</v>
      </c>
      <c r="C983" s="14" t="str">
        <f>_xlfn.CONCAT(Table1[[#This Row],[author]],Table1[[#This Row],[ year]])</f>
        <v>Alam et al. 2019</v>
      </c>
      <c r="D983" s="14" t="s">
        <v>542</v>
      </c>
      <c r="E983" t="s">
        <v>540</v>
      </c>
      <c r="F983" s="14" t="s">
        <v>17</v>
      </c>
      <c r="G983" s="14" t="s">
        <v>434</v>
      </c>
      <c r="H983" s="14" t="s">
        <v>435</v>
      </c>
      <c r="I983" s="14" t="s">
        <v>438</v>
      </c>
      <c r="K983" s="16">
        <v>35</v>
      </c>
      <c r="L983" s="16"/>
      <c r="M983" s="17"/>
      <c r="N983" s="14" t="s">
        <v>95</v>
      </c>
      <c r="O983" t="str">
        <f ca="1">Table1[[#This Row],[Lowest_size_reported_um]]</f>
        <v>50</v>
      </c>
      <c r="Q983">
        <f>_xlfn.XLOOKUP(F983,'detection limits'!$A$2:$A$234,'detection limits'!$C$2:$C$234)</f>
        <v>1.2</v>
      </c>
      <c r="R983" t="str">
        <f ca="1">_xlfn.XLOOKUP(F983,'detection limits'!$A$2:$A$234,'detection limits'!$F$2:$F$234)</f>
        <v>50</v>
      </c>
    </row>
    <row r="984" spans="1:18" x14ac:dyDescent="0.3">
      <c r="A984" t="s">
        <v>654</v>
      </c>
      <c r="B984" t="s">
        <v>656</v>
      </c>
      <c r="C984" s="14" t="str">
        <f>_xlfn.CONCAT(Table1[[#This Row],[author]],Table1[[#This Row],[ year]])</f>
        <v>Alam et al. 2019</v>
      </c>
      <c r="D984" s="14" t="s">
        <v>542</v>
      </c>
      <c r="E984" t="s">
        <v>540</v>
      </c>
      <c r="F984" s="14" t="s">
        <v>17</v>
      </c>
      <c r="G984" s="14" t="s">
        <v>434</v>
      </c>
      <c r="H984" s="14" t="s">
        <v>435</v>
      </c>
      <c r="I984" s="14" t="s">
        <v>438</v>
      </c>
      <c r="K984" s="16">
        <v>35</v>
      </c>
      <c r="L984" s="16"/>
      <c r="M984" s="17"/>
      <c r="N984" s="14" t="s">
        <v>95</v>
      </c>
      <c r="O984" t="str">
        <f ca="1">Table1[[#This Row],[Lowest_size_reported_um]]</f>
        <v>50</v>
      </c>
      <c r="Q984">
        <f>_xlfn.XLOOKUP(F984,'detection limits'!$A$2:$A$234,'detection limits'!$C$2:$C$234)</f>
        <v>1.2</v>
      </c>
      <c r="R984" t="str">
        <f ca="1">_xlfn.XLOOKUP(F984,'detection limits'!$A$2:$A$234,'detection limits'!$F$2:$F$234)</f>
        <v>50</v>
      </c>
    </row>
    <row r="985" spans="1:18" x14ac:dyDescent="0.3">
      <c r="A985" t="s">
        <v>654</v>
      </c>
      <c r="B985" t="s">
        <v>656</v>
      </c>
      <c r="C985" s="14" t="str">
        <f>_xlfn.CONCAT(Table1[[#This Row],[author]],Table1[[#This Row],[ year]])</f>
        <v>Alam et al. 2019</v>
      </c>
      <c r="D985" s="14" t="s">
        <v>542</v>
      </c>
      <c r="E985" t="s">
        <v>540</v>
      </c>
      <c r="F985" s="14" t="s">
        <v>17</v>
      </c>
      <c r="G985" s="14" t="s">
        <v>434</v>
      </c>
      <c r="H985" s="14" t="s">
        <v>435</v>
      </c>
      <c r="I985" s="14" t="s">
        <v>438</v>
      </c>
      <c r="K985" s="16">
        <v>36.700000000000003</v>
      </c>
      <c r="L985" s="16"/>
      <c r="M985" s="17"/>
      <c r="N985" s="14" t="s">
        <v>95</v>
      </c>
      <c r="O985" t="str">
        <f ca="1">Table1[[#This Row],[Lowest_size_reported_um]]</f>
        <v>50</v>
      </c>
      <c r="Q985">
        <f>_xlfn.XLOOKUP(F985,'detection limits'!$A$2:$A$234,'detection limits'!$C$2:$C$234)</f>
        <v>1.2</v>
      </c>
      <c r="R985" t="str">
        <f ca="1">_xlfn.XLOOKUP(F985,'detection limits'!$A$2:$A$234,'detection limits'!$F$2:$F$234)</f>
        <v>50</v>
      </c>
    </row>
    <row r="986" spans="1:18" x14ac:dyDescent="0.3">
      <c r="A986" t="s">
        <v>654</v>
      </c>
      <c r="B986" t="s">
        <v>656</v>
      </c>
      <c r="C986" s="14" t="str">
        <f>_xlfn.CONCAT(Table1[[#This Row],[author]],Table1[[#This Row],[ year]])</f>
        <v>Alam et al. 2019</v>
      </c>
      <c r="D986" s="14" t="s">
        <v>542</v>
      </c>
      <c r="E986" t="s">
        <v>540</v>
      </c>
      <c r="F986" s="14" t="s">
        <v>17</v>
      </c>
      <c r="G986" s="14" t="s">
        <v>434</v>
      </c>
      <c r="H986" s="14" t="s">
        <v>435</v>
      </c>
      <c r="I986" s="14" t="s">
        <v>438</v>
      </c>
      <c r="K986" s="16">
        <v>38.299999999999997</v>
      </c>
      <c r="L986" s="16"/>
      <c r="M986" s="17"/>
      <c r="N986" s="14" t="s">
        <v>95</v>
      </c>
      <c r="O986" t="str">
        <f ca="1">Table1[[#This Row],[Lowest_size_reported_um]]</f>
        <v>50</v>
      </c>
      <c r="Q986">
        <f>_xlfn.XLOOKUP(F986,'detection limits'!$A$2:$A$234,'detection limits'!$C$2:$C$234)</f>
        <v>1.2</v>
      </c>
      <c r="R986" t="str">
        <f ca="1">_xlfn.XLOOKUP(F986,'detection limits'!$A$2:$A$234,'detection limits'!$F$2:$F$234)</f>
        <v>50</v>
      </c>
    </row>
    <row r="987" spans="1:18" x14ac:dyDescent="0.3">
      <c r="A987" t="s">
        <v>654</v>
      </c>
      <c r="B987" t="s">
        <v>656</v>
      </c>
      <c r="C987" s="14" t="str">
        <f>_xlfn.CONCAT(Table1[[#This Row],[author]],Table1[[#This Row],[ year]])</f>
        <v>Alam et al. 2019</v>
      </c>
      <c r="D987" s="14" t="s">
        <v>542</v>
      </c>
      <c r="E987" t="s">
        <v>540</v>
      </c>
      <c r="F987" s="14" t="s">
        <v>17</v>
      </c>
      <c r="G987" s="14" t="s">
        <v>434</v>
      </c>
      <c r="H987" s="14" t="s">
        <v>435</v>
      </c>
      <c r="I987" s="14" t="s">
        <v>438</v>
      </c>
      <c r="K987" s="16">
        <v>31.7</v>
      </c>
      <c r="L987" s="16"/>
      <c r="M987" s="17"/>
      <c r="N987" s="14" t="s">
        <v>95</v>
      </c>
      <c r="O987" t="str">
        <f ca="1">Table1[[#This Row],[Lowest_size_reported_um]]</f>
        <v>50</v>
      </c>
      <c r="Q987">
        <f>_xlfn.XLOOKUP(F987,'detection limits'!$A$2:$A$234,'detection limits'!$C$2:$C$234)</f>
        <v>1.2</v>
      </c>
      <c r="R987" t="str">
        <f ca="1">_xlfn.XLOOKUP(F987,'detection limits'!$A$2:$A$234,'detection limits'!$F$2:$F$234)</f>
        <v>50</v>
      </c>
    </row>
    <row r="988" spans="1:18" x14ac:dyDescent="0.3">
      <c r="A988" t="s">
        <v>654</v>
      </c>
      <c r="B988" t="s">
        <v>656</v>
      </c>
      <c r="C988" s="14" t="str">
        <f>_xlfn.CONCAT(Table1[[#This Row],[author]],Table1[[#This Row],[ year]])</f>
        <v>Alam et al. 2019</v>
      </c>
      <c r="D988" s="14" t="s">
        <v>542</v>
      </c>
      <c r="E988" t="s">
        <v>540</v>
      </c>
      <c r="F988" s="14" t="s">
        <v>17</v>
      </c>
      <c r="G988" s="14" t="s">
        <v>434</v>
      </c>
      <c r="H988" s="14" t="s">
        <v>435</v>
      </c>
      <c r="I988" s="14" t="s">
        <v>438</v>
      </c>
      <c r="K988" s="16">
        <v>30</v>
      </c>
      <c r="L988" s="16"/>
      <c r="M988" s="17"/>
      <c r="N988" s="14" t="s">
        <v>95</v>
      </c>
      <c r="O988" t="str">
        <f ca="1">Table1[[#This Row],[Lowest_size_reported_um]]</f>
        <v>50</v>
      </c>
      <c r="Q988">
        <f>_xlfn.XLOOKUP(F988,'detection limits'!$A$2:$A$234,'detection limits'!$C$2:$C$234)</f>
        <v>1.2</v>
      </c>
      <c r="R988" t="str">
        <f ca="1">_xlfn.XLOOKUP(F988,'detection limits'!$A$2:$A$234,'detection limits'!$F$2:$F$234)</f>
        <v>50</v>
      </c>
    </row>
    <row r="989" spans="1:18" x14ac:dyDescent="0.3">
      <c r="A989" t="s">
        <v>654</v>
      </c>
      <c r="B989" t="s">
        <v>656</v>
      </c>
      <c r="C989" s="14" t="str">
        <f>_xlfn.CONCAT(Table1[[#This Row],[author]],Table1[[#This Row],[ year]])</f>
        <v>Alam et al. 2019</v>
      </c>
      <c r="D989" s="14" t="s">
        <v>542</v>
      </c>
      <c r="E989" t="s">
        <v>540</v>
      </c>
      <c r="F989" s="14" t="s">
        <v>17</v>
      </c>
      <c r="G989" s="14" t="s">
        <v>434</v>
      </c>
      <c r="H989" s="14" t="s">
        <v>435</v>
      </c>
      <c r="I989" s="14" t="s">
        <v>438</v>
      </c>
      <c r="K989" s="16">
        <v>20</v>
      </c>
      <c r="L989" s="16"/>
      <c r="M989" s="17"/>
      <c r="N989" s="14" t="s">
        <v>95</v>
      </c>
      <c r="O989" t="str">
        <f ca="1">Table1[[#This Row],[Lowest_size_reported_um]]</f>
        <v>50</v>
      </c>
      <c r="Q989">
        <f>_xlfn.XLOOKUP(F989,'detection limits'!$A$2:$A$234,'detection limits'!$C$2:$C$234)</f>
        <v>1.2</v>
      </c>
      <c r="R989" t="str">
        <f ca="1">_xlfn.XLOOKUP(F989,'detection limits'!$A$2:$A$234,'detection limits'!$F$2:$F$234)</f>
        <v>50</v>
      </c>
    </row>
    <row r="990" spans="1:18" x14ac:dyDescent="0.3">
      <c r="A990" t="s">
        <v>654</v>
      </c>
      <c r="B990" t="s">
        <v>656</v>
      </c>
      <c r="C990" s="14" t="str">
        <f>_xlfn.CONCAT(Table1[[#This Row],[author]],Table1[[#This Row],[ year]])</f>
        <v>Alam et al. 2019</v>
      </c>
      <c r="D990" s="14" t="s">
        <v>542</v>
      </c>
      <c r="E990" t="s">
        <v>540</v>
      </c>
      <c r="F990" s="14" t="s">
        <v>17</v>
      </c>
      <c r="G990" s="14" t="s">
        <v>434</v>
      </c>
      <c r="H990" s="14" t="s">
        <v>435</v>
      </c>
      <c r="I990" s="14" t="s">
        <v>438</v>
      </c>
      <c r="K990" s="16">
        <v>23.3</v>
      </c>
      <c r="L990" s="16"/>
      <c r="M990" s="17"/>
      <c r="N990" s="14" t="s">
        <v>95</v>
      </c>
      <c r="O990" t="str">
        <f ca="1">Table1[[#This Row],[Lowest_size_reported_um]]</f>
        <v>50</v>
      </c>
      <c r="Q990">
        <f>_xlfn.XLOOKUP(F990,'detection limits'!$A$2:$A$234,'detection limits'!$C$2:$C$234)</f>
        <v>1.2</v>
      </c>
      <c r="R990" t="str">
        <f ca="1">_xlfn.XLOOKUP(F990,'detection limits'!$A$2:$A$234,'detection limits'!$F$2:$F$234)</f>
        <v>50</v>
      </c>
    </row>
    <row r="991" spans="1:18" x14ac:dyDescent="0.3">
      <c r="A991" t="s">
        <v>654</v>
      </c>
      <c r="B991" t="s">
        <v>656</v>
      </c>
      <c r="C991" s="14" t="str">
        <f>_xlfn.CONCAT(Table1[[#This Row],[author]],Table1[[#This Row],[ year]])</f>
        <v>Alvarez-Hernandez et al., 2019</v>
      </c>
      <c r="D991" s="14" t="s">
        <v>543</v>
      </c>
      <c r="E991" t="s">
        <v>540</v>
      </c>
      <c r="F991" s="14" t="s">
        <v>22</v>
      </c>
      <c r="G991" s="14" t="s">
        <v>502</v>
      </c>
      <c r="H991" s="14" t="s">
        <v>440</v>
      </c>
      <c r="I991" s="14" t="s">
        <v>469</v>
      </c>
      <c r="L991" s="16"/>
      <c r="M991" s="17" t="s">
        <v>437</v>
      </c>
      <c r="N991" s="14" t="s">
        <v>95</v>
      </c>
      <c r="O991" t="str">
        <f ca="1">Table1[[#This Row],[Lowest_size_reported_um]]</f>
        <v>1000</v>
      </c>
      <c r="Q991">
        <f>_xlfn.XLOOKUP(F991,'detection limits'!$A$2:$A$234,'detection limits'!$C$2:$C$234)</f>
        <v>1000</v>
      </c>
      <c r="R991" t="str">
        <f ca="1">_xlfn.XLOOKUP(F991,'detection limits'!$A$2:$A$234,'detection limits'!$F$2:$F$234)</f>
        <v>1000</v>
      </c>
    </row>
    <row r="992" spans="1:18" x14ac:dyDescent="0.3">
      <c r="A992" t="s">
        <v>654</v>
      </c>
      <c r="B992" t="s">
        <v>656</v>
      </c>
      <c r="C992" s="14" t="str">
        <f>_xlfn.CONCAT(Table1[[#This Row],[author]],Table1[[#This Row],[ year]])</f>
        <v>Alves and Figueiredo 2019</v>
      </c>
      <c r="D992" s="14" t="s">
        <v>544</v>
      </c>
      <c r="E992" t="s">
        <v>540</v>
      </c>
      <c r="F992" s="14" t="s">
        <v>24</v>
      </c>
      <c r="G992" s="14" t="s">
        <v>503</v>
      </c>
      <c r="H992" s="14" t="s">
        <v>440</v>
      </c>
      <c r="I992" s="14" t="s">
        <v>504</v>
      </c>
      <c r="K992" s="16">
        <v>641.88034189999996</v>
      </c>
      <c r="L992" s="16">
        <v>0.81</v>
      </c>
      <c r="M992" s="17" t="s">
        <v>437</v>
      </c>
      <c r="N992" s="14" t="s">
        <v>95</v>
      </c>
      <c r="O992" t="str">
        <f ca="1">Table1[[#This Row],[Lowest_size_reported_um]]</f>
        <v>200</v>
      </c>
      <c r="Q992">
        <f>_xlfn.XLOOKUP(F992,'detection limits'!$A$2:$A$234,'detection limits'!$C$2:$C$234)</f>
        <v>15</v>
      </c>
      <c r="R992" t="str">
        <f ca="1">_xlfn.XLOOKUP(F992,'detection limits'!$A$2:$A$234,'detection limits'!$F$2:$F$234)</f>
        <v>200</v>
      </c>
    </row>
    <row r="993" spans="1:18" x14ac:dyDescent="0.3">
      <c r="A993" t="s">
        <v>654</v>
      </c>
      <c r="B993" t="s">
        <v>656</v>
      </c>
      <c r="C993" s="14" t="str">
        <f>_xlfn.CONCAT(Table1[[#This Row],[author]],Table1[[#This Row],[ year]])</f>
        <v>Alves and Figueiredo 2019</v>
      </c>
      <c r="D993" s="14" t="s">
        <v>544</v>
      </c>
      <c r="E993" t="s">
        <v>540</v>
      </c>
      <c r="F993" s="14" t="s">
        <v>24</v>
      </c>
      <c r="G993" s="14" t="s">
        <v>503</v>
      </c>
      <c r="H993" s="14" t="s">
        <v>440</v>
      </c>
      <c r="I993" s="14" t="s">
        <v>504</v>
      </c>
      <c r="K993" s="16">
        <v>697.43589740000004</v>
      </c>
      <c r="L993" s="16">
        <v>0.81</v>
      </c>
      <c r="M993" s="17" t="s">
        <v>437</v>
      </c>
      <c r="N993" s="14" t="s">
        <v>95</v>
      </c>
      <c r="O993" t="str">
        <f ca="1">Table1[[#This Row],[Lowest_size_reported_um]]</f>
        <v>200</v>
      </c>
      <c r="Q993">
        <f>_xlfn.XLOOKUP(F993,'detection limits'!$A$2:$A$234,'detection limits'!$C$2:$C$234)</f>
        <v>15</v>
      </c>
      <c r="R993" t="str">
        <f ca="1">_xlfn.XLOOKUP(F993,'detection limits'!$A$2:$A$234,'detection limits'!$F$2:$F$234)</f>
        <v>200</v>
      </c>
    </row>
    <row r="994" spans="1:18" x14ac:dyDescent="0.3">
      <c r="A994" t="s">
        <v>654</v>
      </c>
      <c r="B994" t="s">
        <v>656</v>
      </c>
      <c r="C994" s="14" t="str">
        <f>_xlfn.CONCAT(Table1[[#This Row],[author]],Table1[[#This Row],[ year]])</f>
        <v>Alves and Figueiredo 2019</v>
      </c>
      <c r="D994" s="14" t="s">
        <v>544</v>
      </c>
      <c r="E994" t="s">
        <v>540</v>
      </c>
      <c r="F994" s="14" t="s">
        <v>24</v>
      </c>
      <c r="G994" s="14" t="s">
        <v>503</v>
      </c>
      <c r="H994" s="14" t="s">
        <v>440</v>
      </c>
      <c r="I994" s="14" t="s">
        <v>504</v>
      </c>
      <c r="K994" s="16">
        <v>817.94871790000002</v>
      </c>
      <c r="L994" s="16">
        <v>0.81</v>
      </c>
      <c r="M994" s="17" t="s">
        <v>437</v>
      </c>
      <c r="N994" s="14" t="s">
        <v>95</v>
      </c>
      <c r="O994" t="str">
        <f ca="1">Table1[[#This Row],[Lowest_size_reported_um]]</f>
        <v>200</v>
      </c>
      <c r="Q994">
        <f>_xlfn.XLOOKUP(F994,'detection limits'!$A$2:$A$234,'detection limits'!$C$2:$C$234)</f>
        <v>15</v>
      </c>
      <c r="R994" t="str">
        <f ca="1">_xlfn.XLOOKUP(F994,'detection limits'!$A$2:$A$234,'detection limits'!$F$2:$F$234)</f>
        <v>200</v>
      </c>
    </row>
    <row r="995" spans="1:18" x14ac:dyDescent="0.3">
      <c r="A995" t="s">
        <v>654</v>
      </c>
      <c r="B995" t="s">
        <v>656</v>
      </c>
      <c r="C995" s="14" t="str">
        <f>_xlfn.CONCAT(Table1[[#This Row],[author]],Table1[[#This Row],[ year]])</f>
        <v>Alves and Figueiredo 2019</v>
      </c>
      <c r="D995" s="14" t="s">
        <v>544</v>
      </c>
      <c r="E995" t="s">
        <v>540</v>
      </c>
      <c r="F995" s="14" t="s">
        <v>24</v>
      </c>
      <c r="G995" s="14" t="s">
        <v>503</v>
      </c>
      <c r="H995" s="14" t="s">
        <v>440</v>
      </c>
      <c r="I995" s="14" t="s">
        <v>504</v>
      </c>
      <c r="K995" s="16">
        <v>914.52991450000002</v>
      </c>
      <c r="L995" s="16">
        <v>0.81</v>
      </c>
      <c r="M995" s="17" t="s">
        <v>437</v>
      </c>
      <c r="N995" s="14" t="s">
        <v>95</v>
      </c>
      <c r="O995" t="str">
        <f ca="1">Table1[[#This Row],[Lowest_size_reported_um]]</f>
        <v>200</v>
      </c>
      <c r="Q995">
        <f>_xlfn.XLOOKUP(F995,'detection limits'!$A$2:$A$234,'detection limits'!$C$2:$C$234)</f>
        <v>15</v>
      </c>
      <c r="R995" t="str">
        <f ca="1">_xlfn.XLOOKUP(F995,'detection limits'!$A$2:$A$234,'detection limits'!$F$2:$F$234)</f>
        <v>200</v>
      </c>
    </row>
    <row r="996" spans="1:18" x14ac:dyDescent="0.3">
      <c r="A996" t="s">
        <v>654</v>
      </c>
      <c r="B996" t="s">
        <v>656</v>
      </c>
      <c r="C996" s="14" t="str">
        <f>_xlfn.CONCAT(Table1[[#This Row],[author]],Table1[[#This Row],[ year]])</f>
        <v>Amrutha and Warrier 2020</v>
      </c>
      <c r="D996" s="14" t="s">
        <v>545</v>
      </c>
      <c r="E996" t="s">
        <v>546</v>
      </c>
      <c r="F996" s="14" t="s">
        <v>28</v>
      </c>
      <c r="G996" s="14" t="s">
        <v>434</v>
      </c>
      <c r="H996" s="14" t="s">
        <v>435</v>
      </c>
      <c r="I996" s="14" t="s">
        <v>446</v>
      </c>
      <c r="K996" s="16">
        <v>9.48</v>
      </c>
      <c r="L996" s="16">
        <v>0.33</v>
      </c>
      <c r="M996" s="17" t="s">
        <v>437</v>
      </c>
      <c r="N996" s="14" t="s">
        <v>95</v>
      </c>
      <c r="O996" t="str">
        <f ca="1">Table1[[#This Row],[Lowest_size_reported_um]]</f>
        <v>300</v>
      </c>
      <c r="Q996">
        <f>_xlfn.XLOOKUP(F996,'detection limits'!$A$2:$A$234,'detection limits'!$C$2:$C$234)</f>
        <v>300</v>
      </c>
      <c r="R996" t="str">
        <f ca="1">_xlfn.XLOOKUP(F996,'detection limits'!$A$2:$A$234,'detection limits'!$F$2:$F$234)</f>
        <v>300</v>
      </c>
    </row>
    <row r="997" spans="1:18" x14ac:dyDescent="0.3">
      <c r="A997" t="s">
        <v>654</v>
      </c>
      <c r="B997" t="s">
        <v>656</v>
      </c>
      <c r="C997" s="14" t="str">
        <f>_xlfn.CONCAT(Table1[[#This Row],[author]],Table1[[#This Row],[ year]])</f>
        <v>Amrutha and Warrier 2020</v>
      </c>
      <c r="D997" s="14" t="s">
        <v>545</v>
      </c>
      <c r="E997" t="s">
        <v>546</v>
      </c>
      <c r="F997" s="14" t="s">
        <v>28</v>
      </c>
      <c r="G997" s="14" t="s">
        <v>434</v>
      </c>
      <c r="H997" s="14" t="s">
        <v>435</v>
      </c>
      <c r="I997" s="14" t="s">
        <v>446</v>
      </c>
      <c r="K997" s="16">
        <v>254.03</v>
      </c>
      <c r="L997" s="16">
        <v>0.2</v>
      </c>
      <c r="M997" s="17" t="s">
        <v>437</v>
      </c>
      <c r="N997" s="14" t="s">
        <v>95</v>
      </c>
      <c r="O997" t="str">
        <f ca="1">Table1[[#This Row],[Lowest_size_reported_um]]</f>
        <v>300</v>
      </c>
      <c r="Q997">
        <f>_xlfn.XLOOKUP(F997,'detection limits'!$A$2:$A$234,'detection limits'!$C$2:$C$234)</f>
        <v>300</v>
      </c>
      <c r="R997" t="str">
        <f ca="1">_xlfn.XLOOKUP(F997,'detection limits'!$A$2:$A$234,'detection limits'!$F$2:$F$234)</f>
        <v>300</v>
      </c>
    </row>
    <row r="998" spans="1:18" x14ac:dyDescent="0.3">
      <c r="A998" t="s">
        <v>654</v>
      </c>
      <c r="B998" t="s">
        <v>656</v>
      </c>
      <c r="C998" s="14" t="str">
        <f>_xlfn.CONCAT(Table1[[#This Row],[author]],Table1[[#This Row],[ year]])</f>
        <v>Amrutha and Warrier 2020</v>
      </c>
      <c r="D998" s="14" t="s">
        <v>545</v>
      </c>
      <c r="E998" t="s">
        <v>546</v>
      </c>
      <c r="F998" s="14" t="s">
        <v>28</v>
      </c>
      <c r="G998" s="14" t="s">
        <v>434</v>
      </c>
      <c r="H998" s="14" t="s">
        <v>435</v>
      </c>
      <c r="I998" s="14" t="s">
        <v>446</v>
      </c>
      <c r="K998" s="16">
        <v>32.227488149999999</v>
      </c>
      <c r="L998" s="16">
        <v>0.5</v>
      </c>
      <c r="M998" s="17" t="s">
        <v>437</v>
      </c>
      <c r="N998" s="14" t="s">
        <v>95</v>
      </c>
      <c r="O998" t="str">
        <f ca="1">Table1[[#This Row],[Lowest_size_reported_um]]</f>
        <v>300</v>
      </c>
      <c r="Q998">
        <f>_xlfn.XLOOKUP(F998,'detection limits'!$A$2:$A$234,'detection limits'!$C$2:$C$234)</f>
        <v>300</v>
      </c>
      <c r="R998" t="str">
        <f ca="1">_xlfn.XLOOKUP(F998,'detection limits'!$A$2:$A$234,'detection limits'!$F$2:$F$234)</f>
        <v>300</v>
      </c>
    </row>
    <row r="999" spans="1:18" x14ac:dyDescent="0.3">
      <c r="A999" t="s">
        <v>654</v>
      </c>
      <c r="B999" t="s">
        <v>656</v>
      </c>
      <c r="C999" s="14" t="str">
        <f>_xlfn.CONCAT(Table1[[#This Row],[author]],Table1[[#This Row],[ year]])</f>
        <v>Amrutha and Warrier 2020</v>
      </c>
      <c r="D999" s="14" t="s">
        <v>545</v>
      </c>
      <c r="E999" t="s">
        <v>546</v>
      </c>
      <c r="F999" s="14" t="s">
        <v>28</v>
      </c>
      <c r="G999" s="14" t="s">
        <v>434</v>
      </c>
      <c r="H999" s="14" t="s">
        <v>435</v>
      </c>
      <c r="I999" s="14" t="s">
        <v>446</v>
      </c>
      <c r="K999" s="16">
        <v>197.15639809999999</v>
      </c>
      <c r="L999" s="16">
        <v>0.36</v>
      </c>
      <c r="M999" s="17" t="s">
        <v>437</v>
      </c>
      <c r="N999" s="14" t="s">
        <v>95</v>
      </c>
      <c r="O999" t="str">
        <f ca="1">Table1[[#This Row],[Lowest_size_reported_um]]</f>
        <v>300</v>
      </c>
      <c r="Q999">
        <f>_xlfn.XLOOKUP(F999,'detection limits'!$A$2:$A$234,'detection limits'!$C$2:$C$234)</f>
        <v>300</v>
      </c>
      <c r="R999" t="str">
        <f ca="1">_xlfn.XLOOKUP(F999,'detection limits'!$A$2:$A$234,'detection limits'!$F$2:$F$234)</f>
        <v>300</v>
      </c>
    </row>
    <row r="1000" spans="1:18" x14ac:dyDescent="0.3">
      <c r="A1000" t="s">
        <v>654</v>
      </c>
      <c r="B1000" t="s">
        <v>656</v>
      </c>
      <c r="C1000" s="14" t="str">
        <f>_xlfn.CONCAT(Table1[[#This Row],[author]],Table1[[#This Row],[ year]])</f>
        <v>Amrutha and Warrier 2020</v>
      </c>
      <c r="D1000" s="14" t="s">
        <v>545</v>
      </c>
      <c r="E1000" t="s">
        <v>546</v>
      </c>
      <c r="F1000" s="14" t="s">
        <v>28</v>
      </c>
      <c r="G1000" s="14" t="s">
        <v>434</v>
      </c>
      <c r="H1000" s="14" t="s">
        <v>435</v>
      </c>
      <c r="I1000" s="14" t="s">
        <v>446</v>
      </c>
      <c r="K1000" s="16">
        <v>88.151658769999997</v>
      </c>
      <c r="L1000" s="16">
        <v>0.41</v>
      </c>
      <c r="M1000" s="17" t="s">
        <v>437</v>
      </c>
      <c r="N1000" s="14" t="s">
        <v>95</v>
      </c>
      <c r="O1000" t="str">
        <f ca="1">Table1[[#This Row],[Lowest_size_reported_um]]</f>
        <v>300</v>
      </c>
      <c r="Q1000">
        <f>_xlfn.XLOOKUP(F1000,'detection limits'!$A$2:$A$234,'detection limits'!$C$2:$C$234)</f>
        <v>300</v>
      </c>
      <c r="R1000" t="str">
        <f ca="1">_xlfn.XLOOKUP(F1000,'detection limits'!$A$2:$A$234,'detection limits'!$F$2:$F$234)</f>
        <v>300</v>
      </c>
    </row>
    <row r="1001" spans="1:18" x14ac:dyDescent="0.3">
      <c r="A1001" t="s">
        <v>654</v>
      </c>
      <c r="B1001" t="s">
        <v>656</v>
      </c>
      <c r="C1001" s="14" t="str">
        <f>_xlfn.CONCAT(Table1[[#This Row],[author]],Table1[[#This Row],[ year]])</f>
        <v>Amrutha and Warrier 2020</v>
      </c>
      <c r="D1001" s="14" t="s">
        <v>545</v>
      </c>
      <c r="E1001" t="s">
        <v>546</v>
      </c>
      <c r="F1001" s="14" t="s">
        <v>28</v>
      </c>
      <c r="G1001" s="14" t="s">
        <v>434</v>
      </c>
      <c r="H1001" s="14" t="s">
        <v>435</v>
      </c>
      <c r="I1001" s="14" t="s">
        <v>446</v>
      </c>
      <c r="K1001" s="16">
        <v>41.706161139999999</v>
      </c>
      <c r="L1001" s="16">
        <v>0.69</v>
      </c>
      <c r="M1001" s="17" t="s">
        <v>437</v>
      </c>
      <c r="N1001" s="14" t="s">
        <v>95</v>
      </c>
      <c r="O1001" t="str">
        <f ca="1">Table1[[#This Row],[Lowest_size_reported_um]]</f>
        <v>300</v>
      </c>
      <c r="Q1001">
        <f>_xlfn.XLOOKUP(F1001,'detection limits'!$A$2:$A$234,'detection limits'!$C$2:$C$234)</f>
        <v>300</v>
      </c>
      <c r="R1001" t="str">
        <f ca="1">_xlfn.XLOOKUP(F1001,'detection limits'!$A$2:$A$234,'detection limits'!$F$2:$F$234)</f>
        <v>300</v>
      </c>
    </row>
    <row r="1002" spans="1:18" x14ac:dyDescent="0.3">
      <c r="A1002" t="s">
        <v>654</v>
      </c>
      <c r="B1002" t="s">
        <v>656</v>
      </c>
      <c r="C1002" s="14" t="str">
        <f>_xlfn.CONCAT(Table1[[#This Row],[author]],Table1[[#This Row],[ year]])</f>
        <v>Amrutha and Warrier 2020</v>
      </c>
      <c r="D1002" s="14" t="s">
        <v>545</v>
      </c>
      <c r="E1002" t="s">
        <v>546</v>
      </c>
      <c r="F1002" s="14" t="s">
        <v>28</v>
      </c>
      <c r="G1002" s="14" t="s">
        <v>434</v>
      </c>
      <c r="H1002" s="14" t="s">
        <v>435</v>
      </c>
      <c r="I1002" s="14" t="s">
        <v>446</v>
      </c>
      <c r="K1002" s="16">
        <v>134.59715639999999</v>
      </c>
      <c r="L1002" s="16">
        <v>0.15</v>
      </c>
      <c r="M1002" s="17" t="s">
        <v>437</v>
      </c>
      <c r="N1002" s="14" t="s">
        <v>95</v>
      </c>
      <c r="O1002" t="str">
        <f ca="1">Table1[[#This Row],[Lowest_size_reported_um]]</f>
        <v>300</v>
      </c>
      <c r="Q1002">
        <f>_xlfn.XLOOKUP(F1002,'detection limits'!$A$2:$A$234,'detection limits'!$C$2:$C$234)</f>
        <v>300</v>
      </c>
      <c r="R1002" t="str">
        <f ca="1">_xlfn.XLOOKUP(F1002,'detection limits'!$A$2:$A$234,'detection limits'!$F$2:$F$234)</f>
        <v>300</v>
      </c>
    </row>
    <row r="1003" spans="1:18" x14ac:dyDescent="0.3">
      <c r="A1003" t="s">
        <v>654</v>
      </c>
      <c r="B1003" t="s">
        <v>656</v>
      </c>
      <c r="C1003" s="14" t="str">
        <f>_xlfn.CONCAT(Table1[[#This Row],[author]],Table1[[#This Row],[ year]])</f>
        <v>Amrutha and Warrier 2020</v>
      </c>
      <c r="D1003" s="14" t="s">
        <v>545</v>
      </c>
      <c r="E1003" t="s">
        <v>546</v>
      </c>
      <c r="F1003" s="14" t="s">
        <v>28</v>
      </c>
      <c r="G1003" s="14" t="s">
        <v>434</v>
      </c>
      <c r="H1003" s="14" t="s">
        <v>435</v>
      </c>
      <c r="I1003" s="14" t="s">
        <v>446</v>
      </c>
      <c r="K1003" s="16">
        <v>142.18009480000001</v>
      </c>
      <c r="L1003" s="16">
        <v>0.36</v>
      </c>
      <c r="M1003" s="17" t="s">
        <v>437</v>
      </c>
      <c r="N1003" s="14" t="s">
        <v>95</v>
      </c>
      <c r="O1003" t="str">
        <f ca="1">Table1[[#This Row],[Lowest_size_reported_um]]</f>
        <v>300</v>
      </c>
      <c r="Q1003">
        <f>_xlfn.XLOOKUP(F1003,'detection limits'!$A$2:$A$234,'detection limits'!$C$2:$C$234)</f>
        <v>300</v>
      </c>
      <c r="R1003" t="str">
        <f ca="1">_xlfn.XLOOKUP(F1003,'detection limits'!$A$2:$A$234,'detection limits'!$F$2:$F$234)</f>
        <v>300</v>
      </c>
    </row>
    <row r="1004" spans="1:18" x14ac:dyDescent="0.3">
      <c r="A1004" t="s">
        <v>654</v>
      </c>
      <c r="B1004" t="s">
        <v>656</v>
      </c>
      <c r="C1004" s="14" t="str">
        <f>_xlfn.CONCAT(Table1[[#This Row],[author]],Table1[[#This Row],[ year]])</f>
        <v>Amrutha and Warrier 2020</v>
      </c>
      <c r="D1004" s="14" t="s">
        <v>545</v>
      </c>
      <c r="E1004" t="s">
        <v>546</v>
      </c>
      <c r="F1004" s="14" t="s">
        <v>28</v>
      </c>
      <c r="G1004" s="14" t="s">
        <v>434</v>
      </c>
      <c r="H1004" s="14" t="s">
        <v>435</v>
      </c>
      <c r="I1004" s="14" t="s">
        <v>446</v>
      </c>
      <c r="K1004" s="16">
        <v>45.49763033</v>
      </c>
      <c r="L1004" s="16">
        <v>0.94</v>
      </c>
      <c r="M1004" s="17" t="s">
        <v>437</v>
      </c>
      <c r="N1004" s="14" t="s">
        <v>95</v>
      </c>
      <c r="O1004" t="str">
        <f ca="1">Table1[[#This Row],[Lowest_size_reported_um]]</f>
        <v>300</v>
      </c>
      <c r="Q1004">
        <f>_xlfn.XLOOKUP(F1004,'detection limits'!$A$2:$A$234,'detection limits'!$C$2:$C$234)</f>
        <v>300</v>
      </c>
      <c r="R1004" t="str">
        <f ca="1">_xlfn.XLOOKUP(F1004,'detection limits'!$A$2:$A$234,'detection limits'!$F$2:$F$234)</f>
        <v>300</v>
      </c>
    </row>
    <row r="1005" spans="1:18" x14ac:dyDescent="0.3">
      <c r="A1005" t="s">
        <v>654</v>
      </c>
      <c r="B1005" t="s">
        <v>656</v>
      </c>
      <c r="C1005" s="14" t="str">
        <f>_xlfn.CONCAT(Table1[[#This Row],[author]],Table1[[#This Row],[ year]])</f>
        <v>Amrutha and Warrier 2020</v>
      </c>
      <c r="D1005" s="14" t="s">
        <v>545</v>
      </c>
      <c r="E1005" t="s">
        <v>546</v>
      </c>
      <c r="F1005" s="14" t="s">
        <v>28</v>
      </c>
      <c r="G1005" s="14" t="s">
        <v>434</v>
      </c>
      <c r="H1005" s="14" t="s">
        <v>435</v>
      </c>
      <c r="I1005" s="14" t="s">
        <v>446</v>
      </c>
      <c r="K1005" s="16">
        <v>18.00947867</v>
      </c>
      <c r="L1005" s="16">
        <v>0.33</v>
      </c>
      <c r="M1005" s="17" t="s">
        <v>437</v>
      </c>
      <c r="N1005" s="14" t="s">
        <v>95</v>
      </c>
      <c r="O1005" t="str">
        <f ca="1">Table1[[#This Row],[Lowest_size_reported_um]]</f>
        <v>300</v>
      </c>
      <c r="Q1005">
        <f>_xlfn.XLOOKUP(F1005,'detection limits'!$A$2:$A$234,'detection limits'!$C$2:$C$234)</f>
        <v>300</v>
      </c>
      <c r="R1005" t="str">
        <f ca="1">_xlfn.XLOOKUP(F1005,'detection limits'!$A$2:$A$234,'detection limits'!$F$2:$F$234)</f>
        <v>300</v>
      </c>
    </row>
    <row r="1006" spans="1:18" x14ac:dyDescent="0.3">
      <c r="A1006" t="s">
        <v>654</v>
      </c>
      <c r="B1006" t="s">
        <v>656</v>
      </c>
      <c r="C1006" s="14" t="str">
        <f>_xlfn.CONCAT(Table1[[#This Row],[author]],Table1[[#This Row],[ year]])</f>
        <v>Amrutha and Warrier 2020</v>
      </c>
      <c r="D1006" s="14" t="s">
        <v>545</v>
      </c>
      <c r="E1006" t="s">
        <v>546</v>
      </c>
      <c r="F1006" s="14" t="s">
        <v>28</v>
      </c>
      <c r="G1006" s="14" t="s">
        <v>434</v>
      </c>
      <c r="H1006" s="14" t="s">
        <v>435</v>
      </c>
      <c r="I1006" s="14" t="s">
        <v>505</v>
      </c>
      <c r="K1006" s="16">
        <v>55.76923077</v>
      </c>
      <c r="L1006" s="16">
        <v>0</v>
      </c>
      <c r="M1006" s="17" t="s">
        <v>437</v>
      </c>
      <c r="N1006" s="14" t="s">
        <v>95</v>
      </c>
      <c r="O1006" t="str">
        <f ca="1">Table1[[#This Row],[Lowest_size_reported_um]]</f>
        <v>300</v>
      </c>
      <c r="Q1006">
        <f>_xlfn.XLOOKUP(F1006,'detection limits'!$A$2:$A$234,'detection limits'!$C$2:$C$234)</f>
        <v>300</v>
      </c>
      <c r="R1006" t="str">
        <f ca="1">_xlfn.XLOOKUP(F1006,'detection limits'!$A$2:$A$234,'detection limits'!$F$2:$F$234)</f>
        <v>300</v>
      </c>
    </row>
    <row r="1007" spans="1:18" x14ac:dyDescent="0.3">
      <c r="A1007" t="s">
        <v>654</v>
      </c>
      <c r="B1007" t="s">
        <v>656</v>
      </c>
      <c r="C1007" s="14" t="str">
        <f>_xlfn.CONCAT(Table1[[#This Row],[author]],Table1[[#This Row],[ year]])</f>
        <v>Amrutha and Warrier 2020</v>
      </c>
      <c r="D1007" s="14" t="s">
        <v>545</v>
      </c>
      <c r="E1007" t="s">
        <v>546</v>
      </c>
      <c r="F1007" s="14" t="s">
        <v>28</v>
      </c>
      <c r="G1007" s="14" t="s">
        <v>434</v>
      </c>
      <c r="H1007" s="14" t="s">
        <v>435</v>
      </c>
      <c r="I1007" s="14" t="s">
        <v>446</v>
      </c>
      <c r="K1007" s="16">
        <v>26.282051280000001</v>
      </c>
      <c r="L1007" s="16">
        <v>0.56000000000000005</v>
      </c>
      <c r="M1007" s="17" t="s">
        <v>437</v>
      </c>
      <c r="N1007" s="14" t="s">
        <v>95</v>
      </c>
      <c r="O1007" t="str">
        <f ca="1">Table1[[#This Row],[Lowest_size_reported_um]]</f>
        <v>300</v>
      </c>
      <c r="Q1007">
        <f>_xlfn.XLOOKUP(F1007,'detection limits'!$A$2:$A$234,'detection limits'!$C$2:$C$234)</f>
        <v>300</v>
      </c>
      <c r="R1007" t="str">
        <f ca="1">_xlfn.XLOOKUP(F1007,'detection limits'!$A$2:$A$234,'detection limits'!$F$2:$F$234)</f>
        <v>300</v>
      </c>
    </row>
    <row r="1008" spans="1:18" x14ac:dyDescent="0.3">
      <c r="A1008" t="s">
        <v>654</v>
      </c>
      <c r="B1008" t="s">
        <v>656</v>
      </c>
      <c r="C1008" s="14" t="str">
        <f>_xlfn.CONCAT(Table1[[#This Row],[author]],Table1[[#This Row],[ year]])</f>
        <v>Amrutha and Warrier 2020</v>
      </c>
      <c r="D1008" s="14" t="s">
        <v>545</v>
      </c>
      <c r="E1008" t="s">
        <v>546</v>
      </c>
      <c r="F1008" s="14" t="s">
        <v>28</v>
      </c>
      <c r="G1008" s="14" t="s">
        <v>434</v>
      </c>
      <c r="H1008" s="14" t="s">
        <v>435</v>
      </c>
      <c r="I1008" s="14" t="s">
        <v>446</v>
      </c>
      <c r="K1008" s="16">
        <v>73.717948719999995</v>
      </c>
      <c r="L1008" s="16">
        <v>0.48</v>
      </c>
      <c r="M1008" s="17" t="s">
        <v>437</v>
      </c>
      <c r="N1008" s="14" t="s">
        <v>95</v>
      </c>
      <c r="O1008" t="str">
        <f ca="1">Table1[[#This Row],[Lowest_size_reported_um]]</f>
        <v>300</v>
      </c>
      <c r="Q1008">
        <f>_xlfn.XLOOKUP(F1008,'detection limits'!$A$2:$A$234,'detection limits'!$C$2:$C$234)</f>
        <v>300</v>
      </c>
      <c r="R1008" t="str">
        <f ca="1">_xlfn.XLOOKUP(F1008,'detection limits'!$A$2:$A$234,'detection limits'!$F$2:$F$234)</f>
        <v>300</v>
      </c>
    </row>
    <row r="1009" spans="1:18" x14ac:dyDescent="0.3">
      <c r="A1009" t="s">
        <v>654</v>
      </c>
      <c r="B1009" t="s">
        <v>656</v>
      </c>
      <c r="C1009" s="14" t="str">
        <f>_xlfn.CONCAT(Table1[[#This Row],[author]],Table1[[#This Row],[ year]])</f>
        <v>Amrutha and Warrier 2020</v>
      </c>
      <c r="D1009" s="14" t="s">
        <v>545</v>
      </c>
      <c r="E1009" t="s">
        <v>546</v>
      </c>
      <c r="F1009" s="14" t="s">
        <v>28</v>
      </c>
      <c r="G1009" s="14" t="s">
        <v>434</v>
      </c>
      <c r="H1009" s="14" t="s">
        <v>435</v>
      </c>
      <c r="I1009" s="14" t="s">
        <v>446</v>
      </c>
      <c r="K1009" s="16">
        <v>60.897435899999998</v>
      </c>
      <c r="L1009" s="16">
        <v>0.44</v>
      </c>
      <c r="M1009" s="17" t="s">
        <v>437</v>
      </c>
      <c r="N1009" s="14" t="s">
        <v>95</v>
      </c>
      <c r="O1009" t="str">
        <f ca="1">Table1[[#This Row],[Lowest_size_reported_um]]</f>
        <v>300</v>
      </c>
      <c r="Q1009">
        <f>_xlfn.XLOOKUP(F1009,'detection limits'!$A$2:$A$234,'detection limits'!$C$2:$C$234)</f>
        <v>300</v>
      </c>
      <c r="R1009" t="str">
        <f ca="1">_xlfn.XLOOKUP(F1009,'detection limits'!$A$2:$A$234,'detection limits'!$F$2:$F$234)</f>
        <v>300</v>
      </c>
    </row>
    <row r="1010" spans="1:18" x14ac:dyDescent="0.3">
      <c r="A1010" t="s">
        <v>654</v>
      </c>
      <c r="B1010" t="s">
        <v>656</v>
      </c>
      <c r="C1010" s="14" t="str">
        <f>_xlfn.CONCAT(Table1[[#This Row],[author]],Table1[[#This Row],[ year]])</f>
        <v>Amrutha and Warrier 2020</v>
      </c>
      <c r="D1010" s="14" t="s">
        <v>545</v>
      </c>
      <c r="E1010" t="s">
        <v>546</v>
      </c>
      <c r="F1010" s="14" t="s">
        <v>28</v>
      </c>
      <c r="G1010" s="14" t="s">
        <v>434</v>
      </c>
      <c r="H1010" s="14" t="s">
        <v>435</v>
      </c>
      <c r="I1010" s="14" t="s">
        <v>446</v>
      </c>
      <c r="K1010" s="16">
        <v>205.1282051</v>
      </c>
      <c r="L1010" s="16">
        <v>0.78</v>
      </c>
      <c r="M1010" s="17" t="s">
        <v>437</v>
      </c>
      <c r="N1010" s="14" t="s">
        <v>95</v>
      </c>
      <c r="O1010" t="str">
        <f ca="1">Table1[[#This Row],[Lowest_size_reported_um]]</f>
        <v>300</v>
      </c>
      <c r="Q1010">
        <f>_xlfn.XLOOKUP(F1010,'detection limits'!$A$2:$A$234,'detection limits'!$C$2:$C$234)</f>
        <v>300</v>
      </c>
      <c r="R1010" t="str">
        <f ca="1">_xlfn.XLOOKUP(F1010,'detection limits'!$A$2:$A$234,'detection limits'!$F$2:$F$234)</f>
        <v>300</v>
      </c>
    </row>
    <row r="1011" spans="1:18" x14ac:dyDescent="0.3">
      <c r="A1011" t="s">
        <v>654</v>
      </c>
      <c r="B1011" t="s">
        <v>656</v>
      </c>
      <c r="C1011" s="14" t="str">
        <f>_xlfn.CONCAT(Table1[[#This Row],[author]],Table1[[#This Row],[ year]])</f>
        <v>Ashwini and Varghese 2020</v>
      </c>
      <c r="D1011" s="14" t="s">
        <v>547</v>
      </c>
      <c r="E1011" t="s">
        <v>546</v>
      </c>
      <c r="F1011" s="14" t="s">
        <v>31</v>
      </c>
      <c r="G1011" s="14" t="s">
        <v>502</v>
      </c>
      <c r="H1011" s="14" t="s">
        <v>440</v>
      </c>
      <c r="I1011" s="14" t="s">
        <v>446</v>
      </c>
      <c r="K1011" s="16">
        <v>120.85</v>
      </c>
      <c r="L1011" s="16">
        <v>0.06</v>
      </c>
      <c r="M1011" s="17" t="s">
        <v>437</v>
      </c>
      <c r="N1011" s="14" t="s">
        <v>95</v>
      </c>
      <c r="O1011" t="str">
        <f ca="1">Table1[[#This Row],[Lowest_size_reported_um]]</f>
        <v>1000</v>
      </c>
      <c r="Q1011">
        <f>_xlfn.XLOOKUP(F1011,'detection limits'!$A$2:$A$234,'detection limits'!$C$2:$C$234)</f>
        <v>1000</v>
      </c>
      <c r="R1011" t="str">
        <f ca="1">_xlfn.XLOOKUP(F1011,'detection limits'!$A$2:$A$234,'detection limits'!$F$2:$F$234)</f>
        <v>1000</v>
      </c>
    </row>
    <row r="1012" spans="1:18" x14ac:dyDescent="0.3">
      <c r="A1012" t="s">
        <v>654</v>
      </c>
      <c r="B1012" t="s">
        <v>656</v>
      </c>
      <c r="C1012" s="14" t="str">
        <f>_xlfn.CONCAT(Table1[[#This Row],[author]],Table1[[#This Row],[ year]])</f>
        <v>Ashwini and Varghese 2020</v>
      </c>
      <c r="D1012" s="14" t="s">
        <v>547</v>
      </c>
      <c r="E1012" t="s">
        <v>546</v>
      </c>
      <c r="F1012" s="14" t="s">
        <v>31</v>
      </c>
      <c r="G1012" s="14" t="s">
        <v>502</v>
      </c>
      <c r="H1012" s="14" t="s">
        <v>440</v>
      </c>
      <c r="I1012" s="14" t="s">
        <v>446</v>
      </c>
      <c r="K1012" s="16">
        <v>70.150000000000006</v>
      </c>
      <c r="L1012" s="16">
        <v>7.0000000000000007E-2</v>
      </c>
      <c r="M1012" s="17" t="s">
        <v>454</v>
      </c>
      <c r="N1012" s="14" t="s">
        <v>95</v>
      </c>
      <c r="O1012" t="str">
        <f ca="1">Table1[[#This Row],[Lowest_size_reported_um]]</f>
        <v>1000</v>
      </c>
      <c r="Q1012">
        <f>_xlfn.XLOOKUP(F1012,'detection limits'!$A$2:$A$234,'detection limits'!$C$2:$C$234)</f>
        <v>1000</v>
      </c>
      <c r="R1012" t="str">
        <f ca="1">_xlfn.XLOOKUP(F1012,'detection limits'!$A$2:$A$234,'detection limits'!$F$2:$F$234)</f>
        <v>1000</v>
      </c>
    </row>
    <row r="1013" spans="1:18" x14ac:dyDescent="0.3">
      <c r="A1013" t="s">
        <v>654</v>
      </c>
      <c r="B1013" t="s">
        <v>656</v>
      </c>
      <c r="C1013" s="14" t="str">
        <f>_xlfn.CONCAT(Table1[[#This Row],[author]],Table1[[#This Row],[ year]])</f>
        <v>Bagheri et al. 2020</v>
      </c>
      <c r="D1013" s="14" t="s">
        <v>548</v>
      </c>
      <c r="E1013" t="s">
        <v>546</v>
      </c>
      <c r="F1013" s="14" t="s">
        <v>33</v>
      </c>
      <c r="G1013" s="14" t="s">
        <v>439</v>
      </c>
      <c r="H1013" s="14" t="s">
        <v>440</v>
      </c>
      <c r="I1013" s="14" t="s">
        <v>493</v>
      </c>
      <c r="K1013" s="16">
        <v>518.24</v>
      </c>
      <c r="L1013" s="16">
        <v>1</v>
      </c>
      <c r="M1013" s="17" t="s">
        <v>456</v>
      </c>
      <c r="N1013" s="14" t="s">
        <v>95</v>
      </c>
      <c r="O1013" t="str">
        <f ca="1">Table1[[#This Row],[Lowest_size_reported_um]]</f>
        <v>100</v>
      </c>
      <c r="Q1013">
        <f>_xlfn.XLOOKUP(F1013,'detection limits'!$A$2:$A$234,'detection limits'!$C$2:$C$234)</f>
        <v>100</v>
      </c>
      <c r="R1013" t="str">
        <f ca="1">_xlfn.XLOOKUP(F1013,'detection limits'!$A$2:$A$234,'detection limits'!$F$2:$F$234)</f>
        <v>100</v>
      </c>
    </row>
    <row r="1014" spans="1:18" x14ac:dyDescent="0.3">
      <c r="A1014" t="s">
        <v>654</v>
      </c>
      <c r="B1014" t="s">
        <v>656</v>
      </c>
      <c r="C1014" s="14" t="str">
        <f>_xlfn.CONCAT(Table1[[#This Row],[author]],Table1[[#This Row],[ year]])</f>
        <v>Bagheri et al. 2020</v>
      </c>
      <c r="D1014" s="14" t="s">
        <v>548</v>
      </c>
      <c r="E1014" t="s">
        <v>546</v>
      </c>
      <c r="F1014" s="14" t="s">
        <v>33</v>
      </c>
      <c r="G1014" s="14" t="s">
        <v>439</v>
      </c>
      <c r="H1014" s="14" t="s">
        <v>440</v>
      </c>
      <c r="I1014" s="14" t="s">
        <v>493</v>
      </c>
      <c r="K1014" s="16">
        <v>635.22</v>
      </c>
      <c r="L1014" s="16">
        <v>1</v>
      </c>
      <c r="M1014" s="17" t="s">
        <v>456</v>
      </c>
      <c r="N1014" s="14" t="s">
        <v>95</v>
      </c>
      <c r="O1014" t="str">
        <f ca="1">Table1[[#This Row],[Lowest_size_reported_um]]</f>
        <v>100</v>
      </c>
      <c r="Q1014">
        <f>_xlfn.XLOOKUP(F1014,'detection limits'!$A$2:$A$234,'detection limits'!$C$2:$C$234)</f>
        <v>100</v>
      </c>
      <c r="R1014" t="str">
        <f ca="1">_xlfn.XLOOKUP(F1014,'detection limits'!$A$2:$A$234,'detection limits'!$F$2:$F$234)</f>
        <v>100</v>
      </c>
    </row>
    <row r="1015" spans="1:18" x14ac:dyDescent="0.3">
      <c r="A1015" t="s">
        <v>654</v>
      </c>
      <c r="B1015" t="s">
        <v>656</v>
      </c>
      <c r="C1015" s="14" t="str">
        <f>_xlfn.CONCAT(Table1[[#This Row],[author]],Table1[[#This Row],[ year]])</f>
        <v>Bagheri et al. 2020</v>
      </c>
      <c r="D1015" s="14" t="s">
        <v>548</v>
      </c>
      <c r="E1015" t="s">
        <v>546</v>
      </c>
      <c r="F1015" s="14" t="s">
        <v>33</v>
      </c>
      <c r="G1015" s="14" t="s">
        <v>439</v>
      </c>
      <c r="H1015" s="14" t="s">
        <v>440</v>
      </c>
      <c r="I1015" s="14" t="s">
        <v>493</v>
      </c>
      <c r="K1015" s="16">
        <v>636.48</v>
      </c>
      <c r="L1015" s="16">
        <v>1</v>
      </c>
      <c r="M1015" s="17" t="s">
        <v>456</v>
      </c>
      <c r="N1015" s="14" t="s">
        <v>95</v>
      </c>
      <c r="O1015" t="str">
        <f ca="1">Table1[[#This Row],[Lowest_size_reported_um]]</f>
        <v>100</v>
      </c>
      <c r="Q1015">
        <f>_xlfn.XLOOKUP(F1015,'detection limits'!$A$2:$A$234,'detection limits'!$C$2:$C$234)</f>
        <v>100</v>
      </c>
      <c r="R1015" t="str">
        <f ca="1">_xlfn.XLOOKUP(F1015,'detection limits'!$A$2:$A$234,'detection limits'!$F$2:$F$234)</f>
        <v>100</v>
      </c>
    </row>
    <row r="1016" spans="1:18" x14ac:dyDescent="0.3">
      <c r="A1016" t="s">
        <v>654</v>
      </c>
      <c r="B1016" t="s">
        <v>656</v>
      </c>
      <c r="C1016" s="14" t="str">
        <f>_xlfn.CONCAT(Table1[[#This Row],[author]],Table1[[#This Row],[ year]])</f>
        <v>Bagheri et al. 2020</v>
      </c>
      <c r="D1016" s="14" t="s">
        <v>548</v>
      </c>
      <c r="E1016" t="s">
        <v>546</v>
      </c>
      <c r="F1016" s="14" t="s">
        <v>33</v>
      </c>
      <c r="G1016" s="14" t="s">
        <v>439</v>
      </c>
      <c r="H1016" s="14" t="s">
        <v>440</v>
      </c>
      <c r="I1016" s="14" t="s">
        <v>493</v>
      </c>
      <c r="K1016" s="16">
        <v>657.86</v>
      </c>
      <c r="L1016" s="16">
        <v>1</v>
      </c>
      <c r="M1016" s="17" t="s">
        <v>456</v>
      </c>
      <c r="N1016" s="14" t="s">
        <v>95</v>
      </c>
      <c r="O1016" t="str">
        <f ca="1">Table1[[#This Row],[Lowest_size_reported_um]]</f>
        <v>100</v>
      </c>
      <c r="Q1016">
        <f>_xlfn.XLOOKUP(F1016,'detection limits'!$A$2:$A$234,'detection limits'!$C$2:$C$234)</f>
        <v>100</v>
      </c>
      <c r="R1016" t="str">
        <f ca="1">_xlfn.XLOOKUP(F1016,'detection limits'!$A$2:$A$234,'detection limits'!$F$2:$F$234)</f>
        <v>100</v>
      </c>
    </row>
    <row r="1017" spans="1:18" x14ac:dyDescent="0.3">
      <c r="A1017" t="s">
        <v>654</v>
      </c>
      <c r="B1017" t="s">
        <v>656</v>
      </c>
      <c r="C1017" s="14" t="str">
        <f>_xlfn.CONCAT(Table1[[#This Row],[author]],Table1[[#This Row],[ year]])</f>
        <v>Bagheri et al. 2020</v>
      </c>
      <c r="D1017" s="14" t="s">
        <v>548</v>
      </c>
      <c r="E1017" t="s">
        <v>546</v>
      </c>
      <c r="F1017" s="14" t="s">
        <v>33</v>
      </c>
      <c r="G1017" s="14" t="s">
        <v>439</v>
      </c>
      <c r="H1017" s="14" t="s">
        <v>440</v>
      </c>
      <c r="I1017" s="14" t="s">
        <v>493</v>
      </c>
      <c r="K1017" s="16">
        <v>558.49</v>
      </c>
      <c r="L1017" s="16">
        <v>0.91</v>
      </c>
      <c r="M1017" s="17" t="s">
        <v>456</v>
      </c>
      <c r="N1017" s="14" t="s">
        <v>95</v>
      </c>
      <c r="O1017" t="str">
        <f ca="1">Table1[[#This Row],[Lowest_size_reported_um]]</f>
        <v>100</v>
      </c>
      <c r="Q1017">
        <f>_xlfn.XLOOKUP(F1017,'detection limits'!$A$2:$A$234,'detection limits'!$C$2:$C$234)</f>
        <v>100</v>
      </c>
      <c r="R1017" t="str">
        <f ca="1">_xlfn.XLOOKUP(F1017,'detection limits'!$A$2:$A$234,'detection limits'!$F$2:$F$234)</f>
        <v>100</v>
      </c>
    </row>
    <row r="1018" spans="1:18" x14ac:dyDescent="0.3">
      <c r="A1018" t="s">
        <v>654</v>
      </c>
      <c r="B1018" t="s">
        <v>656</v>
      </c>
      <c r="C1018" s="14" t="str">
        <f>_xlfn.CONCAT(Table1[[#This Row],[author]],Table1[[#This Row],[ year]])</f>
        <v>Bagheri et al. 2020</v>
      </c>
      <c r="D1018" s="14" t="s">
        <v>548</v>
      </c>
      <c r="E1018" t="s">
        <v>546</v>
      </c>
      <c r="F1018" s="14" t="s">
        <v>33</v>
      </c>
      <c r="G1018" s="14" t="s">
        <v>439</v>
      </c>
      <c r="H1018" s="14" t="s">
        <v>440</v>
      </c>
      <c r="I1018" s="14" t="s">
        <v>493</v>
      </c>
      <c r="K1018" s="16">
        <v>617.61</v>
      </c>
      <c r="L1018" s="16">
        <v>0.88</v>
      </c>
      <c r="M1018" s="17" t="s">
        <v>456</v>
      </c>
      <c r="N1018" s="14" t="s">
        <v>95</v>
      </c>
      <c r="O1018" t="str">
        <f ca="1">Table1[[#This Row],[Lowest_size_reported_um]]</f>
        <v>100</v>
      </c>
      <c r="Q1018">
        <f>_xlfn.XLOOKUP(F1018,'detection limits'!$A$2:$A$234,'detection limits'!$C$2:$C$234)</f>
        <v>100</v>
      </c>
      <c r="R1018" t="str">
        <f ca="1">_xlfn.XLOOKUP(F1018,'detection limits'!$A$2:$A$234,'detection limits'!$F$2:$F$234)</f>
        <v>100</v>
      </c>
    </row>
    <row r="1019" spans="1:18" x14ac:dyDescent="0.3">
      <c r="A1019" t="s">
        <v>654</v>
      </c>
      <c r="B1019" t="s">
        <v>656</v>
      </c>
      <c r="C1019" s="14" t="str">
        <f>_xlfn.CONCAT(Table1[[#This Row],[author]],Table1[[#This Row],[ year]])</f>
        <v>Bagheri et al. 2020</v>
      </c>
      <c r="D1019" s="14" t="s">
        <v>548</v>
      </c>
      <c r="E1019" t="s">
        <v>546</v>
      </c>
      <c r="F1019" s="14" t="s">
        <v>33</v>
      </c>
      <c r="G1019" s="14" t="s">
        <v>439</v>
      </c>
      <c r="H1019" s="14" t="s">
        <v>440</v>
      </c>
      <c r="I1019" s="14" t="s">
        <v>493</v>
      </c>
      <c r="K1019" s="16">
        <v>657.86</v>
      </c>
      <c r="L1019" s="16">
        <v>0.85</v>
      </c>
      <c r="M1019" s="17" t="s">
        <v>456</v>
      </c>
      <c r="N1019" s="14" t="s">
        <v>95</v>
      </c>
      <c r="O1019" t="str">
        <f ca="1">Table1[[#This Row],[Lowest_size_reported_um]]</f>
        <v>100</v>
      </c>
      <c r="Q1019">
        <f>_xlfn.XLOOKUP(F1019,'detection limits'!$A$2:$A$234,'detection limits'!$C$2:$C$234)</f>
        <v>100</v>
      </c>
      <c r="R1019" t="str">
        <f ca="1">_xlfn.XLOOKUP(F1019,'detection limits'!$A$2:$A$234,'detection limits'!$F$2:$F$234)</f>
        <v>100</v>
      </c>
    </row>
    <row r="1020" spans="1:18" x14ac:dyDescent="0.3">
      <c r="A1020" t="s">
        <v>654</v>
      </c>
      <c r="B1020" t="s">
        <v>656</v>
      </c>
      <c r="C1020" s="14" t="str">
        <f>_xlfn.CONCAT(Table1[[#This Row],[author]],Table1[[#This Row],[ year]])</f>
        <v>Bagheri et al. 2020</v>
      </c>
      <c r="D1020" s="14" t="s">
        <v>548</v>
      </c>
      <c r="E1020" t="s">
        <v>546</v>
      </c>
      <c r="F1020" s="14" t="s">
        <v>33</v>
      </c>
      <c r="G1020" s="14" t="s">
        <v>439</v>
      </c>
      <c r="H1020" s="14" t="s">
        <v>440</v>
      </c>
      <c r="I1020" s="14" t="s">
        <v>493</v>
      </c>
      <c r="K1020" s="16">
        <v>538.36</v>
      </c>
      <c r="L1020" s="16">
        <v>0.84</v>
      </c>
      <c r="M1020" s="17" t="s">
        <v>456</v>
      </c>
      <c r="N1020" s="14" t="s">
        <v>95</v>
      </c>
      <c r="O1020" t="str">
        <f ca="1">Table1[[#This Row],[Lowest_size_reported_um]]</f>
        <v>100</v>
      </c>
      <c r="Q1020">
        <f>_xlfn.XLOOKUP(F1020,'detection limits'!$A$2:$A$234,'detection limits'!$C$2:$C$234)</f>
        <v>100</v>
      </c>
      <c r="R1020" t="str">
        <f ca="1">_xlfn.XLOOKUP(F1020,'detection limits'!$A$2:$A$234,'detection limits'!$F$2:$F$234)</f>
        <v>100</v>
      </c>
    </row>
    <row r="1021" spans="1:18" x14ac:dyDescent="0.3">
      <c r="A1021" t="s">
        <v>654</v>
      </c>
      <c r="B1021" t="s">
        <v>656</v>
      </c>
      <c r="C1021" s="14" t="str">
        <f>_xlfn.CONCAT(Table1[[#This Row],[author]],Table1[[#This Row],[ year]])</f>
        <v>Bagheri et al. 2020</v>
      </c>
      <c r="D1021" s="14" t="s">
        <v>548</v>
      </c>
      <c r="E1021" t="s">
        <v>546</v>
      </c>
      <c r="F1021" s="14" t="s">
        <v>33</v>
      </c>
      <c r="G1021" s="14" t="s">
        <v>439</v>
      </c>
      <c r="H1021" s="14" t="s">
        <v>440</v>
      </c>
      <c r="I1021" s="14" t="s">
        <v>493</v>
      </c>
      <c r="K1021" s="16">
        <v>438.99</v>
      </c>
      <c r="L1021" s="16">
        <v>0.83</v>
      </c>
      <c r="M1021" s="17" t="s">
        <v>456</v>
      </c>
      <c r="N1021" s="14" t="s">
        <v>95</v>
      </c>
      <c r="O1021" t="str">
        <f ca="1">Table1[[#This Row],[Lowest_size_reported_um]]</f>
        <v>100</v>
      </c>
      <c r="Q1021">
        <f>_xlfn.XLOOKUP(F1021,'detection limits'!$A$2:$A$234,'detection limits'!$C$2:$C$234)</f>
        <v>100</v>
      </c>
      <c r="R1021" t="str">
        <f ca="1">_xlfn.XLOOKUP(F1021,'detection limits'!$A$2:$A$234,'detection limits'!$F$2:$F$234)</f>
        <v>100</v>
      </c>
    </row>
    <row r="1022" spans="1:18" x14ac:dyDescent="0.3">
      <c r="A1022" t="s">
        <v>654</v>
      </c>
      <c r="B1022" t="s">
        <v>656</v>
      </c>
      <c r="C1022" s="14" t="str">
        <f>_xlfn.CONCAT(Table1[[#This Row],[author]],Table1[[#This Row],[ year]])</f>
        <v>Bagheri et al. 2020</v>
      </c>
      <c r="D1022" s="14" t="s">
        <v>548</v>
      </c>
      <c r="E1022" t="s">
        <v>546</v>
      </c>
      <c r="F1022" s="14" t="s">
        <v>33</v>
      </c>
      <c r="G1022" s="14" t="s">
        <v>439</v>
      </c>
      <c r="H1022" s="14" t="s">
        <v>440</v>
      </c>
      <c r="I1022" s="14" t="s">
        <v>493</v>
      </c>
      <c r="K1022" s="16">
        <v>676.73</v>
      </c>
      <c r="L1022" s="16">
        <v>0.83</v>
      </c>
      <c r="M1022" s="17" t="s">
        <v>456</v>
      </c>
      <c r="N1022" s="14" t="s">
        <v>95</v>
      </c>
      <c r="O1022" t="str">
        <f ca="1">Table1[[#This Row],[Lowest_size_reported_um]]</f>
        <v>100</v>
      </c>
      <c r="Q1022">
        <f>_xlfn.XLOOKUP(F1022,'detection limits'!$A$2:$A$234,'detection limits'!$C$2:$C$234)</f>
        <v>100</v>
      </c>
      <c r="R1022" t="str">
        <f ca="1">_xlfn.XLOOKUP(F1022,'detection limits'!$A$2:$A$234,'detection limits'!$F$2:$F$234)</f>
        <v>100</v>
      </c>
    </row>
    <row r="1023" spans="1:18" x14ac:dyDescent="0.3">
      <c r="A1023" t="s">
        <v>654</v>
      </c>
      <c r="B1023" t="s">
        <v>656</v>
      </c>
      <c r="C1023" s="14" t="str">
        <f>_xlfn.CONCAT(Table1[[#This Row],[author]],Table1[[#This Row],[ year]])</f>
        <v>Bagheri et al. 2020</v>
      </c>
      <c r="D1023" s="14" t="s">
        <v>548</v>
      </c>
      <c r="E1023" t="s">
        <v>546</v>
      </c>
      <c r="F1023" s="14" t="s">
        <v>33</v>
      </c>
      <c r="G1023" s="14" t="s">
        <v>439</v>
      </c>
      <c r="H1023" s="14" t="s">
        <v>440</v>
      </c>
      <c r="I1023" s="14" t="s">
        <v>493</v>
      </c>
      <c r="K1023" s="16">
        <v>578.62</v>
      </c>
      <c r="L1023" s="16">
        <v>0.81</v>
      </c>
      <c r="M1023" s="17" t="s">
        <v>456</v>
      </c>
      <c r="N1023" s="14" t="s">
        <v>95</v>
      </c>
      <c r="O1023" t="str">
        <f ca="1">Table1[[#This Row],[Lowest_size_reported_um]]</f>
        <v>100</v>
      </c>
      <c r="Q1023">
        <f>_xlfn.XLOOKUP(F1023,'detection limits'!$A$2:$A$234,'detection limits'!$C$2:$C$234)</f>
        <v>100</v>
      </c>
      <c r="R1023" t="str">
        <f ca="1">_xlfn.XLOOKUP(F1023,'detection limits'!$A$2:$A$234,'detection limits'!$F$2:$F$234)</f>
        <v>100</v>
      </c>
    </row>
    <row r="1024" spans="1:18" x14ac:dyDescent="0.3">
      <c r="A1024" t="s">
        <v>654</v>
      </c>
      <c r="B1024" t="s">
        <v>656</v>
      </c>
      <c r="C1024" s="14" t="str">
        <f>_xlfn.CONCAT(Table1[[#This Row],[author]],Table1[[#This Row],[ year]])</f>
        <v>Bagheri et al. 2020</v>
      </c>
      <c r="D1024" s="14" t="s">
        <v>548</v>
      </c>
      <c r="E1024" t="s">
        <v>546</v>
      </c>
      <c r="F1024" s="14" t="s">
        <v>33</v>
      </c>
      <c r="G1024" s="14" t="s">
        <v>439</v>
      </c>
      <c r="H1024" s="14" t="s">
        <v>440</v>
      </c>
      <c r="I1024" s="14" t="s">
        <v>493</v>
      </c>
      <c r="K1024" s="16">
        <v>397.48</v>
      </c>
      <c r="L1024" s="16">
        <v>0.79</v>
      </c>
      <c r="M1024" s="17" t="s">
        <v>456</v>
      </c>
      <c r="N1024" s="14" t="s">
        <v>95</v>
      </c>
      <c r="O1024" t="str">
        <f ca="1">Table1[[#This Row],[Lowest_size_reported_um]]</f>
        <v>100</v>
      </c>
      <c r="Q1024">
        <f>_xlfn.XLOOKUP(F1024,'detection limits'!$A$2:$A$234,'detection limits'!$C$2:$C$234)</f>
        <v>100</v>
      </c>
      <c r="R1024" t="str">
        <f ca="1">_xlfn.XLOOKUP(F1024,'detection limits'!$A$2:$A$234,'detection limits'!$F$2:$F$234)</f>
        <v>100</v>
      </c>
    </row>
    <row r="1025" spans="1:18" x14ac:dyDescent="0.3">
      <c r="A1025" t="s">
        <v>654</v>
      </c>
      <c r="B1025" t="s">
        <v>656</v>
      </c>
      <c r="C1025" s="14" t="str">
        <f>_xlfn.CONCAT(Table1[[#This Row],[author]],Table1[[#This Row],[ year]])</f>
        <v>Bagheri et al. 2020</v>
      </c>
      <c r="D1025" s="14" t="s">
        <v>548</v>
      </c>
      <c r="E1025" t="s">
        <v>546</v>
      </c>
      <c r="F1025" s="14" t="s">
        <v>33</v>
      </c>
      <c r="G1025" s="14" t="s">
        <v>439</v>
      </c>
      <c r="H1025" s="14" t="s">
        <v>440</v>
      </c>
      <c r="I1025" s="14" t="s">
        <v>493</v>
      </c>
      <c r="K1025" s="16">
        <v>699.37</v>
      </c>
      <c r="L1025" s="16">
        <v>0.79</v>
      </c>
      <c r="M1025" s="17" t="s">
        <v>456</v>
      </c>
      <c r="N1025" s="14" t="s">
        <v>95</v>
      </c>
      <c r="O1025" t="str">
        <f ca="1">Table1[[#This Row],[Lowest_size_reported_um]]</f>
        <v>100</v>
      </c>
      <c r="Q1025">
        <f>_xlfn.XLOOKUP(F1025,'detection limits'!$A$2:$A$234,'detection limits'!$C$2:$C$234)</f>
        <v>100</v>
      </c>
      <c r="R1025" t="str">
        <f ca="1">_xlfn.XLOOKUP(F1025,'detection limits'!$A$2:$A$234,'detection limits'!$F$2:$F$234)</f>
        <v>100</v>
      </c>
    </row>
    <row r="1026" spans="1:18" x14ac:dyDescent="0.3">
      <c r="A1026" t="s">
        <v>654</v>
      </c>
      <c r="B1026" t="s">
        <v>656</v>
      </c>
      <c r="C1026" s="14" t="str">
        <f>_xlfn.CONCAT(Table1[[#This Row],[author]],Table1[[#This Row],[ year]])</f>
        <v>Bagheri et al. 2020</v>
      </c>
      <c r="D1026" s="14" t="s">
        <v>548</v>
      </c>
      <c r="E1026" t="s">
        <v>546</v>
      </c>
      <c r="F1026" s="14" t="s">
        <v>33</v>
      </c>
      <c r="G1026" s="14" t="s">
        <v>439</v>
      </c>
      <c r="H1026" s="14" t="s">
        <v>440</v>
      </c>
      <c r="I1026" s="14" t="s">
        <v>493</v>
      </c>
      <c r="K1026" s="16">
        <v>77.989999999999995</v>
      </c>
      <c r="L1026" s="16">
        <v>0.77</v>
      </c>
      <c r="M1026" s="17" t="s">
        <v>456</v>
      </c>
      <c r="N1026" s="14" t="s">
        <v>95</v>
      </c>
      <c r="O1026" t="str">
        <f ca="1">Table1[[#This Row],[Lowest_size_reported_um]]</f>
        <v>100</v>
      </c>
      <c r="Q1026">
        <f>_xlfn.XLOOKUP(F1026,'detection limits'!$A$2:$A$234,'detection limits'!$C$2:$C$234)</f>
        <v>100</v>
      </c>
      <c r="R1026" t="str">
        <f ca="1">_xlfn.XLOOKUP(F1026,'detection limits'!$A$2:$A$234,'detection limits'!$F$2:$F$234)</f>
        <v>100</v>
      </c>
    </row>
    <row r="1027" spans="1:18" x14ac:dyDescent="0.3">
      <c r="A1027" t="s">
        <v>654</v>
      </c>
      <c r="B1027" t="s">
        <v>656</v>
      </c>
      <c r="C1027" s="14" t="str">
        <f>_xlfn.CONCAT(Table1[[#This Row],[author]],Table1[[#This Row],[ year]])</f>
        <v>Bagheri et al. 2020</v>
      </c>
      <c r="D1027" s="14" t="s">
        <v>548</v>
      </c>
      <c r="E1027" t="s">
        <v>546</v>
      </c>
      <c r="F1027" s="14" t="s">
        <v>33</v>
      </c>
      <c r="G1027" s="14" t="s">
        <v>439</v>
      </c>
      <c r="H1027" s="14" t="s">
        <v>440</v>
      </c>
      <c r="I1027" s="14" t="s">
        <v>493</v>
      </c>
      <c r="K1027" s="16">
        <v>236.48</v>
      </c>
      <c r="L1027" s="16">
        <v>0.75</v>
      </c>
      <c r="M1027" s="17" t="s">
        <v>456</v>
      </c>
      <c r="N1027" s="14" t="s">
        <v>95</v>
      </c>
      <c r="O1027" t="str">
        <f ca="1">Table1[[#This Row],[Lowest_size_reported_um]]</f>
        <v>100</v>
      </c>
      <c r="Q1027">
        <f>_xlfn.XLOOKUP(F1027,'detection limits'!$A$2:$A$234,'detection limits'!$C$2:$C$234)</f>
        <v>100</v>
      </c>
      <c r="R1027" t="str">
        <f ca="1">_xlfn.XLOOKUP(F1027,'detection limits'!$A$2:$A$234,'detection limits'!$F$2:$F$234)</f>
        <v>100</v>
      </c>
    </row>
    <row r="1028" spans="1:18" x14ac:dyDescent="0.3">
      <c r="A1028" t="s">
        <v>654</v>
      </c>
      <c r="B1028" t="s">
        <v>656</v>
      </c>
      <c r="C1028" s="14" t="str">
        <f>_xlfn.CONCAT(Table1[[#This Row],[author]],Table1[[#This Row],[ year]])</f>
        <v>Bagheri et al. 2020</v>
      </c>
      <c r="D1028" s="14" t="s">
        <v>548</v>
      </c>
      <c r="E1028" t="s">
        <v>546</v>
      </c>
      <c r="F1028" s="14" t="s">
        <v>33</v>
      </c>
      <c r="G1028" s="14" t="s">
        <v>439</v>
      </c>
      <c r="H1028" s="14" t="s">
        <v>440</v>
      </c>
      <c r="I1028" s="14" t="s">
        <v>493</v>
      </c>
      <c r="K1028" s="16">
        <v>558.49</v>
      </c>
      <c r="L1028" s="16">
        <v>0.75</v>
      </c>
      <c r="M1028" s="17" t="s">
        <v>456</v>
      </c>
      <c r="N1028" s="14" t="s">
        <v>95</v>
      </c>
      <c r="O1028" t="str">
        <f ca="1">Table1[[#This Row],[Lowest_size_reported_um]]</f>
        <v>100</v>
      </c>
      <c r="Q1028">
        <f>_xlfn.XLOOKUP(F1028,'detection limits'!$A$2:$A$234,'detection limits'!$C$2:$C$234)</f>
        <v>100</v>
      </c>
      <c r="R1028" t="str">
        <f ca="1">_xlfn.XLOOKUP(F1028,'detection limits'!$A$2:$A$234,'detection limits'!$F$2:$F$234)</f>
        <v>100</v>
      </c>
    </row>
    <row r="1029" spans="1:18" x14ac:dyDescent="0.3">
      <c r="A1029" t="s">
        <v>654</v>
      </c>
      <c r="B1029" t="s">
        <v>656</v>
      </c>
      <c r="C1029" s="14" t="str">
        <f>_xlfn.CONCAT(Table1[[#This Row],[author]],Table1[[#This Row],[ year]])</f>
        <v>Bagheri et al. 2020</v>
      </c>
      <c r="D1029" s="14" t="s">
        <v>548</v>
      </c>
      <c r="E1029" t="s">
        <v>546</v>
      </c>
      <c r="F1029" s="14" t="s">
        <v>33</v>
      </c>
      <c r="G1029" s="14" t="s">
        <v>439</v>
      </c>
      <c r="H1029" s="14" t="s">
        <v>440</v>
      </c>
      <c r="I1029" s="14" t="s">
        <v>493</v>
      </c>
      <c r="K1029" s="16">
        <v>716.98</v>
      </c>
      <c r="L1029" s="16">
        <v>0.75</v>
      </c>
      <c r="M1029" s="17" t="s">
        <v>456</v>
      </c>
      <c r="N1029" s="14" t="s">
        <v>95</v>
      </c>
      <c r="O1029" t="str">
        <f ca="1">Table1[[#This Row],[Lowest_size_reported_um]]</f>
        <v>100</v>
      </c>
      <c r="Q1029">
        <f>_xlfn.XLOOKUP(F1029,'detection limits'!$A$2:$A$234,'detection limits'!$C$2:$C$234)</f>
        <v>100</v>
      </c>
      <c r="R1029" t="str">
        <f ca="1">_xlfn.XLOOKUP(F1029,'detection limits'!$A$2:$A$234,'detection limits'!$F$2:$F$234)</f>
        <v>100</v>
      </c>
    </row>
    <row r="1030" spans="1:18" x14ac:dyDescent="0.3">
      <c r="A1030" t="s">
        <v>654</v>
      </c>
      <c r="B1030" t="s">
        <v>656</v>
      </c>
      <c r="C1030" s="14" t="str">
        <f>_xlfn.CONCAT(Table1[[#This Row],[author]],Table1[[#This Row],[ year]])</f>
        <v>Bagheri et al. 2020</v>
      </c>
      <c r="D1030" s="14" t="s">
        <v>548</v>
      </c>
      <c r="E1030" t="s">
        <v>546</v>
      </c>
      <c r="F1030" s="14" t="s">
        <v>33</v>
      </c>
      <c r="G1030" s="14" t="s">
        <v>439</v>
      </c>
      <c r="H1030" s="14" t="s">
        <v>440</v>
      </c>
      <c r="I1030" s="14" t="s">
        <v>493</v>
      </c>
      <c r="K1030" s="16">
        <v>59.12</v>
      </c>
      <c r="L1030" s="16">
        <v>0.67</v>
      </c>
      <c r="M1030" s="17" t="s">
        <v>456</v>
      </c>
      <c r="N1030" s="14" t="s">
        <v>95</v>
      </c>
      <c r="O1030" t="str">
        <f ca="1">Table1[[#This Row],[Lowest_size_reported_um]]</f>
        <v>100</v>
      </c>
      <c r="Q1030">
        <f>_xlfn.XLOOKUP(F1030,'detection limits'!$A$2:$A$234,'detection limits'!$C$2:$C$234)</f>
        <v>100</v>
      </c>
      <c r="R1030" t="str">
        <f ca="1">_xlfn.XLOOKUP(F1030,'detection limits'!$A$2:$A$234,'detection limits'!$F$2:$F$234)</f>
        <v>100</v>
      </c>
    </row>
    <row r="1031" spans="1:18" x14ac:dyDescent="0.3">
      <c r="A1031" t="s">
        <v>654</v>
      </c>
      <c r="B1031" t="s">
        <v>656</v>
      </c>
      <c r="C1031" s="14" t="str">
        <f>_xlfn.CONCAT(Table1[[#This Row],[author]],Table1[[#This Row],[ year]])</f>
        <v>Bagheri et al. 2020</v>
      </c>
      <c r="D1031" s="14" t="s">
        <v>548</v>
      </c>
      <c r="E1031" t="s">
        <v>546</v>
      </c>
      <c r="F1031" s="14" t="s">
        <v>33</v>
      </c>
      <c r="G1031" s="14" t="s">
        <v>439</v>
      </c>
      <c r="H1031" s="14" t="s">
        <v>440</v>
      </c>
      <c r="I1031" s="14" t="s">
        <v>493</v>
      </c>
      <c r="K1031" s="16">
        <v>696.86</v>
      </c>
      <c r="L1031" s="16">
        <v>0.6</v>
      </c>
      <c r="M1031" s="17" t="s">
        <v>456</v>
      </c>
      <c r="N1031" s="14" t="s">
        <v>95</v>
      </c>
      <c r="O1031" t="str">
        <f ca="1">Table1[[#This Row],[Lowest_size_reported_um]]</f>
        <v>100</v>
      </c>
      <c r="Q1031">
        <f>_xlfn.XLOOKUP(F1031,'detection limits'!$A$2:$A$234,'detection limits'!$C$2:$C$234)</f>
        <v>100</v>
      </c>
      <c r="R1031" t="str">
        <f ca="1">_xlfn.XLOOKUP(F1031,'detection limits'!$A$2:$A$234,'detection limits'!$F$2:$F$234)</f>
        <v>100</v>
      </c>
    </row>
    <row r="1032" spans="1:18" x14ac:dyDescent="0.3">
      <c r="A1032" t="s">
        <v>654</v>
      </c>
      <c r="B1032" t="s">
        <v>656</v>
      </c>
      <c r="C1032" s="14" t="str">
        <f>_xlfn.CONCAT(Table1[[#This Row],[author]],Table1[[#This Row],[ year]])</f>
        <v>Bagheri et al. 2020</v>
      </c>
      <c r="D1032" s="14" t="s">
        <v>548</v>
      </c>
      <c r="E1032" t="s">
        <v>546</v>
      </c>
      <c r="F1032" s="14" t="s">
        <v>33</v>
      </c>
      <c r="G1032" s="14" t="s">
        <v>439</v>
      </c>
      <c r="H1032" s="14" t="s">
        <v>440</v>
      </c>
      <c r="I1032" s="14" t="s">
        <v>493</v>
      </c>
      <c r="K1032" s="16">
        <v>178.62</v>
      </c>
      <c r="L1032" s="16">
        <v>0.51</v>
      </c>
      <c r="M1032" s="17" t="s">
        <v>456</v>
      </c>
      <c r="N1032" s="14" t="s">
        <v>95</v>
      </c>
      <c r="O1032" t="str">
        <f ca="1">Table1[[#This Row],[Lowest_size_reported_um]]</f>
        <v>100</v>
      </c>
      <c r="Q1032">
        <f>_xlfn.XLOOKUP(F1032,'detection limits'!$A$2:$A$234,'detection limits'!$C$2:$C$234)</f>
        <v>100</v>
      </c>
      <c r="R1032" t="str">
        <f ca="1">_xlfn.XLOOKUP(F1032,'detection limits'!$A$2:$A$234,'detection limits'!$F$2:$F$234)</f>
        <v>100</v>
      </c>
    </row>
    <row r="1033" spans="1:18" x14ac:dyDescent="0.3">
      <c r="A1033" t="s">
        <v>654</v>
      </c>
      <c r="B1033" t="s">
        <v>656</v>
      </c>
      <c r="C1033" s="14" t="str">
        <f>_xlfn.CONCAT(Table1[[#This Row],[author]],Table1[[#This Row],[ year]])</f>
        <v>Bagheri et al. 2020</v>
      </c>
      <c r="D1033" s="14" t="s">
        <v>548</v>
      </c>
      <c r="E1033" t="s">
        <v>546</v>
      </c>
      <c r="F1033" s="14" t="s">
        <v>33</v>
      </c>
      <c r="G1033" s="14" t="s">
        <v>439</v>
      </c>
      <c r="H1033" s="14" t="s">
        <v>440</v>
      </c>
      <c r="I1033" s="14" t="s">
        <v>493</v>
      </c>
      <c r="K1033" s="16">
        <v>637.74</v>
      </c>
      <c r="L1033" s="16">
        <v>0.5</v>
      </c>
      <c r="M1033" s="17" t="s">
        <v>456</v>
      </c>
      <c r="N1033" s="14" t="s">
        <v>95</v>
      </c>
      <c r="O1033" t="str">
        <f ca="1">Table1[[#This Row],[Lowest_size_reported_um]]</f>
        <v>100</v>
      </c>
      <c r="Q1033">
        <f>_xlfn.XLOOKUP(F1033,'detection limits'!$A$2:$A$234,'detection limits'!$C$2:$C$234)</f>
        <v>100</v>
      </c>
      <c r="R1033" t="str">
        <f ca="1">_xlfn.XLOOKUP(F1033,'detection limits'!$A$2:$A$234,'detection limits'!$F$2:$F$234)</f>
        <v>100</v>
      </c>
    </row>
    <row r="1034" spans="1:18" x14ac:dyDescent="0.3">
      <c r="A1034" t="s">
        <v>654</v>
      </c>
      <c r="B1034" t="s">
        <v>656</v>
      </c>
      <c r="C1034" s="14" t="str">
        <f>_xlfn.CONCAT(Table1[[#This Row],[author]],Table1[[#This Row],[ year]])</f>
        <v>Baldwin et al. 2020</v>
      </c>
      <c r="D1034" s="14" t="s">
        <v>549</v>
      </c>
      <c r="E1034" t="s">
        <v>546</v>
      </c>
      <c r="F1034" s="14" t="s">
        <v>506</v>
      </c>
      <c r="G1034" s="14" t="s">
        <v>439</v>
      </c>
      <c r="H1034" s="14" t="s">
        <v>440</v>
      </c>
      <c r="I1034" s="14" t="s">
        <v>447</v>
      </c>
      <c r="K1034" s="16">
        <v>1012.820513</v>
      </c>
      <c r="L1034" s="16">
        <v>0.98</v>
      </c>
      <c r="M1034" s="17"/>
      <c r="N1034" s="14" t="s">
        <v>95</v>
      </c>
      <c r="O1034" t="e">
        <f>Table1[[#This Row],[Lowest_size_reported_um]]</f>
        <v>#N/A</v>
      </c>
      <c r="Q1034" t="e">
        <f>_xlfn.XLOOKUP(F1034,'detection limits'!$A$2:$A$234,'detection limits'!$C$2:$C$234)</f>
        <v>#N/A</v>
      </c>
      <c r="R1034" t="e">
        <f>_xlfn.XLOOKUP(F1034,'detection limits'!$A$2:$A$234,'detection limits'!$F$2:$F$234)</f>
        <v>#N/A</v>
      </c>
    </row>
    <row r="1035" spans="1:18" x14ac:dyDescent="0.3">
      <c r="A1035" t="s">
        <v>654</v>
      </c>
      <c r="B1035" t="s">
        <v>656</v>
      </c>
      <c r="C1035" s="14" t="str">
        <f>_xlfn.CONCAT(Table1[[#This Row],[author]],Table1[[#This Row],[ year]])</f>
        <v>Baldwin et al. 2020</v>
      </c>
      <c r="D1035" s="14" t="s">
        <v>549</v>
      </c>
      <c r="E1035" t="s">
        <v>546</v>
      </c>
      <c r="F1035" s="14" t="s">
        <v>506</v>
      </c>
      <c r="G1035" s="14" t="s">
        <v>439</v>
      </c>
      <c r="H1035" s="14" t="s">
        <v>440</v>
      </c>
      <c r="I1035" s="14" t="s">
        <v>447</v>
      </c>
      <c r="K1035" s="16">
        <v>271.36752139999999</v>
      </c>
      <c r="L1035" s="16">
        <v>0.96</v>
      </c>
      <c r="M1035" s="17"/>
      <c r="N1035" s="14" t="s">
        <v>95</v>
      </c>
      <c r="O1035" t="e">
        <f>Table1[[#This Row],[Lowest_size_reported_um]]</f>
        <v>#N/A</v>
      </c>
      <c r="Q1035" t="e">
        <f>_xlfn.XLOOKUP(F1035,'detection limits'!$A$2:$A$234,'detection limits'!$C$2:$C$234)</f>
        <v>#N/A</v>
      </c>
      <c r="R1035" t="e">
        <f>_xlfn.XLOOKUP(F1035,'detection limits'!$A$2:$A$234,'detection limits'!$F$2:$F$234)</f>
        <v>#N/A</v>
      </c>
    </row>
    <row r="1036" spans="1:18" x14ac:dyDescent="0.3">
      <c r="A1036" t="s">
        <v>654</v>
      </c>
      <c r="B1036" t="s">
        <v>656</v>
      </c>
      <c r="C1036" s="14" t="str">
        <f>_xlfn.CONCAT(Table1[[#This Row],[author]],Table1[[#This Row],[ year]])</f>
        <v>Baldwin et al. 2020</v>
      </c>
      <c r="D1036" s="14" t="s">
        <v>549</v>
      </c>
      <c r="E1036" t="s">
        <v>546</v>
      </c>
      <c r="F1036" s="14" t="s">
        <v>506</v>
      </c>
      <c r="G1036" s="14" t="s">
        <v>439</v>
      </c>
      <c r="H1036" s="14" t="s">
        <v>440</v>
      </c>
      <c r="I1036" s="14" t="s">
        <v>447</v>
      </c>
      <c r="K1036" s="16">
        <v>87.606837609999999</v>
      </c>
      <c r="L1036" s="16">
        <v>0.95</v>
      </c>
      <c r="M1036" s="17"/>
      <c r="N1036" s="14" t="s">
        <v>95</v>
      </c>
      <c r="O1036" t="e">
        <f>Table1[[#This Row],[Lowest_size_reported_um]]</f>
        <v>#N/A</v>
      </c>
      <c r="Q1036" t="e">
        <f>_xlfn.XLOOKUP(F1036,'detection limits'!$A$2:$A$234,'detection limits'!$C$2:$C$234)</f>
        <v>#N/A</v>
      </c>
      <c r="R1036" t="e">
        <f>_xlfn.XLOOKUP(F1036,'detection limits'!$A$2:$A$234,'detection limits'!$F$2:$F$234)</f>
        <v>#N/A</v>
      </c>
    </row>
    <row r="1037" spans="1:18" x14ac:dyDescent="0.3">
      <c r="A1037" t="s">
        <v>654</v>
      </c>
      <c r="B1037" t="s">
        <v>656</v>
      </c>
      <c r="C1037" s="14" t="str">
        <f>_xlfn.CONCAT(Table1[[#This Row],[author]],Table1[[#This Row],[ year]])</f>
        <v>Baldwin et al. 2020</v>
      </c>
      <c r="D1037" s="14" t="s">
        <v>549</v>
      </c>
      <c r="E1037" t="s">
        <v>546</v>
      </c>
      <c r="F1037" s="14" t="s">
        <v>506</v>
      </c>
      <c r="G1037" s="14" t="s">
        <v>439</v>
      </c>
      <c r="H1037" s="14" t="s">
        <v>440</v>
      </c>
      <c r="I1037" s="14" t="s">
        <v>447</v>
      </c>
      <c r="K1037" s="16">
        <v>282.05128209999998</v>
      </c>
      <c r="L1037" s="16">
        <v>0.86</v>
      </c>
      <c r="M1037" s="17"/>
      <c r="N1037" s="14" t="s">
        <v>95</v>
      </c>
      <c r="O1037" t="e">
        <f>Table1[[#This Row],[Lowest_size_reported_um]]</f>
        <v>#N/A</v>
      </c>
      <c r="Q1037" t="e">
        <f>_xlfn.XLOOKUP(F1037,'detection limits'!$A$2:$A$234,'detection limits'!$C$2:$C$234)</f>
        <v>#N/A</v>
      </c>
      <c r="R1037" t="e">
        <f>_xlfn.XLOOKUP(F1037,'detection limits'!$A$2:$A$234,'detection limits'!$F$2:$F$234)</f>
        <v>#N/A</v>
      </c>
    </row>
    <row r="1038" spans="1:18" x14ac:dyDescent="0.3">
      <c r="A1038" t="s">
        <v>654</v>
      </c>
      <c r="B1038" t="s">
        <v>656</v>
      </c>
      <c r="C1038" s="14" t="str">
        <f>_xlfn.CONCAT(Table1[[#This Row],[author]],Table1[[#This Row],[ year]])</f>
        <v>Baldwin et al. 2020</v>
      </c>
      <c r="D1038" s="14" t="s">
        <v>549</v>
      </c>
      <c r="E1038" t="s">
        <v>546</v>
      </c>
      <c r="F1038" s="14" t="s">
        <v>506</v>
      </c>
      <c r="G1038" s="14" t="s">
        <v>439</v>
      </c>
      <c r="H1038" s="14" t="s">
        <v>440</v>
      </c>
      <c r="I1038" s="14" t="s">
        <v>447</v>
      </c>
      <c r="K1038" s="16">
        <v>183.76068380000001</v>
      </c>
      <c r="L1038" s="16">
        <v>0.85</v>
      </c>
      <c r="M1038" s="17"/>
      <c r="N1038" s="14" t="s">
        <v>95</v>
      </c>
      <c r="O1038" t="e">
        <f>Table1[[#This Row],[Lowest_size_reported_um]]</f>
        <v>#N/A</v>
      </c>
      <c r="Q1038" t="e">
        <f>_xlfn.XLOOKUP(F1038,'detection limits'!$A$2:$A$234,'detection limits'!$C$2:$C$234)</f>
        <v>#N/A</v>
      </c>
      <c r="R1038" t="e">
        <f>_xlfn.XLOOKUP(F1038,'detection limits'!$A$2:$A$234,'detection limits'!$F$2:$F$234)</f>
        <v>#N/A</v>
      </c>
    </row>
    <row r="1039" spans="1:18" x14ac:dyDescent="0.3">
      <c r="A1039" t="s">
        <v>654</v>
      </c>
      <c r="B1039" t="s">
        <v>656</v>
      </c>
      <c r="C1039" s="14" t="str">
        <f>_xlfn.CONCAT(Table1[[#This Row],[author]],Table1[[#This Row],[ year]])</f>
        <v>Baldwin et al. 2020</v>
      </c>
      <c r="D1039" s="14" t="s">
        <v>549</v>
      </c>
      <c r="E1039" t="s">
        <v>546</v>
      </c>
      <c r="F1039" s="14" t="s">
        <v>506</v>
      </c>
      <c r="G1039" s="14" t="s">
        <v>439</v>
      </c>
      <c r="H1039" s="14" t="s">
        <v>440</v>
      </c>
      <c r="I1039" s="14" t="s">
        <v>447</v>
      </c>
      <c r="K1039" s="16">
        <v>177.3504274</v>
      </c>
      <c r="L1039" s="16">
        <v>0.75</v>
      </c>
      <c r="M1039" s="17"/>
      <c r="N1039" s="14" t="s">
        <v>95</v>
      </c>
      <c r="O1039" t="e">
        <f>Table1[[#This Row],[Lowest_size_reported_um]]</f>
        <v>#N/A</v>
      </c>
      <c r="Q1039" t="e">
        <f>_xlfn.XLOOKUP(F1039,'detection limits'!$A$2:$A$234,'detection limits'!$C$2:$C$234)</f>
        <v>#N/A</v>
      </c>
      <c r="R1039" t="e">
        <f>_xlfn.XLOOKUP(F1039,'detection limits'!$A$2:$A$234,'detection limits'!$F$2:$F$234)</f>
        <v>#N/A</v>
      </c>
    </row>
    <row r="1040" spans="1:18" x14ac:dyDescent="0.3">
      <c r="A1040" t="s">
        <v>654</v>
      </c>
      <c r="B1040" t="s">
        <v>656</v>
      </c>
      <c r="C1040" s="14" t="str">
        <f>_xlfn.CONCAT(Table1[[#This Row],[author]],Table1[[#This Row],[ year]])</f>
        <v>Baldwin et al. 2020</v>
      </c>
      <c r="D1040" s="14" t="s">
        <v>549</v>
      </c>
      <c r="E1040" t="s">
        <v>546</v>
      </c>
      <c r="F1040" s="14" t="s">
        <v>506</v>
      </c>
      <c r="G1040" s="14" t="s">
        <v>439</v>
      </c>
      <c r="H1040" s="14" t="s">
        <v>440</v>
      </c>
      <c r="I1040" s="14" t="s">
        <v>447</v>
      </c>
      <c r="K1040" s="16">
        <v>230.7692308</v>
      </c>
      <c r="L1040" s="16">
        <v>0.74</v>
      </c>
      <c r="M1040" s="17"/>
      <c r="N1040" s="14" t="s">
        <v>95</v>
      </c>
      <c r="O1040" t="e">
        <f>Table1[[#This Row],[Lowest_size_reported_um]]</f>
        <v>#N/A</v>
      </c>
      <c r="Q1040" t="e">
        <f>_xlfn.XLOOKUP(F1040,'detection limits'!$A$2:$A$234,'detection limits'!$C$2:$C$234)</f>
        <v>#N/A</v>
      </c>
      <c r="R1040" t="e">
        <f>_xlfn.XLOOKUP(F1040,'detection limits'!$A$2:$A$234,'detection limits'!$F$2:$F$234)</f>
        <v>#N/A</v>
      </c>
    </row>
    <row r="1041" spans="1:18" x14ac:dyDescent="0.3">
      <c r="A1041" t="s">
        <v>654</v>
      </c>
      <c r="B1041" t="s">
        <v>656</v>
      </c>
      <c r="C1041" s="14" t="str">
        <f>_xlfn.CONCAT(Table1[[#This Row],[author]],Table1[[#This Row],[ year]])</f>
        <v>Baldwin et al. 2020</v>
      </c>
      <c r="D1041" s="14" t="s">
        <v>549</v>
      </c>
      <c r="E1041" t="s">
        <v>546</v>
      </c>
      <c r="F1041" s="14" t="s">
        <v>506</v>
      </c>
      <c r="G1041" s="14" t="s">
        <v>439</v>
      </c>
      <c r="H1041" s="14" t="s">
        <v>440</v>
      </c>
      <c r="I1041" s="14" t="s">
        <v>447</v>
      </c>
      <c r="K1041" s="16">
        <v>440.17094020000002</v>
      </c>
      <c r="L1041" s="16">
        <v>0.67</v>
      </c>
      <c r="M1041" s="17"/>
      <c r="N1041" s="14" t="s">
        <v>95</v>
      </c>
      <c r="O1041" t="e">
        <f>Table1[[#This Row],[Lowest_size_reported_um]]</f>
        <v>#N/A</v>
      </c>
      <c r="Q1041" t="e">
        <f>_xlfn.XLOOKUP(F1041,'detection limits'!$A$2:$A$234,'detection limits'!$C$2:$C$234)</f>
        <v>#N/A</v>
      </c>
      <c r="R1041" t="e">
        <f>_xlfn.XLOOKUP(F1041,'detection limits'!$A$2:$A$234,'detection limits'!$F$2:$F$234)</f>
        <v>#N/A</v>
      </c>
    </row>
    <row r="1042" spans="1:18" x14ac:dyDescent="0.3">
      <c r="A1042" t="s">
        <v>654</v>
      </c>
      <c r="B1042" t="s">
        <v>656</v>
      </c>
      <c r="C1042" s="14" t="str">
        <f>_xlfn.CONCAT(Table1[[#This Row],[author]],Table1[[#This Row],[ year]])</f>
        <v>Baldwin et al. 2020</v>
      </c>
      <c r="D1042" s="14" t="s">
        <v>549</v>
      </c>
      <c r="E1042" t="s">
        <v>546</v>
      </c>
      <c r="F1042" s="14" t="s">
        <v>506</v>
      </c>
      <c r="G1042" s="14" t="s">
        <v>439</v>
      </c>
      <c r="H1042" s="14" t="s">
        <v>440</v>
      </c>
      <c r="I1042" s="14" t="s">
        <v>447</v>
      </c>
      <c r="K1042" s="16">
        <v>205.1282051</v>
      </c>
      <c r="L1042" s="16">
        <v>0.47</v>
      </c>
      <c r="M1042" s="17"/>
      <c r="N1042" s="14" t="s">
        <v>95</v>
      </c>
      <c r="O1042" t="e">
        <f>Table1[[#This Row],[Lowest_size_reported_um]]</f>
        <v>#N/A</v>
      </c>
      <c r="Q1042" t="e">
        <f>_xlfn.XLOOKUP(F1042,'detection limits'!$A$2:$A$234,'detection limits'!$C$2:$C$234)</f>
        <v>#N/A</v>
      </c>
      <c r="R1042" t="e">
        <f>_xlfn.XLOOKUP(F1042,'detection limits'!$A$2:$A$234,'detection limits'!$F$2:$F$234)</f>
        <v>#N/A</v>
      </c>
    </row>
    <row r="1043" spans="1:18" x14ac:dyDescent="0.3">
      <c r="A1043" t="s">
        <v>654</v>
      </c>
      <c r="B1043" t="s">
        <v>656</v>
      </c>
      <c r="C1043" s="14" t="str">
        <f>_xlfn.CONCAT(Table1[[#This Row],[author]],Table1[[#This Row],[ year]])</f>
        <v>Ballent et al 2016</v>
      </c>
      <c r="D1043" s="14" t="s">
        <v>550</v>
      </c>
      <c r="E1043" t="s">
        <v>551</v>
      </c>
      <c r="F1043" s="14" t="s">
        <v>39</v>
      </c>
      <c r="G1043" s="14" t="s">
        <v>439</v>
      </c>
      <c r="H1043" s="14" t="s">
        <v>440</v>
      </c>
      <c r="I1043" s="14" t="s">
        <v>465</v>
      </c>
      <c r="K1043" s="16">
        <v>320</v>
      </c>
      <c r="L1043" s="16"/>
      <c r="M1043" s="17" t="s">
        <v>437</v>
      </c>
      <c r="N1043" s="14" t="s">
        <v>95</v>
      </c>
      <c r="O1043" t="str">
        <f ca="1">Table1[[#This Row],[Lowest_size_reported_um]]</f>
        <v>2000</v>
      </c>
      <c r="Q1043">
        <f>_xlfn.XLOOKUP(F1043,'detection limits'!$A$2:$A$234,'detection limits'!$C$2:$C$234)</f>
        <v>63</v>
      </c>
      <c r="R1043" t="str">
        <f ca="1">_xlfn.XLOOKUP(F1043,'detection limits'!$A$2:$A$234,'detection limits'!$F$2:$F$234)</f>
        <v>2000</v>
      </c>
    </row>
    <row r="1044" spans="1:18" x14ac:dyDescent="0.3">
      <c r="A1044" t="s">
        <v>654</v>
      </c>
      <c r="B1044" t="s">
        <v>656</v>
      </c>
      <c r="C1044" s="14" t="str">
        <f>_xlfn.CONCAT(Table1[[#This Row],[author]],Table1[[#This Row],[ year]])</f>
        <v>Ballent et al 2016</v>
      </c>
      <c r="D1044" s="14" t="s">
        <v>550</v>
      </c>
      <c r="E1044" t="s">
        <v>551</v>
      </c>
      <c r="F1044" s="14" t="s">
        <v>39</v>
      </c>
      <c r="G1044" s="14" t="s">
        <v>439</v>
      </c>
      <c r="H1044" s="14" t="s">
        <v>440</v>
      </c>
      <c r="I1044" s="14" t="s">
        <v>465</v>
      </c>
      <c r="K1044" s="16">
        <v>290</v>
      </c>
      <c r="L1044" s="16"/>
      <c r="M1044" s="17" t="s">
        <v>437</v>
      </c>
      <c r="N1044" s="14" t="s">
        <v>95</v>
      </c>
      <c r="O1044" t="str">
        <f ca="1">Table1[[#This Row],[Lowest_size_reported_um]]</f>
        <v>2000</v>
      </c>
      <c r="Q1044">
        <f>_xlfn.XLOOKUP(F1044,'detection limits'!$A$2:$A$234,'detection limits'!$C$2:$C$234)</f>
        <v>63</v>
      </c>
      <c r="R1044" t="str">
        <f ca="1">_xlfn.XLOOKUP(F1044,'detection limits'!$A$2:$A$234,'detection limits'!$F$2:$F$234)</f>
        <v>2000</v>
      </c>
    </row>
    <row r="1045" spans="1:18" x14ac:dyDescent="0.3">
      <c r="A1045" t="s">
        <v>654</v>
      </c>
      <c r="B1045" t="s">
        <v>656</v>
      </c>
      <c r="C1045" s="14" t="str">
        <f>_xlfn.CONCAT(Table1[[#This Row],[author]],Table1[[#This Row],[ year]])</f>
        <v>Ballent et al 2016</v>
      </c>
      <c r="D1045" s="14" t="s">
        <v>550</v>
      </c>
      <c r="E1045" t="s">
        <v>551</v>
      </c>
      <c r="F1045" s="14" t="s">
        <v>39</v>
      </c>
      <c r="G1045" s="14" t="s">
        <v>439</v>
      </c>
      <c r="H1045" s="14" t="s">
        <v>440</v>
      </c>
      <c r="I1045" s="14" t="s">
        <v>465</v>
      </c>
      <c r="K1045" s="16">
        <v>70</v>
      </c>
      <c r="L1045" s="16"/>
      <c r="M1045" s="17" t="s">
        <v>437</v>
      </c>
      <c r="N1045" s="14" t="s">
        <v>95</v>
      </c>
      <c r="O1045" t="str">
        <f ca="1">Table1[[#This Row],[Lowest_size_reported_um]]</f>
        <v>2000</v>
      </c>
      <c r="Q1045">
        <f>_xlfn.XLOOKUP(F1045,'detection limits'!$A$2:$A$234,'detection limits'!$C$2:$C$234)</f>
        <v>63</v>
      </c>
      <c r="R1045" t="str">
        <f ca="1">_xlfn.XLOOKUP(F1045,'detection limits'!$A$2:$A$234,'detection limits'!$F$2:$F$234)</f>
        <v>2000</v>
      </c>
    </row>
    <row r="1046" spans="1:18" x14ac:dyDescent="0.3">
      <c r="A1046" t="s">
        <v>654</v>
      </c>
      <c r="B1046" t="s">
        <v>656</v>
      </c>
      <c r="C1046" s="14" t="str">
        <f>_xlfn.CONCAT(Table1[[#This Row],[author]],Table1[[#This Row],[ year]])</f>
        <v>Ballent et al 2016</v>
      </c>
      <c r="D1046" s="14" t="s">
        <v>550</v>
      </c>
      <c r="E1046" t="s">
        <v>551</v>
      </c>
      <c r="F1046" s="14" t="s">
        <v>39</v>
      </c>
      <c r="G1046" s="14" t="s">
        <v>439</v>
      </c>
      <c r="H1046" s="14" t="s">
        <v>440</v>
      </c>
      <c r="I1046" s="14" t="s">
        <v>465</v>
      </c>
      <c r="K1046" s="16">
        <v>1360</v>
      </c>
      <c r="L1046" s="16"/>
      <c r="M1046" s="17" t="s">
        <v>437</v>
      </c>
      <c r="N1046" s="14" t="s">
        <v>95</v>
      </c>
      <c r="O1046" t="str">
        <f ca="1">Table1[[#This Row],[Lowest_size_reported_um]]</f>
        <v>2000</v>
      </c>
      <c r="Q1046">
        <f>_xlfn.XLOOKUP(F1046,'detection limits'!$A$2:$A$234,'detection limits'!$C$2:$C$234)</f>
        <v>63</v>
      </c>
      <c r="R1046" t="str">
        <f ca="1">_xlfn.XLOOKUP(F1046,'detection limits'!$A$2:$A$234,'detection limits'!$F$2:$F$234)</f>
        <v>2000</v>
      </c>
    </row>
    <row r="1047" spans="1:18" x14ac:dyDescent="0.3">
      <c r="A1047" t="s">
        <v>654</v>
      </c>
      <c r="B1047" t="s">
        <v>656</v>
      </c>
      <c r="C1047" s="14" t="str">
        <f>_xlfn.CONCAT(Table1[[#This Row],[author]],Table1[[#This Row],[ year]])</f>
        <v>Ballent et al 2016</v>
      </c>
      <c r="D1047" s="14" t="s">
        <v>550</v>
      </c>
      <c r="E1047" t="s">
        <v>551</v>
      </c>
      <c r="F1047" s="14" t="s">
        <v>39</v>
      </c>
      <c r="G1047" s="14" t="s">
        <v>439</v>
      </c>
      <c r="H1047" s="14" t="s">
        <v>440</v>
      </c>
      <c r="I1047" s="14" t="s">
        <v>465</v>
      </c>
      <c r="K1047" s="16">
        <v>280</v>
      </c>
      <c r="L1047" s="16"/>
      <c r="M1047" s="17" t="s">
        <v>437</v>
      </c>
      <c r="N1047" s="14" t="s">
        <v>95</v>
      </c>
      <c r="O1047" t="str">
        <f ca="1">Table1[[#This Row],[Lowest_size_reported_um]]</f>
        <v>2000</v>
      </c>
      <c r="Q1047">
        <f>_xlfn.XLOOKUP(F1047,'detection limits'!$A$2:$A$234,'detection limits'!$C$2:$C$234)</f>
        <v>63</v>
      </c>
      <c r="R1047" t="str">
        <f ca="1">_xlfn.XLOOKUP(F1047,'detection limits'!$A$2:$A$234,'detection limits'!$F$2:$F$234)</f>
        <v>2000</v>
      </c>
    </row>
    <row r="1048" spans="1:18" x14ac:dyDescent="0.3">
      <c r="A1048" t="s">
        <v>654</v>
      </c>
      <c r="B1048" t="s">
        <v>656</v>
      </c>
      <c r="C1048" s="14" t="str">
        <f>_xlfn.CONCAT(Table1[[#This Row],[author]],Table1[[#This Row],[ year]])</f>
        <v>Ballent et al 2016</v>
      </c>
      <c r="D1048" s="14" t="s">
        <v>550</v>
      </c>
      <c r="E1048" t="s">
        <v>551</v>
      </c>
      <c r="F1048" s="14" t="s">
        <v>39</v>
      </c>
      <c r="G1048" s="14" t="s">
        <v>439</v>
      </c>
      <c r="H1048" s="14" t="s">
        <v>440</v>
      </c>
      <c r="I1048" s="14" t="s">
        <v>465</v>
      </c>
      <c r="K1048" s="16">
        <v>3210</v>
      </c>
      <c r="L1048" s="16"/>
      <c r="M1048" s="17" t="s">
        <v>437</v>
      </c>
      <c r="N1048" s="14" t="s">
        <v>95</v>
      </c>
      <c r="O1048" t="str">
        <f ca="1">Table1[[#This Row],[Lowest_size_reported_um]]</f>
        <v>2000</v>
      </c>
      <c r="Q1048">
        <f>_xlfn.XLOOKUP(F1048,'detection limits'!$A$2:$A$234,'detection limits'!$C$2:$C$234)</f>
        <v>63</v>
      </c>
      <c r="R1048" t="str">
        <f ca="1">_xlfn.XLOOKUP(F1048,'detection limits'!$A$2:$A$234,'detection limits'!$F$2:$F$234)</f>
        <v>2000</v>
      </c>
    </row>
    <row r="1049" spans="1:18" x14ac:dyDescent="0.3">
      <c r="A1049" t="s">
        <v>654</v>
      </c>
      <c r="B1049" t="s">
        <v>656</v>
      </c>
      <c r="C1049" s="14" t="str">
        <f>_xlfn.CONCAT(Table1[[#This Row],[author]],Table1[[#This Row],[ year]])</f>
        <v>Ballent et al 2016</v>
      </c>
      <c r="D1049" s="14" t="s">
        <v>550</v>
      </c>
      <c r="E1049" t="s">
        <v>551</v>
      </c>
      <c r="F1049" s="14" t="s">
        <v>39</v>
      </c>
      <c r="G1049" s="14" t="s">
        <v>439</v>
      </c>
      <c r="H1049" s="14" t="s">
        <v>440</v>
      </c>
      <c r="I1049" s="14" t="s">
        <v>465</v>
      </c>
      <c r="K1049" s="16">
        <v>230</v>
      </c>
      <c r="L1049" s="16"/>
      <c r="M1049" s="17" t="s">
        <v>437</v>
      </c>
      <c r="N1049" s="14" t="s">
        <v>95</v>
      </c>
      <c r="O1049" t="str">
        <f ca="1">Table1[[#This Row],[Lowest_size_reported_um]]</f>
        <v>2000</v>
      </c>
      <c r="Q1049">
        <f>_xlfn.XLOOKUP(F1049,'detection limits'!$A$2:$A$234,'detection limits'!$C$2:$C$234)</f>
        <v>63</v>
      </c>
      <c r="R1049" t="str">
        <f ca="1">_xlfn.XLOOKUP(F1049,'detection limits'!$A$2:$A$234,'detection limits'!$F$2:$F$234)</f>
        <v>2000</v>
      </c>
    </row>
    <row r="1050" spans="1:18" x14ac:dyDescent="0.3">
      <c r="A1050" t="s">
        <v>654</v>
      </c>
      <c r="B1050" t="s">
        <v>656</v>
      </c>
      <c r="C1050" s="14" t="str">
        <f>_xlfn.CONCAT(Table1[[#This Row],[author]],Table1[[#This Row],[ year]])</f>
        <v>Ballent et al 2016</v>
      </c>
      <c r="D1050" s="14" t="s">
        <v>550</v>
      </c>
      <c r="E1050" t="s">
        <v>551</v>
      </c>
      <c r="F1050" s="14" t="s">
        <v>39</v>
      </c>
      <c r="G1050" s="14" t="s">
        <v>439</v>
      </c>
      <c r="H1050" s="14" t="s">
        <v>440</v>
      </c>
      <c r="I1050" s="14" t="s">
        <v>465</v>
      </c>
      <c r="K1050" s="16">
        <v>140</v>
      </c>
      <c r="L1050" s="16"/>
      <c r="M1050" s="17" t="s">
        <v>437</v>
      </c>
      <c r="N1050" s="14" t="s">
        <v>95</v>
      </c>
      <c r="O1050" t="str">
        <f ca="1">Table1[[#This Row],[Lowest_size_reported_um]]</f>
        <v>2000</v>
      </c>
      <c r="Q1050">
        <f>_xlfn.XLOOKUP(F1050,'detection limits'!$A$2:$A$234,'detection limits'!$C$2:$C$234)</f>
        <v>63</v>
      </c>
      <c r="R1050" t="str">
        <f ca="1">_xlfn.XLOOKUP(F1050,'detection limits'!$A$2:$A$234,'detection limits'!$F$2:$F$234)</f>
        <v>2000</v>
      </c>
    </row>
    <row r="1051" spans="1:18" x14ac:dyDescent="0.3">
      <c r="A1051" t="s">
        <v>654</v>
      </c>
      <c r="B1051" t="s">
        <v>656</v>
      </c>
      <c r="C1051" s="14" t="str">
        <f>_xlfn.CONCAT(Table1[[#This Row],[author]],Table1[[#This Row],[ year]])</f>
        <v>Ballent et al 2016</v>
      </c>
      <c r="D1051" s="14" t="s">
        <v>550</v>
      </c>
      <c r="E1051" t="s">
        <v>551</v>
      </c>
      <c r="F1051" s="14" t="s">
        <v>39</v>
      </c>
      <c r="G1051" s="14" t="s">
        <v>439</v>
      </c>
      <c r="H1051" s="14" t="s">
        <v>440</v>
      </c>
      <c r="I1051" s="14" t="s">
        <v>465</v>
      </c>
      <c r="K1051" s="16">
        <v>800</v>
      </c>
      <c r="L1051" s="16"/>
      <c r="M1051" s="17" t="s">
        <v>437</v>
      </c>
      <c r="N1051" s="14" t="s">
        <v>95</v>
      </c>
      <c r="O1051" t="str">
        <f ca="1">Table1[[#This Row],[Lowest_size_reported_um]]</f>
        <v>2000</v>
      </c>
      <c r="Q1051">
        <f>_xlfn.XLOOKUP(F1051,'detection limits'!$A$2:$A$234,'detection limits'!$C$2:$C$234)</f>
        <v>63</v>
      </c>
      <c r="R1051" t="str">
        <f ca="1">_xlfn.XLOOKUP(F1051,'detection limits'!$A$2:$A$234,'detection limits'!$F$2:$F$234)</f>
        <v>2000</v>
      </c>
    </row>
    <row r="1052" spans="1:18" x14ac:dyDescent="0.3">
      <c r="A1052" t="s">
        <v>654</v>
      </c>
      <c r="B1052" t="s">
        <v>656</v>
      </c>
      <c r="C1052" s="14" t="str">
        <f>_xlfn.CONCAT(Table1[[#This Row],[author]],Table1[[#This Row],[ year]])</f>
        <v>Ballent et al 2016</v>
      </c>
      <c r="D1052" s="14" t="s">
        <v>550</v>
      </c>
      <c r="E1052" t="s">
        <v>551</v>
      </c>
      <c r="F1052" s="14" t="s">
        <v>39</v>
      </c>
      <c r="G1052" s="14" t="s">
        <v>439</v>
      </c>
      <c r="H1052" s="14" t="s">
        <v>440</v>
      </c>
      <c r="I1052" s="14" t="s">
        <v>465</v>
      </c>
      <c r="K1052" s="16">
        <v>430</v>
      </c>
      <c r="L1052" s="16"/>
      <c r="M1052" s="17" t="s">
        <v>437</v>
      </c>
      <c r="N1052" s="14" t="s">
        <v>95</v>
      </c>
      <c r="O1052" t="str">
        <f ca="1">Table1[[#This Row],[Lowest_size_reported_um]]</f>
        <v>2000</v>
      </c>
      <c r="Q1052">
        <f>_xlfn.XLOOKUP(F1052,'detection limits'!$A$2:$A$234,'detection limits'!$C$2:$C$234)</f>
        <v>63</v>
      </c>
      <c r="R1052" t="str">
        <f ca="1">_xlfn.XLOOKUP(F1052,'detection limits'!$A$2:$A$234,'detection limits'!$F$2:$F$234)</f>
        <v>2000</v>
      </c>
    </row>
    <row r="1053" spans="1:18" x14ac:dyDescent="0.3">
      <c r="A1053" t="s">
        <v>654</v>
      </c>
      <c r="B1053" t="s">
        <v>656</v>
      </c>
      <c r="C1053" s="14" t="str">
        <f>_xlfn.CONCAT(Table1[[#This Row],[author]],Table1[[#This Row],[ year]])</f>
        <v>Ballent et al 2016</v>
      </c>
      <c r="D1053" s="14" t="s">
        <v>550</v>
      </c>
      <c r="E1053" t="s">
        <v>551</v>
      </c>
      <c r="F1053" s="14" t="s">
        <v>39</v>
      </c>
      <c r="G1053" s="14" t="s">
        <v>439</v>
      </c>
      <c r="H1053" s="14" t="s">
        <v>440</v>
      </c>
      <c r="I1053" s="14" t="s">
        <v>465</v>
      </c>
      <c r="K1053" s="16">
        <v>780</v>
      </c>
      <c r="L1053" s="16"/>
      <c r="M1053" s="17" t="s">
        <v>437</v>
      </c>
      <c r="N1053" s="14" t="s">
        <v>95</v>
      </c>
      <c r="O1053" t="str">
        <f ca="1">Table1[[#This Row],[Lowest_size_reported_um]]</f>
        <v>2000</v>
      </c>
      <c r="Q1053">
        <f>_xlfn.XLOOKUP(F1053,'detection limits'!$A$2:$A$234,'detection limits'!$C$2:$C$234)</f>
        <v>63</v>
      </c>
      <c r="R1053" t="str">
        <f ca="1">_xlfn.XLOOKUP(F1053,'detection limits'!$A$2:$A$234,'detection limits'!$F$2:$F$234)</f>
        <v>2000</v>
      </c>
    </row>
    <row r="1054" spans="1:18" x14ac:dyDescent="0.3">
      <c r="A1054" t="s">
        <v>654</v>
      </c>
      <c r="B1054" t="s">
        <v>656</v>
      </c>
      <c r="C1054" s="14" t="str">
        <f>_xlfn.CONCAT(Table1[[#This Row],[author]],Table1[[#This Row],[ year]])</f>
        <v>Ballent et al 2016</v>
      </c>
      <c r="D1054" s="14" t="s">
        <v>550</v>
      </c>
      <c r="E1054" t="s">
        <v>551</v>
      </c>
      <c r="F1054" s="14" t="s">
        <v>39</v>
      </c>
      <c r="G1054" s="14" t="s">
        <v>439</v>
      </c>
      <c r="H1054" s="14" t="s">
        <v>440</v>
      </c>
      <c r="I1054" s="14" t="s">
        <v>465</v>
      </c>
      <c r="K1054" s="16">
        <v>120</v>
      </c>
      <c r="L1054" s="16"/>
      <c r="M1054" s="17" t="s">
        <v>437</v>
      </c>
      <c r="N1054" s="14" t="s">
        <v>95</v>
      </c>
      <c r="O1054" t="str">
        <f ca="1">Table1[[#This Row],[Lowest_size_reported_um]]</f>
        <v>2000</v>
      </c>
      <c r="Q1054">
        <f>_xlfn.XLOOKUP(F1054,'detection limits'!$A$2:$A$234,'detection limits'!$C$2:$C$234)</f>
        <v>63</v>
      </c>
      <c r="R1054" t="str">
        <f ca="1">_xlfn.XLOOKUP(F1054,'detection limits'!$A$2:$A$234,'detection limits'!$F$2:$F$234)</f>
        <v>2000</v>
      </c>
    </row>
    <row r="1055" spans="1:18" x14ac:dyDescent="0.3">
      <c r="A1055" t="s">
        <v>654</v>
      </c>
      <c r="B1055" t="s">
        <v>656</v>
      </c>
      <c r="C1055" s="14" t="str">
        <f>_xlfn.CONCAT(Table1[[#This Row],[author]],Table1[[#This Row],[ year]])</f>
        <v>Ballent et al 2016</v>
      </c>
      <c r="D1055" s="14" t="s">
        <v>550</v>
      </c>
      <c r="E1055" t="s">
        <v>551</v>
      </c>
      <c r="F1055" s="14" t="s">
        <v>39</v>
      </c>
      <c r="G1055" s="14" t="s">
        <v>439</v>
      </c>
      <c r="H1055" s="14" t="s">
        <v>440</v>
      </c>
      <c r="I1055" s="14" t="s">
        <v>465</v>
      </c>
      <c r="K1055" s="16">
        <v>40</v>
      </c>
      <c r="L1055" s="16"/>
      <c r="M1055" s="17" t="s">
        <v>437</v>
      </c>
      <c r="N1055" s="14" t="s">
        <v>95</v>
      </c>
      <c r="O1055" t="str">
        <f ca="1">Table1[[#This Row],[Lowest_size_reported_um]]</f>
        <v>2000</v>
      </c>
      <c r="Q1055">
        <f>_xlfn.XLOOKUP(F1055,'detection limits'!$A$2:$A$234,'detection limits'!$C$2:$C$234)</f>
        <v>63</v>
      </c>
      <c r="R1055" t="str">
        <f ca="1">_xlfn.XLOOKUP(F1055,'detection limits'!$A$2:$A$234,'detection limits'!$F$2:$F$234)</f>
        <v>2000</v>
      </c>
    </row>
    <row r="1056" spans="1:18" x14ac:dyDescent="0.3">
      <c r="A1056" t="s">
        <v>654</v>
      </c>
      <c r="B1056" t="s">
        <v>656</v>
      </c>
      <c r="C1056" s="14" t="str">
        <f>_xlfn.CONCAT(Table1[[#This Row],[author]],Table1[[#This Row],[ year]])</f>
        <v>Ballent et al 2016</v>
      </c>
      <c r="D1056" s="14" t="s">
        <v>550</v>
      </c>
      <c r="E1056" t="s">
        <v>551</v>
      </c>
      <c r="F1056" s="14" t="s">
        <v>39</v>
      </c>
      <c r="G1056" s="14" t="s">
        <v>439</v>
      </c>
      <c r="H1056" s="14" t="s">
        <v>440</v>
      </c>
      <c r="I1056" s="14" t="s">
        <v>465</v>
      </c>
      <c r="K1056" s="16">
        <v>80</v>
      </c>
      <c r="L1056" s="16"/>
      <c r="M1056" s="17" t="s">
        <v>437</v>
      </c>
      <c r="N1056" s="14" t="s">
        <v>95</v>
      </c>
      <c r="O1056" t="str">
        <f ca="1">Table1[[#This Row],[Lowest_size_reported_um]]</f>
        <v>2000</v>
      </c>
      <c r="Q1056">
        <f>_xlfn.XLOOKUP(F1056,'detection limits'!$A$2:$A$234,'detection limits'!$C$2:$C$234)</f>
        <v>63</v>
      </c>
      <c r="R1056" t="str">
        <f ca="1">_xlfn.XLOOKUP(F1056,'detection limits'!$A$2:$A$234,'detection limits'!$F$2:$F$234)</f>
        <v>2000</v>
      </c>
    </row>
    <row r="1057" spans="1:18" x14ac:dyDescent="0.3">
      <c r="A1057" t="s">
        <v>654</v>
      </c>
      <c r="B1057" t="s">
        <v>656</v>
      </c>
      <c r="C1057" s="14" t="str">
        <f>_xlfn.CONCAT(Table1[[#This Row],[author]],Table1[[#This Row],[ year]])</f>
        <v>Ballent et al 2016</v>
      </c>
      <c r="D1057" s="14" t="s">
        <v>550</v>
      </c>
      <c r="E1057" t="s">
        <v>551</v>
      </c>
      <c r="F1057" s="14" t="s">
        <v>39</v>
      </c>
      <c r="G1057" s="14" t="s">
        <v>439</v>
      </c>
      <c r="H1057" s="14" t="s">
        <v>440</v>
      </c>
      <c r="I1057" s="14" t="s">
        <v>465</v>
      </c>
      <c r="K1057" s="16">
        <v>230</v>
      </c>
      <c r="L1057" s="16"/>
      <c r="M1057" s="17" t="s">
        <v>437</v>
      </c>
      <c r="N1057" s="14" t="s">
        <v>95</v>
      </c>
      <c r="O1057" t="str">
        <f ca="1">Table1[[#This Row],[Lowest_size_reported_um]]</f>
        <v>2000</v>
      </c>
      <c r="Q1057">
        <f>_xlfn.XLOOKUP(F1057,'detection limits'!$A$2:$A$234,'detection limits'!$C$2:$C$234)</f>
        <v>63</v>
      </c>
      <c r="R1057" t="str">
        <f ca="1">_xlfn.XLOOKUP(F1057,'detection limits'!$A$2:$A$234,'detection limits'!$F$2:$F$234)</f>
        <v>2000</v>
      </c>
    </row>
    <row r="1058" spans="1:18" x14ac:dyDescent="0.3">
      <c r="A1058" t="s">
        <v>654</v>
      </c>
      <c r="B1058" t="s">
        <v>656</v>
      </c>
      <c r="C1058" s="14" t="str">
        <f>_xlfn.CONCAT(Table1[[#This Row],[author]],Table1[[#This Row],[ year]])</f>
        <v>Ballent et al 2016</v>
      </c>
      <c r="D1058" s="14" t="s">
        <v>550</v>
      </c>
      <c r="E1058" t="s">
        <v>551</v>
      </c>
      <c r="F1058" s="14" t="s">
        <v>39</v>
      </c>
      <c r="G1058" s="14" t="s">
        <v>439</v>
      </c>
      <c r="H1058" s="14" t="s">
        <v>440</v>
      </c>
      <c r="I1058" s="14" t="s">
        <v>465</v>
      </c>
      <c r="K1058" s="16">
        <v>730</v>
      </c>
      <c r="L1058" s="16"/>
      <c r="M1058" s="17" t="s">
        <v>437</v>
      </c>
      <c r="N1058" s="14" t="s">
        <v>95</v>
      </c>
      <c r="O1058" t="str">
        <f ca="1">Table1[[#This Row],[Lowest_size_reported_um]]</f>
        <v>2000</v>
      </c>
      <c r="Q1058">
        <f>_xlfn.XLOOKUP(F1058,'detection limits'!$A$2:$A$234,'detection limits'!$C$2:$C$234)</f>
        <v>63</v>
      </c>
      <c r="R1058" t="str">
        <f ca="1">_xlfn.XLOOKUP(F1058,'detection limits'!$A$2:$A$234,'detection limits'!$F$2:$F$234)</f>
        <v>2000</v>
      </c>
    </row>
    <row r="1059" spans="1:18" x14ac:dyDescent="0.3">
      <c r="A1059" t="s">
        <v>654</v>
      </c>
      <c r="B1059" t="s">
        <v>656</v>
      </c>
      <c r="C1059" s="14" t="str">
        <f>_xlfn.CONCAT(Table1[[#This Row],[author]],Table1[[#This Row],[ year]])</f>
        <v>Ballent et al 2016</v>
      </c>
      <c r="D1059" s="14" t="s">
        <v>550</v>
      </c>
      <c r="E1059" t="s">
        <v>551</v>
      </c>
      <c r="F1059" s="14" t="s">
        <v>39</v>
      </c>
      <c r="G1059" s="14" t="s">
        <v>439</v>
      </c>
      <c r="H1059" s="14" t="s">
        <v>440</v>
      </c>
      <c r="I1059" s="14" t="s">
        <v>465</v>
      </c>
      <c r="K1059" s="16">
        <v>2550</v>
      </c>
      <c r="L1059" s="16"/>
      <c r="M1059" s="17" t="s">
        <v>437</v>
      </c>
      <c r="N1059" s="14" t="s">
        <v>95</v>
      </c>
      <c r="O1059" t="str">
        <f ca="1">Table1[[#This Row],[Lowest_size_reported_um]]</f>
        <v>2000</v>
      </c>
      <c r="Q1059">
        <f>_xlfn.XLOOKUP(F1059,'detection limits'!$A$2:$A$234,'detection limits'!$C$2:$C$234)</f>
        <v>63</v>
      </c>
      <c r="R1059" t="str">
        <f ca="1">_xlfn.XLOOKUP(F1059,'detection limits'!$A$2:$A$234,'detection limits'!$F$2:$F$234)</f>
        <v>2000</v>
      </c>
    </row>
    <row r="1060" spans="1:18" x14ac:dyDescent="0.3">
      <c r="A1060" t="s">
        <v>654</v>
      </c>
      <c r="B1060" t="s">
        <v>656</v>
      </c>
      <c r="C1060" s="14" t="str">
        <f>_xlfn.CONCAT(Table1[[#This Row],[author]],Table1[[#This Row],[ year]])</f>
        <v>Ballent et al 2016</v>
      </c>
      <c r="D1060" s="14" t="s">
        <v>550</v>
      </c>
      <c r="E1060" t="s">
        <v>551</v>
      </c>
      <c r="F1060" s="14" t="s">
        <v>39</v>
      </c>
      <c r="G1060" s="14" t="s">
        <v>439</v>
      </c>
      <c r="H1060" s="14" t="s">
        <v>440</v>
      </c>
      <c r="I1060" s="14" t="s">
        <v>465</v>
      </c>
      <c r="K1060" s="16">
        <v>1590</v>
      </c>
      <c r="L1060" s="16"/>
      <c r="M1060" s="17" t="s">
        <v>437</v>
      </c>
      <c r="N1060" s="14" t="s">
        <v>95</v>
      </c>
      <c r="O1060" t="str">
        <f ca="1">Table1[[#This Row],[Lowest_size_reported_um]]</f>
        <v>2000</v>
      </c>
      <c r="Q1060">
        <f>_xlfn.XLOOKUP(F1060,'detection limits'!$A$2:$A$234,'detection limits'!$C$2:$C$234)</f>
        <v>63</v>
      </c>
      <c r="R1060" t="str">
        <f ca="1">_xlfn.XLOOKUP(F1060,'detection limits'!$A$2:$A$234,'detection limits'!$F$2:$F$234)</f>
        <v>2000</v>
      </c>
    </row>
    <row r="1061" spans="1:18" x14ac:dyDescent="0.3">
      <c r="A1061" t="s">
        <v>654</v>
      </c>
      <c r="B1061" t="s">
        <v>656</v>
      </c>
      <c r="C1061" s="14" t="str">
        <f>_xlfn.CONCAT(Table1[[#This Row],[author]],Table1[[#This Row],[ year]])</f>
        <v>Ballent et al 2016</v>
      </c>
      <c r="D1061" s="14" t="s">
        <v>550</v>
      </c>
      <c r="E1061" t="s">
        <v>551</v>
      </c>
      <c r="F1061" s="14" t="s">
        <v>39</v>
      </c>
      <c r="G1061" s="14" t="s">
        <v>439</v>
      </c>
      <c r="H1061" s="14" t="s">
        <v>440</v>
      </c>
      <c r="I1061" s="14" t="s">
        <v>465</v>
      </c>
      <c r="K1061" s="16">
        <v>1250</v>
      </c>
      <c r="L1061" s="16"/>
      <c r="M1061" s="17" t="s">
        <v>437</v>
      </c>
      <c r="N1061" s="14" t="s">
        <v>95</v>
      </c>
      <c r="O1061" t="str">
        <f ca="1">Table1[[#This Row],[Lowest_size_reported_um]]</f>
        <v>2000</v>
      </c>
      <c r="Q1061">
        <f>_xlfn.XLOOKUP(F1061,'detection limits'!$A$2:$A$234,'detection limits'!$C$2:$C$234)</f>
        <v>63</v>
      </c>
      <c r="R1061" t="str">
        <f ca="1">_xlfn.XLOOKUP(F1061,'detection limits'!$A$2:$A$234,'detection limits'!$F$2:$F$234)</f>
        <v>2000</v>
      </c>
    </row>
    <row r="1062" spans="1:18" x14ac:dyDescent="0.3">
      <c r="A1062" t="s">
        <v>654</v>
      </c>
      <c r="B1062" t="s">
        <v>656</v>
      </c>
      <c r="C1062" s="14" t="str">
        <f>_xlfn.CONCAT(Table1[[#This Row],[author]],Table1[[#This Row],[ year]])</f>
        <v>Ballent et al 2016</v>
      </c>
      <c r="D1062" s="14" t="s">
        <v>550</v>
      </c>
      <c r="E1062" t="s">
        <v>551</v>
      </c>
      <c r="F1062" s="14" t="s">
        <v>39</v>
      </c>
      <c r="G1062" s="14" t="s">
        <v>439</v>
      </c>
      <c r="H1062" s="14" t="s">
        <v>440</v>
      </c>
      <c r="I1062" s="14" t="s">
        <v>465</v>
      </c>
      <c r="K1062" s="16">
        <v>2790</v>
      </c>
      <c r="L1062" s="16"/>
      <c r="M1062" s="17" t="s">
        <v>437</v>
      </c>
      <c r="N1062" s="14" t="s">
        <v>95</v>
      </c>
      <c r="O1062" t="str">
        <f ca="1">Table1[[#This Row],[Lowest_size_reported_um]]</f>
        <v>2000</v>
      </c>
      <c r="Q1062">
        <f>_xlfn.XLOOKUP(F1062,'detection limits'!$A$2:$A$234,'detection limits'!$C$2:$C$234)</f>
        <v>63</v>
      </c>
      <c r="R1062" t="str">
        <f ca="1">_xlfn.XLOOKUP(F1062,'detection limits'!$A$2:$A$234,'detection limits'!$F$2:$F$234)</f>
        <v>2000</v>
      </c>
    </row>
    <row r="1063" spans="1:18" x14ac:dyDescent="0.3">
      <c r="A1063" t="s">
        <v>654</v>
      </c>
      <c r="B1063" t="s">
        <v>656</v>
      </c>
      <c r="C1063" s="14" t="str">
        <f>_xlfn.CONCAT(Table1[[#This Row],[author]],Table1[[#This Row],[ year]])</f>
        <v>Ballent et al 2016</v>
      </c>
      <c r="D1063" s="14" t="s">
        <v>550</v>
      </c>
      <c r="E1063" t="s">
        <v>551</v>
      </c>
      <c r="F1063" s="14" t="s">
        <v>39</v>
      </c>
      <c r="G1063" s="14" t="s">
        <v>439</v>
      </c>
      <c r="H1063" s="14" t="s">
        <v>440</v>
      </c>
      <c r="I1063" s="14" t="s">
        <v>465</v>
      </c>
      <c r="K1063" s="16">
        <v>50</v>
      </c>
      <c r="L1063" s="16"/>
      <c r="M1063" s="17" t="s">
        <v>437</v>
      </c>
      <c r="N1063" s="14" t="s">
        <v>95</v>
      </c>
      <c r="O1063" t="str">
        <f ca="1">Table1[[#This Row],[Lowest_size_reported_um]]</f>
        <v>2000</v>
      </c>
      <c r="Q1063">
        <f>_xlfn.XLOOKUP(F1063,'detection limits'!$A$2:$A$234,'detection limits'!$C$2:$C$234)</f>
        <v>63</v>
      </c>
      <c r="R1063" t="str">
        <f ca="1">_xlfn.XLOOKUP(F1063,'detection limits'!$A$2:$A$234,'detection limits'!$F$2:$F$234)</f>
        <v>2000</v>
      </c>
    </row>
    <row r="1064" spans="1:18" x14ac:dyDescent="0.3">
      <c r="A1064" t="s">
        <v>654</v>
      </c>
      <c r="B1064" t="s">
        <v>656</v>
      </c>
      <c r="C1064" s="14" t="str">
        <f>_xlfn.CONCAT(Table1[[#This Row],[author]],Table1[[#This Row],[ year]])</f>
        <v>Ballent et al 2016</v>
      </c>
      <c r="D1064" s="14" t="s">
        <v>550</v>
      </c>
      <c r="E1064" t="s">
        <v>551</v>
      </c>
      <c r="F1064" s="14" t="s">
        <v>39</v>
      </c>
      <c r="G1064" s="14" t="s">
        <v>439</v>
      </c>
      <c r="H1064" s="14" t="s">
        <v>440</v>
      </c>
      <c r="I1064" s="14" t="s">
        <v>465</v>
      </c>
      <c r="K1064" s="16">
        <v>530</v>
      </c>
      <c r="L1064" s="16"/>
      <c r="M1064" s="17" t="s">
        <v>437</v>
      </c>
      <c r="N1064" s="14" t="s">
        <v>95</v>
      </c>
      <c r="O1064" t="str">
        <f ca="1">Table1[[#This Row],[Lowest_size_reported_um]]</f>
        <v>2000</v>
      </c>
      <c r="Q1064">
        <f>_xlfn.XLOOKUP(F1064,'detection limits'!$A$2:$A$234,'detection limits'!$C$2:$C$234)</f>
        <v>63</v>
      </c>
      <c r="R1064" t="str">
        <f ca="1">_xlfn.XLOOKUP(F1064,'detection limits'!$A$2:$A$234,'detection limits'!$F$2:$F$234)</f>
        <v>2000</v>
      </c>
    </row>
    <row r="1065" spans="1:18" x14ac:dyDescent="0.3">
      <c r="A1065" t="s">
        <v>654</v>
      </c>
      <c r="B1065" t="s">
        <v>656</v>
      </c>
      <c r="C1065" s="14" t="str">
        <f>_xlfn.CONCAT(Table1[[#This Row],[author]],Table1[[#This Row],[ year]])</f>
        <v>Ballent et al 2016</v>
      </c>
      <c r="D1065" s="14" t="s">
        <v>550</v>
      </c>
      <c r="E1065" t="s">
        <v>551</v>
      </c>
      <c r="F1065" s="14" t="s">
        <v>39</v>
      </c>
      <c r="G1065" s="14" t="s">
        <v>439</v>
      </c>
      <c r="H1065" s="14" t="s">
        <v>440</v>
      </c>
      <c r="I1065" s="14" t="s">
        <v>465</v>
      </c>
      <c r="K1065" s="16">
        <v>130</v>
      </c>
      <c r="L1065" s="16"/>
      <c r="M1065" s="17" t="s">
        <v>437</v>
      </c>
      <c r="N1065" s="14" t="s">
        <v>95</v>
      </c>
      <c r="O1065" t="str">
        <f ca="1">Table1[[#This Row],[Lowest_size_reported_um]]</f>
        <v>2000</v>
      </c>
      <c r="Q1065">
        <f>_xlfn.XLOOKUP(F1065,'detection limits'!$A$2:$A$234,'detection limits'!$C$2:$C$234)</f>
        <v>63</v>
      </c>
      <c r="R1065" t="str">
        <f ca="1">_xlfn.XLOOKUP(F1065,'detection limits'!$A$2:$A$234,'detection limits'!$F$2:$F$234)</f>
        <v>2000</v>
      </c>
    </row>
    <row r="1066" spans="1:18" x14ac:dyDescent="0.3">
      <c r="A1066" t="s">
        <v>654</v>
      </c>
      <c r="B1066" t="s">
        <v>656</v>
      </c>
      <c r="C1066" s="14" t="str">
        <f>_xlfn.CONCAT(Table1[[#This Row],[author]],Table1[[#This Row],[ year]])</f>
        <v>Ballent et al 2016</v>
      </c>
      <c r="D1066" s="14" t="s">
        <v>550</v>
      </c>
      <c r="E1066" t="s">
        <v>551</v>
      </c>
      <c r="F1066" s="14" t="s">
        <v>39</v>
      </c>
      <c r="G1066" s="14" t="s">
        <v>439</v>
      </c>
      <c r="H1066" s="14" t="s">
        <v>440</v>
      </c>
      <c r="I1066" s="14" t="s">
        <v>465</v>
      </c>
      <c r="K1066" s="16">
        <v>210</v>
      </c>
      <c r="L1066" s="16"/>
      <c r="M1066" s="17" t="s">
        <v>437</v>
      </c>
      <c r="N1066" s="14" t="s">
        <v>95</v>
      </c>
      <c r="O1066" t="str">
        <f ca="1">Table1[[#This Row],[Lowest_size_reported_um]]</f>
        <v>2000</v>
      </c>
      <c r="Q1066">
        <f>_xlfn.XLOOKUP(F1066,'detection limits'!$A$2:$A$234,'detection limits'!$C$2:$C$234)</f>
        <v>63</v>
      </c>
      <c r="R1066" t="str">
        <f ca="1">_xlfn.XLOOKUP(F1066,'detection limits'!$A$2:$A$234,'detection limits'!$F$2:$F$234)</f>
        <v>2000</v>
      </c>
    </row>
    <row r="1067" spans="1:18" x14ac:dyDescent="0.3">
      <c r="A1067" t="s">
        <v>654</v>
      </c>
      <c r="B1067" t="s">
        <v>656</v>
      </c>
      <c r="C1067" s="14" t="str">
        <f>_xlfn.CONCAT(Table1[[#This Row],[author]],Table1[[#This Row],[ year]])</f>
        <v>Ballent et al 2016</v>
      </c>
      <c r="D1067" s="14" t="s">
        <v>550</v>
      </c>
      <c r="E1067" t="s">
        <v>551</v>
      </c>
      <c r="F1067" s="14" t="s">
        <v>39</v>
      </c>
      <c r="G1067" s="14" t="s">
        <v>439</v>
      </c>
      <c r="H1067" s="14" t="s">
        <v>440</v>
      </c>
      <c r="I1067" s="14" t="s">
        <v>465</v>
      </c>
      <c r="K1067" s="16">
        <v>160</v>
      </c>
      <c r="L1067" s="16"/>
      <c r="M1067" s="17" t="s">
        <v>437</v>
      </c>
      <c r="N1067" s="14" t="s">
        <v>95</v>
      </c>
      <c r="O1067" t="str">
        <f ca="1">Table1[[#This Row],[Lowest_size_reported_um]]</f>
        <v>2000</v>
      </c>
      <c r="Q1067">
        <f>_xlfn.XLOOKUP(F1067,'detection limits'!$A$2:$A$234,'detection limits'!$C$2:$C$234)</f>
        <v>63</v>
      </c>
      <c r="R1067" t="str">
        <f ca="1">_xlfn.XLOOKUP(F1067,'detection limits'!$A$2:$A$234,'detection limits'!$F$2:$F$234)</f>
        <v>2000</v>
      </c>
    </row>
    <row r="1068" spans="1:18" x14ac:dyDescent="0.3">
      <c r="A1068" t="s">
        <v>654</v>
      </c>
      <c r="B1068" t="s">
        <v>656</v>
      </c>
      <c r="C1068" s="14" t="str">
        <f>_xlfn.CONCAT(Table1[[#This Row],[author]],Table1[[#This Row],[ year]])</f>
        <v>Ballent et al 2016</v>
      </c>
      <c r="D1068" s="14" t="s">
        <v>550</v>
      </c>
      <c r="E1068" t="s">
        <v>551</v>
      </c>
      <c r="F1068" s="14" t="s">
        <v>39</v>
      </c>
      <c r="G1068" s="14" t="s">
        <v>439</v>
      </c>
      <c r="H1068" s="14" t="s">
        <v>440</v>
      </c>
      <c r="I1068" s="14" t="s">
        <v>465</v>
      </c>
      <c r="K1068" s="16">
        <v>260</v>
      </c>
      <c r="L1068" s="16"/>
      <c r="M1068" s="17" t="s">
        <v>437</v>
      </c>
      <c r="N1068" s="14" t="s">
        <v>95</v>
      </c>
      <c r="O1068" t="str">
        <f ca="1">Table1[[#This Row],[Lowest_size_reported_um]]</f>
        <v>2000</v>
      </c>
      <c r="Q1068">
        <f>_xlfn.XLOOKUP(F1068,'detection limits'!$A$2:$A$234,'detection limits'!$C$2:$C$234)</f>
        <v>63</v>
      </c>
      <c r="R1068" t="str">
        <f ca="1">_xlfn.XLOOKUP(F1068,'detection limits'!$A$2:$A$234,'detection limits'!$F$2:$F$234)</f>
        <v>2000</v>
      </c>
    </row>
    <row r="1069" spans="1:18" x14ac:dyDescent="0.3">
      <c r="A1069" t="s">
        <v>654</v>
      </c>
      <c r="B1069" t="s">
        <v>656</v>
      </c>
      <c r="C1069" s="14" t="str">
        <f>_xlfn.CONCAT(Table1[[#This Row],[author]],Table1[[#This Row],[ year]])</f>
        <v>Ballent et al 2016</v>
      </c>
      <c r="D1069" s="14" t="s">
        <v>550</v>
      </c>
      <c r="E1069" t="s">
        <v>551</v>
      </c>
      <c r="F1069" s="14" t="s">
        <v>39</v>
      </c>
      <c r="G1069" s="14" t="s">
        <v>439</v>
      </c>
      <c r="H1069" s="14" t="s">
        <v>440</v>
      </c>
      <c r="I1069" s="14" t="s">
        <v>465</v>
      </c>
      <c r="K1069" s="16">
        <v>2210</v>
      </c>
      <c r="L1069" s="16"/>
      <c r="M1069" s="17" t="s">
        <v>437</v>
      </c>
      <c r="N1069" s="14" t="s">
        <v>95</v>
      </c>
      <c r="O1069" t="str">
        <f ca="1">Table1[[#This Row],[Lowest_size_reported_um]]</f>
        <v>2000</v>
      </c>
      <c r="Q1069">
        <f>_xlfn.XLOOKUP(F1069,'detection limits'!$A$2:$A$234,'detection limits'!$C$2:$C$234)</f>
        <v>63</v>
      </c>
      <c r="R1069" t="str">
        <f ca="1">_xlfn.XLOOKUP(F1069,'detection limits'!$A$2:$A$234,'detection limits'!$F$2:$F$234)</f>
        <v>2000</v>
      </c>
    </row>
    <row r="1070" spans="1:18" x14ac:dyDescent="0.3">
      <c r="A1070" t="s">
        <v>654</v>
      </c>
      <c r="B1070" t="s">
        <v>656</v>
      </c>
      <c r="C1070" s="14" t="str">
        <f>_xlfn.CONCAT(Table1[[#This Row],[author]],Table1[[#This Row],[ year]])</f>
        <v>Ballent et al 2016</v>
      </c>
      <c r="D1070" s="14" t="s">
        <v>550</v>
      </c>
      <c r="E1070" t="s">
        <v>551</v>
      </c>
      <c r="F1070" s="14" t="s">
        <v>39</v>
      </c>
      <c r="G1070" s="14" t="s">
        <v>439</v>
      </c>
      <c r="H1070" s="14" t="s">
        <v>440</v>
      </c>
      <c r="I1070" s="14" t="s">
        <v>465</v>
      </c>
      <c r="K1070" s="16">
        <v>750</v>
      </c>
      <c r="L1070" s="16"/>
      <c r="M1070" s="17" t="s">
        <v>437</v>
      </c>
      <c r="N1070" s="14" t="s">
        <v>95</v>
      </c>
      <c r="O1070" t="str">
        <f ca="1">Table1[[#This Row],[Lowest_size_reported_um]]</f>
        <v>2000</v>
      </c>
      <c r="Q1070">
        <f>_xlfn.XLOOKUP(F1070,'detection limits'!$A$2:$A$234,'detection limits'!$C$2:$C$234)</f>
        <v>63</v>
      </c>
      <c r="R1070" t="str">
        <f ca="1">_xlfn.XLOOKUP(F1070,'detection limits'!$A$2:$A$234,'detection limits'!$F$2:$F$234)</f>
        <v>2000</v>
      </c>
    </row>
    <row r="1071" spans="1:18" x14ac:dyDescent="0.3">
      <c r="A1071" t="s">
        <v>654</v>
      </c>
      <c r="B1071" t="s">
        <v>656</v>
      </c>
      <c r="C1071" s="14" t="str">
        <f>_xlfn.CONCAT(Table1[[#This Row],[author]],Table1[[#This Row],[ year]])</f>
        <v>Ballent et al 2016</v>
      </c>
      <c r="D1071" s="14" t="s">
        <v>550</v>
      </c>
      <c r="E1071" t="s">
        <v>551</v>
      </c>
      <c r="F1071" s="14" t="s">
        <v>39</v>
      </c>
      <c r="G1071" s="14" t="s">
        <v>439</v>
      </c>
      <c r="H1071" s="14" t="s">
        <v>440</v>
      </c>
      <c r="I1071" s="14" t="s">
        <v>465</v>
      </c>
      <c r="K1071" s="16">
        <v>1240</v>
      </c>
      <c r="L1071" s="16"/>
      <c r="M1071" s="17" t="s">
        <v>437</v>
      </c>
      <c r="N1071" s="14" t="s">
        <v>95</v>
      </c>
      <c r="O1071" t="str">
        <f ca="1">Table1[[#This Row],[Lowest_size_reported_um]]</f>
        <v>2000</v>
      </c>
      <c r="Q1071">
        <f>_xlfn.XLOOKUP(F1071,'detection limits'!$A$2:$A$234,'detection limits'!$C$2:$C$234)</f>
        <v>63</v>
      </c>
      <c r="R1071" t="str">
        <f ca="1">_xlfn.XLOOKUP(F1071,'detection limits'!$A$2:$A$234,'detection limits'!$F$2:$F$234)</f>
        <v>2000</v>
      </c>
    </row>
    <row r="1072" spans="1:18" x14ac:dyDescent="0.3">
      <c r="A1072" t="s">
        <v>654</v>
      </c>
      <c r="B1072" t="s">
        <v>656</v>
      </c>
      <c r="C1072" s="14" t="str">
        <f>_xlfn.CONCAT(Table1[[#This Row],[author]],Table1[[#This Row],[ year]])</f>
        <v>Ballent et al 2016</v>
      </c>
      <c r="D1072" s="14" t="s">
        <v>550</v>
      </c>
      <c r="E1072" t="s">
        <v>551</v>
      </c>
      <c r="F1072" s="14" t="s">
        <v>39</v>
      </c>
      <c r="G1072" s="14" t="s">
        <v>439</v>
      </c>
      <c r="H1072" s="14" t="s">
        <v>440</v>
      </c>
      <c r="I1072" s="14" t="s">
        <v>465</v>
      </c>
      <c r="K1072" s="16">
        <v>990</v>
      </c>
      <c r="L1072" s="16"/>
      <c r="M1072" s="17" t="s">
        <v>437</v>
      </c>
      <c r="N1072" s="14" t="s">
        <v>95</v>
      </c>
      <c r="O1072" t="str">
        <f ca="1">Table1[[#This Row],[Lowest_size_reported_um]]</f>
        <v>2000</v>
      </c>
      <c r="Q1072">
        <f>_xlfn.XLOOKUP(F1072,'detection limits'!$A$2:$A$234,'detection limits'!$C$2:$C$234)</f>
        <v>63</v>
      </c>
      <c r="R1072" t="str">
        <f ca="1">_xlfn.XLOOKUP(F1072,'detection limits'!$A$2:$A$234,'detection limits'!$F$2:$F$234)</f>
        <v>2000</v>
      </c>
    </row>
    <row r="1073" spans="1:18" x14ac:dyDescent="0.3">
      <c r="A1073" t="s">
        <v>654</v>
      </c>
      <c r="B1073" t="s">
        <v>656</v>
      </c>
      <c r="C1073" s="14" t="str">
        <f>_xlfn.CONCAT(Table1[[#This Row],[author]],Table1[[#This Row],[ year]])</f>
        <v>Ballent et al 2016</v>
      </c>
      <c r="D1073" s="14" t="s">
        <v>550</v>
      </c>
      <c r="E1073" t="s">
        <v>551</v>
      </c>
      <c r="F1073" s="14" t="s">
        <v>39</v>
      </c>
      <c r="G1073" s="14" t="s">
        <v>439</v>
      </c>
      <c r="H1073" s="14" t="s">
        <v>440</v>
      </c>
      <c r="I1073" s="14" t="s">
        <v>465</v>
      </c>
      <c r="K1073" s="16">
        <v>3470</v>
      </c>
      <c r="L1073" s="16"/>
      <c r="M1073" s="17" t="s">
        <v>437</v>
      </c>
      <c r="N1073" s="14" t="s">
        <v>95</v>
      </c>
      <c r="O1073" t="str">
        <f ca="1">Table1[[#This Row],[Lowest_size_reported_um]]</f>
        <v>2000</v>
      </c>
      <c r="Q1073">
        <f>_xlfn.XLOOKUP(F1073,'detection limits'!$A$2:$A$234,'detection limits'!$C$2:$C$234)</f>
        <v>63</v>
      </c>
      <c r="R1073" t="str">
        <f ca="1">_xlfn.XLOOKUP(F1073,'detection limits'!$A$2:$A$234,'detection limits'!$F$2:$F$234)</f>
        <v>2000</v>
      </c>
    </row>
    <row r="1074" spans="1:18" x14ac:dyDescent="0.3">
      <c r="A1074" t="s">
        <v>654</v>
      </c>
      <c r="B1074" t="s">
        <v>656</v>
      </c>
      <c r="C1074" s="14" t="str">
        <f>_xlfn.CONCAT(Table1[[#This Row],[author]],Table1[[#This Row],[ year]])</f>
        <v>Ballent et al 2016</v>
      </c>
      <c r="D1074" s="14" t="s">
        <v>550</v>
      </c>
      <c r="E1074" t="s">
        <v>551</v>
      </c>
      <c r="F1074" s="14" t="s">
        <v>39</v>
      </c>
      <c r="G1074" s="14" t="s">
        <v>439</v>
      </c>
      <c r="H1074" s="14" t="s">
        <v>440</v>
      </c>
      <c r="I1074" s="14" t="s">
        <v>465</v>
      </c>
      <c r="K1074" s="16">
        <v>4270</v>
      </c>
      <c r="L1074" s="16"/>
      <c r="M1074" s="17" t="s">
        <v>437</v>
      </c>
      <c r="N1074" s="14" t="s">
        <v>95</v>
      </c>
      <c r="O1074" t="str">
        <f ca="1">Table1[[#This Row],[Lowest_size_reported_um]]</f>
        <v>2000</v>
      </c>
      <c r="Q1074">
        <f>_xlfn.XLOOKUP(F1074,'detection limits'!$A$2:$A$234,'detection limits'!$C$2:$C$234)</f>
        <v>63</v>
      </c>
      <c r="R1074" t="str">
        <f ca="1">_xlfn.XLOOKUP(F1074,'detection limits'!$A$2:$A$234,'detection limits'!$F$2:$F$234)</f>
        <v>2000</v>
      </c>
    </row>
    <row r="1075" spans="1:18" x14ac:dyDescent="0.3">
      <c r="A1075" t="s">
        <v>654</v>
      </c>
      <c r="B1075" t="s">
        <v>656</v>
      </c>
      <c r="C1075" s="14" t="str">
        <f>_xlfn.CONCAT(Table1[[#This Row],[author]],Table1[[#This Row],[ year]])</f>
        <v>Ballent et al 2016</v>
      </c>
      <c r="D1075" s="14" t="s">
        <v>550</v>
      </c>
      <c r="E1075" t="s">
        <v>551</v>
      </c>
      <c r="F1075" s="14" t="s">
        <v>39</v>
      </c>
      <c r="G1075" s="14" t="s">
        <v>439</v>
      </c>
      <c r="H1075" s="14" t="s">
        <v>440</v>
      </c>
      <c r="I1075" s="14" t="s">
        <v>465</v>
      </c>
      <c r="K1075" s="16">
        <v>670</v>
      </c>
      <c r="L1075" s="16"/>
      <c r="M1075" s="17" t="s">
        <v>437</v>
      </c>
      <c r="N1075" s="14" t="s">
        <v>95</v>
      </c>
      <c r="O1075" t="str">
        <f ca="1">Table1[[#This Row],[Lowest_size_reported_um]]</f>
        <v>2000</v>
      </c>
      <c r="Q1075">
        <f>_xlfn.XLOOKUP(F1075,'detection limits'!$A$2:$A$234,'detection limits'!$C$2:$C$234)</f>
        <v>63</v>
      </c>
      <c r="R1075" t="str">
        <f ca="1">_xlfn.XLOOKUP(F1075,'detection limits'!$A$2:$A$234,'detection limits'!$F$2:$F$234)</f>
        <v>2000</v>
      </c>
    </row>
    <row r="1076" spans="1:18" x14ac:dyDescent="0.3">
      <c r="A1076" t="s">
        <v>654</v>
      </c>
      <c r="B1076" t="s">
        <v>656</v>
      </c>
      <c r="C1076" s="14" t="str">
        <f>_xlfn.CONCAT(Table1[[#This Row],[author]],Table1[[#This Row],[ year]])</f>
        <v>Ballent et al 2016</v>
      </c>
      <c r="D1076" s="14" t="s">
        <v>550</v>
      </c>
      <c r="E1076" t="s">
        <v>551</v>
      </c>
      <c r="F1076" s="14" t="s">
        <v>39</v>
      </c>
      <c r="G1076" s="14" t="s">
        <v>434</v>
      </c>
      <c r="H1076" s="14" t="s">
        <v>435</v>
      </c>
      <c r="I1076" s="14" t="s">
        <v>465</v>
      </c>
      <c r="K1076" s="16">
        <v>480</v>
      </c>
      <c r="L1076" s="16"/>
      <c r="M1076" s="17" t="s">
        <v>437</v>
      </c>
      <c r="N1076" s="14" t="s">
        <v>95</v>
      </c>
      <c r="O1076" t="str">
        <f ca="1">Table1[[#This Row],[Lowest_size_reported_um]]</f>
        <v>2000</v>
      </c>
      <c r="Q1076">
        <f>_xlfn.XLOOKUP(F1076,'detection limits'!$A$2:$A$234,'detection limits'!$C$2:$C$234)</f>
        <v>63</v>
      </c>
      <c r="R1076" t="str">
        <f ca="1">_xlfn.XLOOKUP(F1076,'detection limits'!$A$2:$A$234,'detection limits'!$F$2:$F$234)</f>
        <v>2000</v>
      </c>
    </row>
    <row r="1077" spans="1:18" x14ac:dyDescent="0.3">
      <c r="A1077" t="s">
        <v>654</v>
      </c>
      <c r="B1077" t="s">
        <v>656</v>
      </c>
      <c r="C1077" s="14" t="str">
        <f>_xlfn.CONCAT(Table1[[#This Row],[author]],Table1[[#This Row],[ year]])</f>
        <v>Ballent et al 2016</v>
      </c>
      <c r="D1077" s="14" t="s">
        <v>550</v>
      </c>
      <c r="E1077" t="s">
        <v>551</v>
      </c>
      <c r="F1077" s="14" t="s">
        <v>39</v>
      </c>
      <c r="G1077" s="14" t="s">
        <v>434</v>
      </c>
      <c r="H1077" s="14" t="s">
        <v>435</v>
      </c>
      <c r="I1077" s="14" t="s">
        <v>465</v>
      </c>
      <c r="K1077" s="16">
        <v>100</v>
      </c>
      <c r="L1077" s="16"/>
      <c r="M1077" s="17" t="s">
        <v>437</v>
      </c>
      <c r="N1077" s="14" t="s">
        <v>95</v>
      </c>
      <c r="O1077" t="str">
        <f ca="1">Table1[[#This Row],[Lowest_size_reported_um]]</f>
        <v>2000</v>
      </c>
      <c r="Q1077">
        <f>_xlfn.XLOOKUP(F1077,'detection limits'!$A$2:$A$234,'detection limits'!$C$2:$C$234)</f>
        <v>63</v>
      </c>
      <c r="R1077" t="str">
        <f ca="1">_xlfn.XLOOKUP(F1077,'detection limits'!$A$2:$A$234,'detection limits'!$F$2:$F$234)</f>
        <v>2000</v>
      </c>
    </row>
    <row r="1078" spans="1:18" x14ac:dyDescent="0.3">
      <c r="A1078" t="s">
        <v>654</v>
      </c>
      <c r="B1078" t="s">
        <v>656</v>
      </c>
      <c r="C1078" s="14" t="str">
        <f>_xlfn.CONCAT(Table1[[#This Row],[author]],Table1[[#This Row],[ year]])</f>
        <v>Ballent et al 2016</v>
      </c>
      <c r="D1078" s="14" t="s">
        <v>550</v>
      </c>
      <c r="E1078" t="s">
        <v>551</v>
      </c>
      <c r="F1078" s="14" t="s">
        <v>39</v>
      </c>
      <c r="G1078" s="14" t="s">
        <v>434</v>
      </c>
      <c r="H1078" s="14" t="s">
        <v>435</v>
      </c>
      <c r="I1078" s="14" t="s">
        <v>465</v>
      </c>
      <c r="K1078" s="16">
        <v>1740</v>
      </c>
      <c r="L1078" s="16"/>
      <c r="M1078" s="17" t="s">
        <v>437</v>
      </c>
      <c r="N1078" s="14" t="s">
        <v>95</v>
      </c>
      <c r="O1078" t="str">
        <f ca="1">Table1[[#This Row],[Lowest_size_reported_um]]</f>
        <v>2000</v>
      </c>
      <c r="Q1078">
        <f>_xlfn.XLOOKUP(F1078,'detection limits'!$A$2:$A$234,'detection limits'!$C$2:$C$234)</f>
        <v>63</v>
      </c>
      <c r="R1078" t="str">
        <f ca="1">_xlfn.XLOOKUP(F1078,'detection limits'!$A$2:$A$234,'detection limits'!$F$2:$F$234)</f>
        <v>2000</v>
      </c>
    </row>
    <row r="1079" spans="1:18" x14ac:dyDescent="0.3">
      <c r="A1079" t="s">
        <v>654</v>
      </c>
      <c r="B1079" t="s">
        <v>656</v>
      </c>
      <c r="C1079" s="14" t="str">
        <f>_xlfn.CONCAT(Table1[[#This Row],[author]],Table1[[#This Row],[ year]])</f>
        <v>Ballent et al 2016</v>
      </c>
      <c r="D1079" s="14" t="s">
        <v>550</v>
      </c>
      <c r="E1079" t="s">
        <v>551</v>
      </c>
      <c r="F1079" s="14" t="s">
        <v>39</v>
      </c>
      <c r="G1079" s="14" t="s">
        <v>434</v>
      </c>
      <c r="H1079" s="14" t="s">
        <v>435</v>
      </c>
      <c r="I1079" s="14" t="s">
        <v>465</v>
      </c>
      <c r="K1079" s="16">
        <v>1210</v>
      </c>
      <c r="L1079" s="16"/>
      <c r="M1079" s="17" t="s">
        <v>437</v>
      </c>
      <c r="N1079" s="14" t="s">
        <v>95</v>
      </c>
      <c r="O1079" t="str">
        <f ca="1">Table1[[#This Row],[Lowest_size_reported_um]]</f>
        <v>2000</v>
      </c>
      <c r="Q1079">
        <f>_xlfn.XLOOKUP(F1079,'detection limits'!$A$2:$A$234,'detection limits'!$C$2:$C$234)</f>
        <v>63</v>
      </c>
      <c r="R1079" t="str">
        <f ca="1">_xlfn.XLOOKUP(F1079,'detection limits'!$A$2:$A$234,'detection limits'!$F$2:$F$234)</f>
        <v>2000</v>
      </c>
    </row>
    <row r="1080" spans="1:18" x14ac:dyDescent="0.3">
      <c r="A1080" t="s">
        <v>654</v>
      </c>
      <c r="B1080" t="s">
        <v>656</v>
      </c>
      <c r="C1080" s="14" t="str">
        <f>_xlfn.CONCAT(Table1[[#This Row],[author]],Table1[[#This Row],[ year]])</f>
        <v>Ballent et al 2016</v>
      </c>
      <c r="D1080" s="14" t="s">
        <v>550</v>
      </c>
      <c r="E1080" t="s">
        <v>551</v>
      </c>
      <c r="F1080" s="14" t="s">
        <v>39</v>
      </c>
      <c r="G1080" s="14" t="s">
        <v>434</v>
      </c>
      <c r="H1080" s="14" t="s">
        <v>435</v>
      </c>
      <c r="I1080" s="14" t="s">
        <v>465</v>
      </c>
      <c r="K1080" s="16">
        <v>27830</v>
      </c>
      <c r="L1080" s="16"/>
      <c r="M1080" s="17" t="s">
        <v>437</v>
      </c>
      <c r="N1080" s="14" t="s">
        <v>95</v>
      </c>
      <c r="O1080" t="str">
        <f ca="1">Table1[[#This Row],[Lowest_size_reported_um]]</f>
        <v>2000</v>
      </c>
      <c r="Q1080">
        <f>_xlfn.XLOOKUP(F1080,'detection limits'!$A$2:$A$234,'detection limits'!$C$2:$C$234)</f>
        <v>63</v>
      </c>
      <c r="R1080" t="str">
        <f ca="1">_xlfn.XLOOKUP(F1080,'detection limits'!$A$2:$A$234,'detection limits'!$F$2:$F$234)</f>
        <v>2000</v>
      </c>
    </row>
    <row r="1081" spans="1:18" x14ac:dyDescent="0.3">
      <c r="A1081" t="s">
        <v>654</v>
      </c>
      <c r="B1081" t="s">
        <v>656</v>
      </c>
      <c r="C1081" s="14" t="str">
        <f>_xlfn.CONCAT(Table1[[#This Row],[author]],Table1[[#This Row],[ year]])</f>
        <v>Ballent et al 2016</v>
      </c>
      <c r="D1081" s="14" t="s">
        <v>550</v>
      </c>
      <c r="E1081" t="s">
        <v>551</v>
      </c>
      <c r="F1081" s="14" t="s">
        <v>39</v>
      </c>
      <c r="G1081" s="14" t="s">
        <v>434</v>
      </c>
      <c r="H1081" s="14" t="s">
        <v>435</v>
      </c>
      <c r="I1081" s="14" t="s">
        <v>465</v>
      </c>
      <c r="K1081" s="16">
        <v>100</v>
      </c>
      <c r="L1081" s="16"/>
      <c r="M1081" s="17" t="s">
        <v>437</v>
      </c>
      <c r="N1081" s="14" t="s">
        <v>95</v>
      </c>
      <c r="O1081" t="str">
        <f ca="1">Table1[[#This Row],[Lowest_size_reported_um]]</f>
        <v>2000</v>
      </c>
      <c r="Q1081">
        <f>_xlfn.XLOOKUP(F1081,'detection limits'!$A$2:$A$234,'detection limits'!$C$2:$C$234)</f>
        <v>63</v>
      </c>
      <c r="R1081" t="str">
        <f ca="1">_xlfn.XLOOKUP(F1081,'detection limits'!$A$2:$A$234,'detection limits'!$F$2:$F$234)</f>
        <v>2000</v>
      </c>
    </row>
    <row r="1082" spans="1:18" x14ac:dyDescent="0.3">
      <c r="A1082" t="s">
        <v>654</v>
      </c>
      <c r="B1082" t="s">
        <v>656</v>
      </c>
      <c r="C1082" s="14" t="str">
        <f>_xlfn.CONCAT(Table1[[#This Row],[author]],Table1[[#This Row],[ year]])</f>
        <v>Ballent et al 2016</v>
      </c>
      <c r="D1082" s="14" t="s">
        <v>550</v>
      </c>
      <c r="E1082" t="s">
        <v>551</v>
      </c>
      <c r="F1082" s="14" t="s">
        <v>39</v>
      </c>
      <c r="G1082" s="14" t="s">
        <v>434</v>
      </c>
      <c r="H1082" s="14" t="s">
        <v>435</v>
      </c>
      <c r="I1082" s="14" t="s">
        <v>465</v>
      </c>
      <c r="K1082" s="16">
        <v>40</v>
      </c>
      <c r="L1082" s="16"/>
      <c r="M1082" s="17" t="s">
        <v>437</v>
      </c>
      <c r="N1082" s="14" t="s">
        <v>95</v>
      </c>
      <c r="O1082" t="str">
        <f ca="1">Table1[[#This Row],[Lowest_size_reported_um]]</f>
        <v>2000</v>
      </c>
      <c r="Q1082">
        <f>_xlfn.XLOOKUP(F1082,'detection limits'!$A$2:$A$234,'detection limits'!$C$2:$C$234)</f>
        <v>63</v>
      </c>
      <c r="R1082" t="str">
        <f ca="1">_xlfn.XLOOKUP(F1082,'detection limits'!$A$2:$A$234,'detection limits'!$F$2:$F$234)</f>
        <v>2000</v>
      </c>
    </row>
    <row r="1083" spans="1:18" x14ac:dyDescent="0.3">
      <c r="A1083" t="s">
        <v>654</v>
      </c>
      <c r="B1083" t="s">
        <v>656</v>
      </c>
      <c r="C1083" s="14" t="str">
        <f>_xlfn.CONCAT(Table1[[#This Row],[author]],Table1[[#This Row],[ year]])</f>
        <v>Ballent et al 2016</v>
      </c>
      <c r="D1083" s="14" t="s">
        <v>550</v>
      </c>
      <c r="E1083" t="s">
        <v>551</v>
      </c>
      <c r="F1083" s="14" t="s">
        <v>39</v>
      </c>
      <c r="G1083" s="14" t="s">
        <v>502</v>
      </c>
      <c r="H1083" s="14" t="s">
        <v>440</v>
      </c>
      <c r="I1083" s="14" t="s">
        <v>465</v>
      </c>
      <c r="K1083" s="16">
        <v>60</v>
      </c>
      <c r="L1083" s="16"/>
      <c r="M1083" s="17" t="s">
        <v>437</v>
      </c>
      <c r="N1083" s="14" t="s">
        <v>95</v>
      </c>
      <c r="O1083" t="str">
        <f ca="1">Table1[[#This Row],[Lowest_size_reported_um]]</f>
        <v>2000</v>
      </c>
      <c r="Q1083">
        <f>_xlfn.XLOOKUP(F1083,'detection limits'!$A$2:$A$234,'detection limits'!$C$2:$C$234)</f>
        <v>63</v>
      </c>
      <c r="R1083" t="str">
        <f ca="1">_xlfn.XLOOKUP(F1083,'detection limits'!$A$2:$A$234,'detection limits'!$F$2:$F$234)</f>
        <v>2000</v>
      </c>
    </row>
    <row r="1084" spans="1:18" x14ac:dyDescent="0.3">
      <c r="A1084" t="s">
        <v>654</v>
      </c>
      <c r="B1084" t="s">
        <v>656</v>
      </c>
      <c r="C1084" s="14" t="str">
        <f>_xlfn.CONCAT(Table1[[#This Row],[author]],Table1[[#This Row],[ year]])</f>
        <v>Ballent et al 2016</v>
      </c>
      <c r="D1084" s="14" t="s">
        <v>550</v>
      </c>
      <c r="E1084" t="s">
        <v>551</v>
      </c>
      <c r="F1084" s="14" t="s">
        <v>39</v>
      </c>
      <c r="G1084" s="14" t="s">
        <v>502</v>
      </c>
      <c r="H1084" s="14" t="s">
        <v>440</v>
      </c>
      <c r="I1084" s="14" t="s">
        <v>465</v>
      </c>
      <c r="K1084" s="16">
        <v>60</v>
      </c>
      <c r="L1084" s="16"/>
      <c r="M1084" s="17" t="s">
        <v>437</v>
      </c>
      <c r="N1084" s="14" t="s">
        <v>95</v>
      </c>
      <c r="O1084" t="str">
        <f ca="1">Table1[[#This Row],[Lowest_size_reported_um]]</f>
        <v>2000</v>
      </c>
      <c r="Q1084">
        <f>_xlfn.XLOOKUP(F1084,'detection limits'!$A$2:$A$234,'detection limits'!$C$2:$C$234)</f>
        <v>63</v>
      </c>
      <c r="R1084" t="str">
        <f ca="1">_xlfn.XLOOKUP(F1084,'detection limits'!$A$2:$A$234,'detection limits'!$F$2:$F$234)</f>
        <v>2000</v>
      </c>
    </row>
    <row r="1085" spans="1:18" x14ac:dyDescent="0.3">
      <c r="A1085" t="s">
        <v>654</v>
      </c>
      <c r="B1085" t="s">
        <v>656</v>
      </c>
      <c r="C1085" s="14" t="str">
        <f>_xlfn.CONCAT(Table1[[#This Row],[author]],Table1[[#This Row],[ year]])</f>
        <v>Ballent et al 2016</v>
      </c>
      <c r="D1085" s="14" t="s">
        <v>550</v>
      </c>
      <c r="E1085" t="s">
        <v>551</v>
      </c>
      <c r="F1085" s="14" t="s">
        <v>39</v>
      </c>
      <c r="G1085" s="14" t="s">
        <v>502</v>
      </c>
      <c r="H1085" s="14" t="s">
        <v>440</v>
      </c>
      <c r="I1085" s="14" t="s">
        <v>465</v>
      </c>
      <c r="K1085" s="16">
        <v>20</v>
      </c>
      <c r="L1085" s="16"/>
      <c r="M1085" s="17" t="s">
        <v>437</v>
      </c>
      <c r="N1085" s="14" t="s">
        <v>95</v>
      </c>
      <c r="O1085" t="str">
        <f ca="1">Table1[[#This Row],[Lowest_size_reported_um]]</f>
        <v>2000</v>
      </c>
      <c r="Q1085">
        <f>_xlfn.XLOOKUP(F1085,'detection limits'!$A$2:$A$234,'detection limits'!$C$2:$C$234)</f>
        <v>63</v>
      </c>
      <c r="R1085" t="str">
        <f ca="1">_xlfn.XLOOKUP(F1085,'detection limits'!$A$2:$A$234,'detection limits'!$F$2:$F$234)</f>
        <v>2000</v>
      </c>
    </row>
    <row r="1086" spans="1:18" x14ac:dyDescent="0.3">
      <c r="A1086" t="s">
        <v>654</v>
      </c>
      <c r="B1086" t="s">
        <v>656</v>
      </c>
      <c r="C1086" s="14" t="str">
        <f>_xlfn.CONCAT(Table1[[#This Row],[author]],Table1[[#This Row],[ year]])</f>
        <v>Ballent et al 2016</v>
      </c>
      <c r="D1086" s="14" t="s">
        <v>550</v>
      </c>
      <c r="E1086" t="s">
        <v>551</v>
      </c>
      <c r="F1086" s="14" t="s">
        <v>39</v>
      </c>
      <c r="G1086" s="14" t="s">
        <v>502</v>
      </c>
      <c r="H1086" s="14" t="s">
        <v>440</v>
      </c>
      <c r="I1086" s="14" t="s">
        <v>465</v>
      </c>
      <c r="K1086" s="16">
        <v>70</v>
      </c>
      <c r="L1086" s="16"/>
      <c r="M1086" s="17" t="s">
        <v>437</v>
      </c>
      <c r="N1086" s="14" t="s">
        <v>95</v>
      </c>
      <c r="O1086" t="str">
        <f ca="1">Table1[[#This Row],[Lowest_size_reported_um]]</f>
        <v>2000</v>
      </c>
      <c r="Q1086">
        <f>_xlfn.XLOOKUP(F1086,'detection limits'!$A$2:$A$234,'detection limits'!$C$2:$C$234)</f>
        <v>63</v>
      </c>
      <c r="R1086" t="str">
        <f ca="1">_xlfn.XLOOKUP(F1086,'detection limits'!$A$2:$A$234,'detection limits'!$F$2:$F$234)</f>
        <v>2000</v>
      </c>
    </row>
    <row r="1087" spans="1:18" x14ac:dyDescent="0.3">
      <c r="A1087" t="s">
        <v>654</v>
      </c>
      <c r="B1087" t="s">
        <v>656</v>
      </c>
      <c r="C1087" s="14" t="str">
        <f>_xlfn.CONCAT(Table1[[#This Row],[author]],Table1[[#This Row],[ year]])</f>
        <v>Ballent et al 2016</v>
      </c>
      <c r="D1087" s="14" t="s">
        <v>550</v>
      </c>
      <c r="E1087" t="s">
        <v>551</v>
      </c>
      <c r="F1087" s="14" t="s">
        <v>39</v>
      </c>
      <c r="G1087" s="14" t="s">
        <v>502</v>
      </c>
      <c r="H1087" s="14" t="s">
        <v>440</v>
      </c>
      <c r="I1087" s="14" t="s">
        <v>465</v>
      </c>
      <c r="K1087" s="16">
        <v>50</v>
      </c>
      <c r="L1087" s="16"/>
      <c r="M1087" s="17" t="s">
        <v>437</v>
      </c>
      <c r="N1087" s="14" t="s">
        <v>95</v>
      </c>
      <c r="O1087" t="str">
        <f ca="1">Table1[[#This Row],[Lowest_size_reported_um]]</f>
        <v>2000</v>
      </c>
      <c r="Q1087">
        <f>_xlfn.XLOOKUP(F1087,'detection limits'!$A$2:$A$234,'detection limits'!$C$2:$C$234)</f>
        <v>63</v>
      </c>
      <c r="R1087" t="str">
        <f ca="1">_xlfn.XLOOKUP(F1087,'detection limits'!$A$2:$A$234,'detection limits'!$F$2:$F$234)</f>
        <v>2000</v>
      </c>
    </row>
    <row r="1088" spans="1:18" x14ac:dyDescent="0.3">
      <c r="A1088" t="s">
        <v>654</v>
      </c>
      <c r="B1088" t="s">
        <v>656</v>
      </c>
      <c r="C1088" s="14" t="str">
        <f>_xlfn.CONCAT(Table1[[#This Row],[author]],Table1[[#This Row],[ year]])</f>
        <v>Ballent et al 2016</v>
      </c>
      <c r="D1088" s="14" t="s">
        <v>550</v>
      </c>
      <c r="E1088" t="s">
        <v>551</v>
      </c>
      <c r="F1088" s="14" t="s">
        <v>39</v>
      </c>
      <c r="G1088" s="14" t="s">
        <v>502</v>
      </c>
      <c r="H1088" s="14" t="s">
        <v>440</v>
      </c>
      <c r="I1088" s="14" t="s">
        <v>465</v>
      </c>
      <c r="K1088" s="16">
        <v>190</v>
      </c>
      <c r="L1088" s="16"/>
      <c r="M1088" s="17" t="s">
        <v>437</v>
      </c>
      <c r="N1088" s="14" t="s">
        <v>95</v>
      </c>
      <c r="O1088" t="str">
        <f ca="1">Table1[[#This Row],[Lowest_size_reported_um]]</f>
        <v>2000</v>
      </c>
      <c r="Q1088">
        <f>_xlfn.XLOOKUP(F1088,'detection limits'!$A$2:$A$234,'detection limits'!$C$2:$C$234)</f>
        <v>63</v>
      </c>
      <c r="R1088" t="str">
        <f ca="1">_xlfn.XLOOKUP(F1088,'detection limits'!$A$2:$A$234,'detection limits'!$F$2:$F$234)</f>
        <v>2000</v>
      </c>
    </row>
    <row r="1089" spans="1:18" x14ac:dyDescent="0.3">
      <c r="A1089" t="s">
        <v>654</v>
      </c>
      <c r="B1089" t="s">
        <v>656</v>
      </c>
      <c r="C1089" s="14" t="str">
        <f>_xlfn.CONCAT(Table1[[#This Row],[author]],Table1[[#This Row],[ year]])</f>
        <v>Ballent et al 2016</v>
      </c>
      <c r="D1089" s="14" t="s">
        <v>550</v>
      </c>
      <c r="E1089" t="s">
        <v>551</v>
      </c>
      <c r="F1089" s="14" t="s">
        <v>39</v>
      </c>
      <c r="G1089" s="14" t="s">
        <v>502</v>
      </c>
      <c r="H1089" s="14" t="s">
        <v>440</v>
      </c>
      <c r="I1089" s="14" t="s">
        <v>465</v>
      </c>
      <c r="K1089" s="16">
        <v>470</v>
      </c>
      <c r="L1089" s="16"/>
      <c r="M1089" s="17" t="s">
        <v>437</v>
      </c>
      <c r="N1089" s="14" t="s">
        <v>95</v>
      </c>
      <c r="O1089" t="str">
        <f ca="1">Table1[[#This Row],[Lowest_size_reported_um]]</f>
        <v>2000</v>
      </c>
      <c r="Q1089">
        <f>_xlfn.XLOOKUP(F1089,'detection limits'!$A$2:$A$234,'detection limits'!$C$2:$C$234)</f>
        <v>63</v>
      </c>
      <c r="R1089" t="str">
        <f ca="1">_xlfn.XLOOKUP(F1089,'detection limits'!$A$2:$A$234,'detection limits'!$F$2:$F$234)</f>
        <v>2000</v>
      </c>
    </row>
    <row r="1090" spans="1:18" x14ac:dyDescent="0.3">
      <c r="A1090" t="s">
        <v>654</v>
      </c>
      <c r="B1090" t="s">
        <v>656</v>
      </c>
      <c r="C1090" s="14" t="str">
        <f>_xlfn.CONCAT(Table1[[#This Row],[author]],Table1[[#This Row],[ year]])</f>
        <v>Ballent et al 2016</v>
      </c>
      <c r="D1090" s="14" t="s">
        <v>550</v>
      </c>
      <c r="E1090" t="s">
        <v>551</v>
      </c>
      <c r="F1090" s="14" t="s">
        <v>39</v>
      </c>
      <c r="G1090" s="14" t="s">
        <v>502</v>
      </c>
      <c r="H1090" s="14" t="s">
        <v>440</v>
      </c>
      <c r="I1090" s="14" t="s">
        <v>465</v>
      </c>
      <c r="K1090" s="16">
        <v>250</v>
      </c>
      <c r="L1090" s="16"/>
      <c r="M1090" s="17" t="s">
        <v>437</v>
      </c>
      <c r="N1090" s="14" t="s">
        <v>95</v>
      </c>
      <c r="O1090" t="str">
        <f ca="1">Table1[[#This Row],[Lowest_size_reported_um]]</f>
        <v>2000</v>
      </c>
      <c r="Q1090">
        <f>_xlfn.XLOOKUP(F1090,'detection limits'!$A$2:$A$234,'detection limits'!$C$2:$C$234)</f>
        <v>63</v>
      </c>
      <c r="R1090" t="str">
        <f ca="1">_xlfn.XLOOKUP(F1090,'detection limits'!$A$2:$A$234,'detection limits'!$F$2:$F$234)</f>
        <v>2000</v>
      </c>
    </row>
    <row r="1091" spans="1:18" x14ac:dyDescent="0.3">
      <c r="A1091" t="s">
        <v>654</v>
      </c>
      <c r="B1091" t="s">
        <v>656</v>
      </c>
      <c r="C1091" s="14" t="str">
        <f>_xlfn.CONCAT(Table1[[#This Row],[author]],Table1[[#This Row],[ year]])</f>
        <v>Ballent et al 2016</v>
      </c>
      <c r="D1091" s="14" t="s">
        <v>550</v>
      </c>
      <c r="E1091" t="s">
        <v>551</v>
      </c>
      <c r="F1091" s="14" t="s">
        <v>39</v>
      </c>
      <c r="G1091" s="14" t="s">
        <v>502</v>
      </c>
      <c r="H1091" s="14" t="s">
        <v>440</v>
      </c>
      <c r="I1091" s="14" t="s">
        <v>465</v>
      </c>
      <c r="K1091" s="16">
        <v>170</v>
      </c>
      <c r="L1091" s="16"/>
      <c r="M1091" s="17" t="s">
        <v>437</v>
      </c>
      <c r="N1091" s="14" t="s">
        <v>95</v>
      </c>
      <c r="O1091" t="str">
        <f ca="1">Table1[[#This Row],[Lowest_size_reported_um]]</f>
        <v>2000</v>
      </c>
      <c r="Q1091">
        <f>_xlfn.XLOOKUP(F1091,'detection limits'!$A$2:$A$234,'detection limits'!$C$2:$C$234)</f>
        <v>63</v>
      </c>
      <c r="R1091" t="str">
        <f ca="1">_xlfn.XLOOKUP(F1091,'detection limits'!$A$2:$A$234,'detection limits'!$F$2:$F$234)</f>
        <v>2000</v>
      </c>
    </row>
    <row r="1092" spans="1:18" x14ac:dyDescent="0.3">
      <c r="A1092" t="s">
        <v>654</v>
      </c>
      <c r="B1092" t="s">
        <v>656</v>
      </c>
      <c r="C1092" s="14" t="str">
        <f>_xlfn.CONCAT(Table1[[#This Row],[author]],Table1[[#This Row],[ year]])</f>
        <v>Ballent et al 2016</v>
      </c>
      <c r="D1092" s="14" t="s">
        <v>550</v>
      </c>
      <c r="E1092" t="s">
        <v>551</v>
      </c>
      <c r="F1092" s="14" t="s">
        <v>39</v>
      </c>
      <c r="G1092" s="14" t="s">
        <v>502</v>
      </c>
      <c r="H1092" s="14" t="s">
        <v>440</v>
      </c>
      <c r="I1092" s="14" t="s">
        <v>465</v>
      </c>
      <c r="K1092" s="16">
        <v>50</v>
      </c>
      <c r="L1092" s="16"/>
      <c r="M1092" s="17" t="s">
        <v>437</v>
      </c>
      <c r="N1092" s="14" t="s">
        <v>95</v>
      </c>
      <c r="O1092" t="str">
        <f ca="1">Table1[[#This Row],[Lowest_size_reported_um]]</f>
        <v>2000</v>
      </c>
      <c r="Q1092">
        <f>_xlfn.XLOOKUP(F1092,'detection limits'!$A$2:$A$234,'detection limits'!$C$2:$C$234)</f>
        <v>63</v>
      </c>
      <c r="R1092" t="str">
        <f ca="1">_xlfn.XLOOKUP(F1092,'detection limits'!$A$2:$A$234,'detection limits'!$F$2:$F$234)</f>
        <v>2000</v>
      </c>
    </row>
    <row r="1093" spans="1:18" x14ac:dyDescent="0.3">
      <c r="A1093" t="s">
        <v>654</v>
      </c>
      <c r="B1093" t="s">
        <v>656</v>
      </c>
      <c r="C1093" s="14" t="str">
        <f>_xlfn.CONCAT(Table1[[#This Row],[author]],Table1[[#This Row],[ year]])</f>
        <v>Bancin et al. 2019</v>
      </c>
      <c r="D1093" s="14" t="s">
        <v>552</v>
      </c>
      <c r="E1093" t="s">
        <v>540</v>
      </c>
      <c r="F1093" s="14" t="s">
        <v>42</v>
      </c>
      <c r="G1093" s="14" t="s">
        <v>502</v>
      </c>
      <c r="H1093" s="14" t="s">
        <v>440</v>
      </c>
      <c r="I1093" s="14" t="s">
        <v>498</v>
      </c>
      <c r="L1093" s="16"/>
      <c r="M1093" s="17"/>
      <c r="N1093" s="14" t="s">
        <v>95</v>
      </c>
      <c r="O1093" t="str">
        <f ca="1">Table1[[#This Row],[Lowest_size_reported_um]]</f>
        <v>1000</v>
      </c>
      <c r="Q1093">
        <f>_xlfn.XLOOKUP(F1093,'detection limits'!$A$2:$A$234,'detection limits'!$C$2:$C$234)</f>
        <v>1000</v>
      </c>
      <c r="R1093" t="str">
        <f ca="1">_xlfn.XLOOKUP(F1093,'detection limits'!$A$2:$A$234,'detection limits'!$F$2:$F$234)</f>
        <v>1000</v>
      </c>
    </row>
    <row r="1094" spans="1:18" x14ac:dyDescent="0.3">
      <c r="A1094" t="s">
        <v>654</v>
      </c>
      <c r="B1094" t="s">
        <v>656</v>
      </c>
      <c r="C1094" s="14" t="str">
        <f>_xlfn.CONCAT(Table1[[#This Row],[author]],Table1[[#This Row],[ year]])</f>
        <v>Battulga et al. 2019</v>
      </c>
      <c r="D1094" s="14" t="s">
        <v>553</v>
      </c>
      <c r="E1094" t="s">
        <v>540</v>
      </c>
      <c r="F1094" s="14" t="s">
        <v>46</v>
      </c>
      <c r="G1094" s="14" t="s">
        <v>434</v>
      </c>
      <c r="H1094" s="14" t="s">
        <v>435</v>
      </c>
      <c r="I1094" s="14" t="s">
        <v>507</v>
      </c>
      <c r="L1094" s="16">
        <v>0.01</v>
      </c>
      <c r="M1094" s="17" t="s">
        <v>454</v>
      </c>
      <c r="N1094" s="14" t="s">
        <v>95</v>
      </c>
      <c r="O1094" t="str">
        <f ca="1">Table1[[#This Row],[Lowest_size_reported_um]]</f>
        <v>500</v>
      </c>
      <c r="Q1094">
        <f>_xlfn.XLOOKUP(F1094,'detection limits'!$A$2:$A$234,'detection limits'!$C$2:$C$234)</f>
        <v>0.7</v>
      </c>
      <c r="R1094" t="str">
        <f ca="1">_xlfn.XLOOKUP(F1094,'detection limits'!$A$2:$A$234,'detection limits'!$F$2:$F$234)</f>
        <v>500</v>
      </c>
    </row>
    <row r="1095" spans="1:18" x14ac:dyDescent="0.3">
      <c r="A1095" t="s">
        <v>654</v>
      </c>
      <c r="B1095" t="s">
        <v>656</v>
      </c>
      <c r="C1095" s="14" t="str">
        <f>_xlfn.CONCAT(Table1[[#This Row],[author]],Table1[[#This Row],[ year]])</f>
        <v>Benson and Fred-Ahmadu 2020</v>
      </c>
      <c r="D1095" s="14" t="s">
        <v>554</v>
      </c>
      <c r="E1095" t="s">
        <v>546</v>
      </c>
      <c r="F1095" s="14" t="s">
        <v>49</v>
      </c>
      <c r="G1095" s="14" t="s">
        <v>502</v>
      </c>
      <c r="H1095" s="14" t="s">
        <v>440</v>
      </c>
      <c r="I1095" s="14" t="s">
        <v>491</v>
      </c>
      <c r="L1095" s="16"/>
      <c r="M1095" s="17" t="s">
        <v>437</v>
      </c>
      <c r="N1095" s="14" t="s">
        <v>95</v>
      </c>
      <c r="O1095" t="str">
        <f ca="1">Table1[[#This Row],[Lowest_size_reported_um]]</f>
        <v>1000</v>
      </c>
      <c r="Q1095">
        <f>_xlfn.XLOOKUP(F1095,'detection limits'!$A$2:$A$234,'detection limits'!$C$2:$C$234)</f>
        <v>1000</v>
      </c>
      <c r="R1095" t="str">
        <f ca="1">_xlfn.XLOOKUP(F1095,'detection limits'!$A$2:$A$234,'detection limits'!$F$2:$F$234)</f>
        <v>1000</v>
      </c>
    </row>
    <row r="1096" spans="1:18" x14ac:dyDescent="0.3">
      <c r="A1096" t="s">
        <v>654</v>
      </c>
      <c r="B1096" t="s">
        <v>656</v>
      </c>
      <c r="C1096" s="14" t="str">
        <f>_xlfn.CONCAT(Table1[[#This Row],[author]],Table1[[#This Row],[ year]])</f>
        <v>Bissen and Chawchai 2020</v>
      </c>
      <c r="D1096" s="14" t="s">
        <v>555</v>
      </c>
      <c r="E1096" t="s">
        <v>546</v>
      </c>
      <c r="F1096" s="14" t="s">
        <v>55</v>
      </c>
      <c r="G1096" s="14" t="s">
        <v>502</v>
      </c>
      <c r="H1096" s="14" t="s">
        <v>440</v>
      </c>
      <c r="I1096" s="14" t="s">
        <v>496</v>
      </c>
      <c r="K1096" s="16">
        <v>1380</v>
      </c>
      <c r="L1096" s="16">
        <v>7.0000000000000007E-2</v>
      </c>
      <c r="M1096" s="17"/>
      <c r="N1096" s="14" t="s">
        <v>95</v>
      </c>
      <c r="O1096" t="str">
        <f ca="1">Table1[[#This Row],[Lowest_size_reported_um]]</f>
        <v>500</v>
      </c>
      <c r="Q1096">
        <f>_xlfn.XLOOKUP(F1096,'detection limits'!$A$2:$A$234,'detection limits'!$C$2:$C$234)</f>
        <v>1.2</v>
      </c>
      <c r="R1096" t="str">
        <f ca="1">_xlfn.XLOOKUP(F1096,'detection limits'!$A$2:$A$234,'detection limits'!$F$2:$F$234)</f>
        <v>500</v>
      </c>
    </row>
    <row r="1097" spans="1:18" x14ac:dyDescent="0.3">
      <c r="A1097" t="s">
        <v>654</v>
      </c>
      <c r="B1097" t="s">
        <v>656</v>
      </c>
      <c r="C1097" s="14" t="str">
        <f>_xlfn.CONCAT(Table1[[#This Row],[author]],Table1[[#This Row],[ year]])</f>
        <v>Bissen and Chawchai 2020</v>
      </c>
      <c r="D1097" s="14" t="s">
        <v>555</v>
      </c>
      <c r="E1097" t="s">
        <v>546</v>
      </c>
      <c r="F1097" s="14" t="s">
        <v>55</v>
      </c>
      <c r="G1097" s="14" t="s">
        <v>502</v>
      </c>
      <c r="H1097" s="14" t="s">
        <v>440</v>
      </c>
      <c r="I1097" s="14" t="s">
        <v>496</v>
      </c>
      <c r="K1097" s="16">
        <v>1460</v>
      </c>
      <c r="L1097" s="16">
        <v>0.04</v>
      </c>
      <c r="M1097" s="17"/>
      <c r="N1097" s="14" t="s">
        <v>95</v>
      </c>
      <c r="O1097" t="str">
        <f ca="1">Table1[[#This Row],[Lowest_size_reported_um]]</f>
        <v>500</v>
      </c>
      <c r="Q1097">
        <f>_xlfn.XLOOKUP(F1097,'detection limits'!$A$2:$A$234,'detection limits'!$C$2:$C$234)</f>
        <v>1.2</v>
      </c>
      <c r="R1097" t="str">
        <f ca="1">_xlfn.XLOOKUP(F1097,'detection limits'!$A$2:$A$234,'detection limits'!$F$2:$F$234)</f>
        <v>500</v>
      </c>
    </row>
    <row r="1098" spans="1:18" x14ac:dyDescent="0.3">
      <c r="A1098" t="s">
        <v>654</v>
      </c>
      <c r="B1098" t="s">
        <v>656</v>
      </c>
      <c r="C1098" s="14" t="str">
        <f>_xlfn.CONCAT(Table1[[#This Row],[author]],Table1[[#This Row],[ year]])</f>
        <v>Bissen and Chawchai 2020</v>
      </c>
      <c r="D1098" s="14" t="s">
        <v>555</v>
      </c>
      <c r="E1098" t="s">
        <v>546</v>
      </c>
      <c r="F1098" s="14" t="s">
        <v>55</v>
      </c>
      <c r="G1098" s="14" t="s">
        <v>502</v>
      </c>
      <c r="H1098" s="14" t="s">
        <v>440</v>
      </c>
      <c r="I1098" s="14" t="s">
        <v>496</v>
      </c>
      <c r="K1098" s="16">
        <v>1920</v>
      </c>
      <c r="L1098" s="16">
        <v>0.06</v>
      </c>
      <c r="M1098" s="17"/>
      <c r="N1098" s="14" t="s">
        <v>95</v>
      </c>
      <c r="O1098" t="str">
        <f ca="1">Table1[[#This Row],[Lowest_size_reported_um]]</f>
        <v>500</v>
      </c>
      <c r="Q1098">
        <f>_xlfn.XLOOKUP(F1098,'detection limits'!$A$2:$A$234,'detection limits'!$C$2:$C$234)</f>
        <v>1.2</v>
      </c>
      <c r="R1098" t="str">
        <f ca="1">_xlfn.XLOOKUP(F1098,'detection limits'!$A$2:$A$234,'detection limits'!$F$2:$F$234)</f>
        <v>500</v>
      </c>
    </row>
    <row r="1099" spans="1:18" x14ac:dyDescent="0.3">
      <c r="A1099" t="s">
        <v>654</v>
      </c>
      <c r="B1099" t="s">
        <v>656</v>
      </c>
      <c r="C1099" s="14" t="str">
        <f>_xlfn.CONCAT(Table1[[#This Row],[author]],Table1[[#This Row],[ year]])</f>
        <v>Bissen and Chawchai 2020</v>
      </c>
      <c r="D1099" s="14" t="s">
        <v>555</v>
      </c>
      <c r="E1099" t="s">
        <v>546</v>
      </c>
      <c r="F1099" s="14" t="s">
        <v>55</v>
      </c>
      <c r="G1099" s="14" t="s">
        <v>502</v>
      </c>
      <c r="H1099" s="14" t="s">
        <v>440</v>
      </c>
      <c r="I1099" s="14" t="s">
        <v>496</v>
      </c>
      <c r="K1099" s="16">
        <v>1640</v>
      </c>
      <c r="L1099" s="16">
        <v>0.09</v>
      </c>
      <c r="M1099" s="17"/>
      <c r="N1099" s="14" t="s">
        <v>95</v>
      </c>
      <c r="O1099" t="str">
        <f ca="1">Table1[[#This Row],[Lowest_size_reported_um]]</f>
        <v>500</v>
      </c>
      <c r="Q1099">
        <f>_xlfn.XLOOKUP(F1099,'detection limits'!$A$2:$A$234,'detection limits'!$C$2:$C$234)</f>
        <v>1.2</v>
      </c>
      <c r="R1099" t="str">
        <f ca="1">_xlfn.XLOOKUP(F1099,'detection limits'!$A$2:$A$234,'detection limits'!$F$2:$F$234)</f>
        <v>500</v>
      </c>
    </row>
    <row r="1100" spans="1:18" x14ac:dyDescent="0.3">
      <c r="A1100" t="s">
        <v>654</v>
      </c>
      <c r="B1100" t="s">
        <v>656</v>
      </c>
      <c r="C1100" s="14" t="str">
        <f>_xlfn.CONCAT(Table1[[#This Row],[author]],Table1[[#This Row],[ year]])</f>
        <v>Bissen and Chawchai 2020</v>
      </c>
      <c r="D1100" s="14" t="s">
        <v>555</v>
      </c>
      <c r="E1100" t="s">
        <v>546</v>
      </c>
      <c r="F1100" s="14" t="s">
        <v>55</v>
      </c>
      <c r="G1100" s="14" t="s">
        <v>502</v>
      </c>
      <c r="H1100" s="14" t="s">
        <v>440</v>
      </c>
      <c r="I1100" s="14" t="s">
        <v>496</v>
      </c>
      <c r="K1100" s="16">
        <v>420</v>
      </c>
      <c r="L1100" s="16">
        <v>0.38</v>
      </c>
      <c r="M1100" s="17"/>
      <c r="N1100" s="14" t="s">
        <v>95</v>
      </c>
      <c r="O1100" t="str">
        <f ca="1">Table1[[#This Row],[Lowest_size_reported_um]]</f>
        <v>500</v>
      </c>
      <c r="Q1100">
        <f>_xlfn.XLOOKUP(F1100,'detection limits'!$A$2:$A$234,'detection limits'!$C$2:$C$234)</f>
        <v>1.2</v>
      </c>
      <c r="R1100" t="str">
        <f ca="1">_xlfn.XLOOKUP(F1100,'detection limits'!$A$2:$A$234,'detection limits'!$F$2:$F$234)</f>
        <v>500</v>
      </c>
    </row>
    <row r="1101" spans="1:18" x14ac:dyDescent="0.3">
      <c r="A1101" t="s">
        <v>654</v>
      </c>
      <c r="B1101" t="s">
        <v>656</v>
      </c>
      <c r="C1101" s="14" t="str">
        <f>_xlfn.CONCAT(Table1[[#This Row],[author]],Table1[[#This Row],[ year]])</f>
        <v>Bissen and Chawchai 2020</v>
      </c>
      <c r="D1101" s="14" t="s">
        <v>555</v>
      </c>
      <c r="E1101" t="s">
        <v>546</v>
      </c>
      <c r="F1101" s="14" t="s">
        <v>55</v>
      </c>
      <c r="G1101" s="14" t="s">
        <v>502</v>
      </c>
      <c r="H1101" s="14" t="s">
        <v>440</v>
      </c>
      <c r="I1101" s="14" t="s">
        <v>496</v>
      </c>
      <c r="K1101" s="16">
        <v>200000</v>
      </c>
      <c r="L1101" s="16">
        <v>0</v>
      </c>
      <c r="M1101" s="17"/>
      <c r="N1101" s="14" t="s">
        <v>95</v>
      </c>
      <c r="O1101" t="str">
        <f ca="1">Table1[[#This Row],[Lowest_size_reported_um]]</f>
        <v>500</v>
      </c>
      <c r="Q1101">
        <f>_xlfn.XLOOKUP(F1101,'detection limits'!$A$2:$A$234,'detection limits'!$C$2:$C$234)</f>
        <v>1.2</v>
      </c>
      <c r="R1101" t="str">
        <f ca="1">_xlfn.XLOOKUP(F1101,'detection limits'!$A$2:$A$234,'detection limits'!$F$2:$F$234)</f>
        <v>500</v>
      </c>
    </row>
    <row r="1102" spans="1:18" x14ac:dyDescent="0.3">
      <c r="A1102" t="s">
        <v>654</v>
      </c>
      <c r="B1102" t="s">
        <v>656</v>
      </c>
      <c r="C1102" s="14" t="str">
        <f>_xlfn.CONCAT(Table1[[#This Row],[author]],Table1[[#This Row],[ year]])</f>
        <v>Bissen and Chawchai 2020</v>
      </c>
      <c r="D1102" s="14" t="s">
        <v>555</v>
      </c>
      <c r="E1102" t="s">
        <v>546</v>
      </c>
      <c r="F1102" s="14" t="s">
        <v>55</v>
      </c>
      <c r="G1102" s="14" t="s">
        <v>502</v>
      </c>
      <c r="H1102" s="14" t="s">
        <v>440</v>
      </c>
      <c r="I1102" s="14" t="s">
        <v>496</v>
      </c>
      <c r="K1102" s="16">
        <v>100000</v>
      </c>
      <c r="L1102" s="16">
        <v>0.01</v>
      </c>
      <c r="M1102" s="17"/>
      <c r="N1102" s="14" t="s">
        <v>95</v>
      </c>
      <c r="O1102" t="str">
        <f ca="1">Table1[[#This Row],[Lowest_size_reported_um]]</f>
        <v>500</v>
      </c>
      <c r="Q1102">
        <f>_xlfn.XLOOKUP(F1102,'detection limits'!$A$2:$A$234,'detection limits'!$C$2:$C$234)</f>
        <v>1.2</v>
      </c>
      <c r="R1102" t="str">
        <f ca="1">_xlfn.XLOOKUP(F1102,'detection limits'!$A$2:$A$234,'detection limits'!$F$2:$F$234)</f>
        <v>500</v>
      </c>
    </row>
    <row r="1103" spans="1:18" x14ac:dyDescent="0.3">
      <c r="A1103" t="s">
        <v>654</v>
      </c>
      <c r="B1103" t="s">
        <v>656</v>
      </c>
      <c r="C1103" s="14" t="str">
        <f>_xlfn.CONCAT(Table1[[#This Row],[author]],Table1[[#This Row],[ year]])</f>
        <v>Bissen and Chawchai 2020</v>
      </c>
      <c r="D1103" s="14" t="s">
        <v>555</v>
      </c>
      <c r="E1103" t="s">
        <v>546</v>
      </c>
      <c r="F1103" s="14" t="s">
        <v>55</v>
      </c>
      <c r="G1103" s="14" t="s">
        <v>502</v>
      </c>
      <c r="H1103" s="14" t="s">
        <v>440</v>
      </c>
      <c r="I1103" s="14" t="s">
        <v>496</v>
      </c>
      <c r="K1103" s="16">
        <v>10000</v>
      </c>
      <c r="L1103" s="16">
        <v>0.03</v>
      </c>
      <c r="M1103" s="17"/>
      <c r="N1103" s="14" t="s">
        <v>95</v>
      </c>
      <c r="O1103" t="str">
        <f ca="1">Table1[[#This Row],[Lowest_size_reported_um]]</f>
        <v>500</v>
      </c>
      <c r="Q1103">
        <f>_xlfn.XLOOKUP(F1103,'detection limits'!$A$2:$A$234,'detection limits'!$C$2:$C$234)</f>
        <v>1.2</v>
      </c>
      <c r="R1103" t="str">
        <f ca="1">_xlfn.XLOOKUP(F1103,'detection limits'!$A$2:$A$234,'detection limits'!$F$2:$F$234)</f>
        <v>500</v>
      </c>
    </row>
    <row r="1104" spans="1:18" x14ac:dyDescent="0.3">
      <c r="A1104" t="s">
        <v>654</v>
      </c>
      <c r="B1104" t="s">
        <v>656</v>
      </c>
      <c r="C1104" s="14" t="str">
        <f>_xlfn.CONCAT(Table1[[#This Row],[author]],Table1[[#This Row],[ year]])</f>
        <v>Bissen and Chawchai 2020</v>
      </c>
      <c r="D1104" s="14" t="s">
        <v>555</v>
      </c>
      <c r="E1104" t="s">
        <v>546</v>
      </c>
      <c r="F1104" s="14" t="s">
        <v>55</v>
      </c>
      <c r="G1104" s="14" t="s">
        <v>502</v>
      </c>
      <c r="H1104" s="14" t="s">
        <v>440</v>
      </c>
      <c r="I1104" s="14" t="s">
        <v>496</v>
      </c>
      <c r="K1104" s="16">
        <v>8920</v>
      </c>
      <c r="L1104" s="16">
        <v>0.03</v>
      </c>
      <c r="M1104" s="17"/>
      <c r="N1104" s="14" t="s">
        <v>95</v>
      </c>
      <c r="O1104" t="str">
        <f ca="1">Table1[[#This Row],[Lowest_size_reported_um]]</f>
        <v>500</v>
      </c>
      <c r="Q1104">
        <f>_xlfn.XLOOKUP(F1104,'detection limits'!$A$2:$A$234,'detection limits'!$C$2:$C$234)</f>
        <v>1.2</v>
      </c>
      <c r="R1104" t="str">
        <f ca="1">_xlfn.XLOOKUP(F1104,'detection limits'!$A$2:$A$234,'detection limits'!$F$2:$F$234)</f>
        <v>500</v>
      </c>
    </row>
    <row r="1105" spans="1:18" x14ac:dyDescent="0.3">
      <c r="A1105" t="s">
        <v>654</v>
      </c>
      <c r="B1105" t="s">
        <v>656</v>
      </c>
      <c r="C1105" s="14" t="str">
        <f>_xlfn.CONCAT(Table1[[#This Row],[author]],Table1[[#This Row],[ year]])</f>
        <v>Bissen and Chawchai 2020</v>
      </c>
      <c r="D1105" s="14" t="s">
        <v>555</v>
      </c>
      <c r="E1105" t="s">
        <v>546</v>
      </c>
      <c r="F1105" s="14" t="s">
        <v>55</v>
      </c>
      <c r="G1105" s="14" t="s">
        <v>502</v>
      </c>
      <c r="H1105" s="14" t="s">
        <v>440</v>
      </c>
      <c r="I1105" s="14" t="s">
        <v>496</v>
      </c>
      <c r="K1105" s="16">
        <v>17120</v>
      </c>
      <c r="L1105" s="16">
        <v>0.01</v>
      </c>
      <c r="M1105" s="17"/>
      <c r="N1105" s="14" t="s">
        <v>95</v>
      </c>
      <c r="O1105" t="str">
        <f ca="1">Table1[[#This Row],[Lowest_size_reported_um]]</f>
        <v>500</v>
      </c>
      <c r="Q1105">
        <f>_xlfn.XLOOKUP(F1105,'detection limits'!$A$2:$A$234,'detection limits'!$C$2:$C$234)</f>
        <v>1.2</v>
      </c>
      <c r="R1105" t="str">
        <f ca="1">_xlfn.XLOOKUP(F1105,'detection limits'!$A$2:$A$234,'detection limits'!$F$2:$F$234)</f>
        <v>500</v>
      </c>
    </row>
    <row r="1106" spans="1:18" x14ac:dyDescent="0.3">
      <c r="A1106" t="s">
        <v>654</v>
      </c>
      <c r="B1106" t="s">
        <v>656</v>
      </c>
      <c r="C1106" s="14" t="str">
        <f>_xlfn.CONCAT(Table1[[#This Row],[author]],Table1[[#This Row],[ year]])</f>
        <v>Bissen and Chawchai 2020</v>
      </c>
      <c r="D1106" s="14" t="s">
        <v>555</v>
      </c>
      <c r="E1106" t="s">
        <v>546</v>
      </c>
      <c r="F1106" s="14" t="s">
        <v>55</v>
      </c>
      <c r="G1106" s="14" t="s">
        <v>502</v>
      </c>
      <c r="H1106" s="14" t="s">
        <v>440</v>
      </c>
      <c r="I1106" s="14" t="s">
        <v>496</v>
      </c>
      <c r="K1106" s="16">
        <v>3820</v>
      </c>
      <c r="L1106" s="16">
        <v>0.06</v>
      </c>
      <c r="M1106" s="17"/>
      <c r="N1106" s="14" t="s">
        <v>95</v>
      </c>
      <c r="O1106" t="str">
        <f ca="1">Table1[[#This Row],[Lowest_size_reported_um]]</f>
        <v>500</v>
      </c>
      <c r="Q1106">
        <f>_xlfn.XLOOKUP(F1106,'detection limits'!$A$2:$A$234,'detection limits'!$C$2:$C$234)</f>
        <v>1.2</v>
      </c>
      <c r="R1106" t="str">
        <f ca="1">_xlfn.XLOOKUP(F1106,'detection limits'!$A$2:$A$234,'detection limits'!$F$2:$F$234)</f>
        <v>500</v>
      </c>
    </row>
    <row r="1107" spans="1:18" x14ac:dyDescent="0.3">
      <c r="A1107" t="s">
        <v>654</v>
      </c>
      <c r="B1107" t="s">
        <v>656</v>
      </c>
      <c r="C1107" s="14" t="str">
        <f>_xlfn.CONCAT(Table1[[#This Row],[author]],Table1[[#This Row],[ year]])</f>
        <v>Bissen and Chawchai 2020</v>
      </c>
      <c r="D1107" s="14" t="s">
        <v>555</v>
      </c>
      <c r="E1107" t="s">
        <v>546</v>
      </c>
      <c r="F1107" s="14" t="s">
        <v>55</v>
      </c>
      <c r="G1107" s="14" t="s">
        <v>502</v>
      </c>
      <c r="H1107" s="14" t="s">
        <v>440</v>
      </c>
      <c r="I1107" s="14" t="s">
        <v>496</v>
      </c>
      <c r="K1107" s="16">
        <v>5640</v>
      </c>
      <c r="L1107" s="16">
        <v>0.09</v>
      </c>
      <c r="M1107" s="17"/>
      <c r="N1107" s="14" t="s">
        <v>95</v>
      </c>
      <c r="O1107" t="str">
        <f ca="1">Table1[[#This Row],[Lowest_size_reported_um]]</f>
        <v>500</v>
      </c>
      <c r="Q1107">
        <f>_xlfn.XLOOKUP(F1107,'detection limits'!$A$2:$A$234,'detection limits'!$C$2:$C$234)</f>
        <v>1.2</v>
      </c>
      <c r="R1107" t="str">
        <f ca="1">_xlfn.XLOOKUP(F1107,'detection limits'!$A$2:$A$234,'detection limits'!$F$2:$F$234)</f>
        <v>500</v>
      </c>
    </row>
    <row r="1108" spans="1:18" x14ac:dyDescent="0.3">
      <c r="A1108" t="s">
        <v>654</v>
      </c>
      <c r="B1108" t="s">
        <v>656</v>
      </c>
      <c r="C1108" s="14" t="str">
        <f>_xlfn.CONCAT(Table1[[#This Row],[author]],Table1[[#This Row],[ year]])</f>
        <v>Bissen and Chawchai 2020</v>
      </c>
      <c r="D1108" s="14" t="s">
        <v>555</v>
      </c>
      <c r="E1108" t="s">
        <v>546</v>
      </c>
      <c r="F1108" s="14" t="s">
        <v>55</v>
      </c>
      <c r="G1108" s="14" t="s">
        <v>502</v>
      </c>
      <c r="H1108" s="14" t="s">
        <v>440</v>
      </c>
      <c r="I1108" s="14" t="s">
        <v>496</v>
      </c>
      <c r="K1108" s="16">
        <v>7040</v>
      </c>
      <c r="L1108" s="16">
        <v>7.0000000000000007E-2</v>
      </c>
      <c r="M1108" s="17"/>
      <c r="N1108" s="14" t="s">
        <v>95</v>
      </c>
      <c r="O1108" t="str">
        <f ca="1">Table1[[#This Row],[Lowest_size_reported_um]]</f>
        <v>500</v>
      </c>
      <c r="Q1108">
        <f>_xlfn.XLOOKUP(F1108,'detection limits'!$A$2:$A$234,'detection limits'!$C$2:$C$234)</f>
        <v>1.2</v>
      </c>
      <c r="R1108" t="str">
        <f ca="1">_xlfn.XLOOKUP(F1108,'detection limits'!$A$2:$A$234,'detection limits'!$F$2:$F$234)</f>
        <v>500</v>
      </c>
    </row>
    <row r="1109" spans="1:18" x14ac:dyDescent="0.3">
      <c r="A1109" t="s">
        <v>654</v>
      </c>
      <c r="B1109" t="s">
        <v>656</v>
      </c>
      <c r="C1109" s="14" t="str">
        <f>_xlfn.CONCAT(Table1[[#This Row],[author]],Table1[[#This Row],[ year]])</f>
        <v>Bissen and Chawchai 2020</v>
      </c>
      <c r="D1109" s="14" t="s">
        <v>555</v>
      </c>
      <c r="E1109" t="s">
        <v>546</v>
      </c>
      <c r="F1109" s="14" t="s">
        <v>55</v>
      </c>
      <c r="G1109" s="14" t="s">
        <v>502</v>
      </c>
      <c r="H1109" s="14" t="s">
        <v>440</v>
      </c>
      <c r="I1109" s="14" t="s">
        <v>496</v>
      </c>
      <c r="K1109" s="16">
        <v>8420</v>
      </c>
      <c r="L1109" s="16">
        <v>0.03</v>
      </c>
      <c r="M1109" s="17"/>
      <c r="N1109" s="14" t="s">
        <v>95</v>
      </c>
      <c r="O1109" t="str">
        <f ca="1">Table1[[#This Row],[Lowest_size_reported_um]]</f>
        <v>500</v>
      </c>
      <c r="Q1109">
        <f>_xlfn.XLOOKUP(F1109,'detection limits'!$A$2:$A$234,'detection limits'!$C$2:$C$234)</f>
        <v>1.2</v>
      </c>
      <c r="R1109" t="str">
        <f ca="1">_xlfn.XLOOKUP(F1109,'detection limits'!$A$2:$A$234,'detection limits'!$F$2:$F$234)</f>
        <v>500</v>
      </c>
    </row>
    <row r="1110" spans="1:18" x14ac:dyDescent="0.3">
      <c r="A1110" t="s">
        <v>654</v>
      </c>
      <c r="B1110" t="s">
        <v>656</v>
      </c>
      <c r="C1110" s="14" t="str">
        <f>_xlfn.CONCAT(Table1[[#This Row],[author]],Table1[[#This Row],[ year]])</f>
        <v>Bissen and Chawchai 2020</v>
      </c>
      <c r="D1110" s="14" t="s">
        <v>555</v>
      </c>
      <c r="E1110" t="s">
        <v>546</v>
      </c>
      <c r="F1110" s="14" t="s">
        <v>55</v>
      </c>
      <c r="G1110" s="14" t="s">
        <v>502</v>
      </c>
      <c r="H1110" s="14" t="s">
        <v>440</v>
      </c>
      <c r="I1110" s="14" t="s">
        <v>496</v>
      </c>
      <c r="K1110" s="16">
        <v>17260</v>
      </c>
      <c r="L1110" s="16">
        <v>0.06</v>
      </c>
      <c r="M1110" s="17"/>
      <c r="N1110" s="14" t="s">
        <v>95</v>
      </c>
      <c r="O1110" t="str">
        <f ca="1">Table1[[#This Row],[Lowest_size_reported_um]]</f>
        <v>500</v>
      </c>
      <c r="Q1110">
        <f>_xlfn.XLOOKUP(F1110,'detection limits'!$A$2:$A$234,'detection limits'!$C$2:$C$234)</f>
        <v>1.2</v>
      </c>
      <c r="R1110" t="str">
        <f ca="1">_xlfn.XLOOKUP(F1110,'detection limits'!$A$2:$A$234,'detection limits'!$F$2:$F$234)</f>
        <v>500</v>
      </c>
    </row>
    <row r="1111" spans="1:18" x14ac:dyDescent="0.3">
      <c r="A1111" t="s">
        <v>654</v>
      </c>
      <c r="B1111" t="s">
        <v>656</v>
      </c>
      <c r="C1111" s="14" t="str">
        <f>_xlfn.CONCAT(Table1[[#This Row],[author]],Table1[[#This Row],[ year]])</f>
        <v>Bissen and Chawchai 2020</v>
      </c>
      <c r="D1111" s="14" t="s">
        <v>555</v>
      </c>
      <c r="E1111" t="s">
        <v>546</v>
      </c>
      <c r="F1111" s="14" t="s">
        <v>55</v>
      </c>
      <c r="G1111" s="14" t="s">
        <v>502</v>
      </c>
      <c r="H1111" s="14" t="s">
        <v>440</v>
      </c>
      <c r="I1111" s="14" t="s">
        <v>496</v>
      </c>
      <c r="K1111" s="16">
        <v>20760</v>
      </c>
      <c r="L1111" s="16">
        <v>0.02</v>
      </c>
      <c r="M1111" s="17"/>
      <c r="N1111" s="14" t="s">
        <v>95</v>
      </c>
      <c r="O1111" t="str">
        <f ca="1">Table1[[#This Row],[Lowest_size_reported_um]]</f>
        <v>500</v>
      </c>
      <c r="Q1111">
        <f>_xlfn.XLOOKUP(F1111,'detection limits'!$A$2:$A$234,'detection limits'!$C$2:$C$234)</f>
        <v>1.2</v>
      </c>
      <c r="R1111" t="str">
        <f ca="1">_xlfn.XLOOKUP(F1111,'detection limits'!$A$2:$A$234,'detection limits'!$F$2:$F$234)</f>
        <v>500</v>
      </c>
    </row>
    <row r="1112" spans="1:18" x14ac:dyDescent="0.3">
      <c r="A1112" t="s">
        <v>654</v>
      </c>
      <c r="B1112" t="s">
        <v>656</v>
      </c>
      <c r="C1112" s="14" t="str">
        <f>_xlfn.CONCAT(Table1[[#This Row],[author]],Table1[[#This Row],[ year]])</f>
        <v>Bissen and Chawchai 2020</v>
      </c>
      <c r="D1112" s="14" t="s">
        <v>555</v>
      </c>
      <c r="E1112" t="s">
        <v>546</v>
      </c>
      <c r="F1112" s="14" t="s">
        <v>55</v>
      </c>
      <c r="G1112" s="14" t="s">
        <v>502</v>
      </c>
      <c r="H1112" s="14" t="s">
        <v>440</v>
      </c>
      <c r="I1112" s="14" t="s">
        <v>496</v>
      </c>
      <c r="K1112" s="16">
        <v>22280</v>
      </c>
      <c r="L1112" s="16">
        <v>0.02</v>
      </c>
      <c r="M1112" s="17"/>
      <c r="N1112" s="14" t="s">
        <v>95</v>
      </c>
      <c r="O1112" t="str">
        <f ca="1">Table1[[#This Row],[Lowest_size_reported_um]]</f>
        <v>500</v>
      </c>
      <c r="Q1112">
        <f>_xlfn.XLOOKUP(F1112,'detection limits'!$A$2:$A$234,'detection limits'!$C$2:$C$234)</f>
        <v>1.2</v>
      </c>
      <c r="R1112" t="str">
        <f ca="1">_xlfn.XLOOKUP(F1112,'detection limits'!$A$2:$A$234,'detection limits'!$F$2:$F$234)</f>
        <v>500</v>
      </c>
    </row>
    <row r="1113" spans="1:18" x14ac:dyDescent="0.3">
      <c r="A1113" t="s">
        <v>654</v>
      </c>
      <c r="B1113" t="s">
        <v>656</v>
      </c>
      <c r="C1113" s="14" t="str">
        <f>_xlfn.CONCAT(Table1[[#This Row],[author]],Table1[[#This Row],[ year]])</f>
        <v>Bissen and Chawchai 2020</v>
      </c>
      <c r="D1113" s="14" t="s">
        <v>555</v>
      </c>
      <c r="E1113" t="s">
        <v>546</v>
      </c>
      <c r="F1113" s="14" t="s">
        <v>55</v>
      </c>
      <c r="G1113" s="14" t="s">
        <v>502</v>
      </c>
      <c r="H1113" s="14" t="s">
        <v>440</v>
      </c>
      <c r="I1113" s="14" t="s">
        <v>496</v>
      </c>
      <c r="K1113" s="16">
        <v>5000</v>
      </c>
      <c r="L1113" s="16">
        <v>0.06</v>
      </c>
      <c r="M1113" s="17"/>
      <c r="N1113" s="14" t="s">
        <v>95</v>
      </c>
      <c r="O1113" t="str">
        <f ca="1">Table1[[#This Row],[Lowest_size_reported_um]]</f>
        <v>500</v>
      </c>
      <c r="Q1113">
        <f>_xlfn.XLOOKUP(F1113,'detection limits'!$A$2:$A$234,'detection limits'!$C$2:$C$234)</f>
        <v>1.2</v>
      </c>
      <c r="R1113" t="str">
        <f ca="1">_xlfn.XLOOKUP(F1113,'detection limits'!$A$2:$A$234,'detection limits'!$F$2:$F$234)</f>
        <v>500</v>
      </c>
    </row>
    <row r="1114" spans="1:18" x14ac:dyDescent="0.3">
      <c r="A1114" t="s">
        <v>654</v>
      </c>
      <c r="B1114" t="s">
        <v>656</v>
      </c>
      <c r="C1114" s="14" t="str">
        <f>_xlfn.CONCAT(Table1[[#This Row],[author]],Table1[[#This Row],[ year]])</f>
        <v>Bissen and Chawchai 2020</v>
      </c>
      <c r="D1114" s="14" t="s">
        <v>555</v>
      </c>
      <c r="E1114" t="s">
        <v>546</v>
      </c>
      <c r="F1114" s="14" t="s">
        <v>55</v>
      </c>
      <c r="G1114" s="14" t="s">
        <v>502</v>
      </c>
      <c r="H1114" s="14" t="s">
        <v>440</v>
      </c>
      <c r="I1114" s="14" t="s">
        <v>496</v>
      </c>
      <c r="K1114" s="16">
        <v>8460</v>
      </c>
      <c r="L1114" s="16">
        <v>0.03</v>
      </c>
      <c r="M1114" s="17"/>
      <c r="N1114" s="14" t="s">
        <v>95</v>
      </c>
      <c r="O1114" t="str">
        <f ca="1">Table1[[#This Row],[Lowest_size_reported_um]]</f>
        <v>500</v>
      </c>
      <c r="Q1114">
        <f>_xlfn.XLOOKUP(F1114,'detection limits'!$A$2:$A$234,'detection limits'!$C$2:$C$234)</f>
        <v>1.2</v>
      </c>
      <c r="R1114" t="str">
        <f ca="1">_xlfn.XLOOKUP(F1114,'detection limits'!$A$2:$A$234,'detection limits'!$F$2:$F$234)</f>
        <v>500</v>
      </c>
    </row>
    <row r="1115" spans="1:18" x14ac:dyDescent="0.3">
      <c r="A1115" t="s">
        <v>654</v>
      </c>
      <c r="B1115" t="s">
        <v>656</v>
      </c>
      <c r="C1115" s="14" t="str">
        <f>_xlfn.CONCAT(Table1[[#This Row],[author]],Table1[[#This Row],[ year]])</f>
        <v>Bissen and Chawchai 2020</v>
      </c>
      <c r="D1115" s="14" t="s">
        <v>555</v>
      </c>
      <c r="E1115" t="s">
        <v>546</v>
      </c>
      <c r="F1115" s="14" t="s">
        <v>55</v>
      </c>
      <c r="G1115" s="14" t="s">
        <v>502</v>
      </c>
      <c r="H1115" s="14" t="s">
        <v>440</v>
      </c>
      <c r="I1115" s="14" t="s">
        <v>496</v>
      </c>
      <c r="K1115" s="16">
        <v>13320</v>
      </c>
      <c r="L1115" s="16">
        <v>0.03</v>
      </c>
      <c r="M1115" s="17"/>
      <c r="N1115" s="14" t="s">
        <v>95</v>
      </c>
      <c r="O1115" t="str">
        <f ca="1">Table1[[#This Row],[Lowest_size_reported_um]]</f>
        <v>500</v>
      </c>
      <c r="Q1115">
        <f>_xlfn.XLOOKUP(F1115,'detection limits'!$A$2:$A$234,'detection limits'!$C$2:$C$234)</f>
        <v>1.2</v>
      </c>
      <c r="R1115" t="str">
        <f ca="1">_xlfn.XLOOKUP(F1115,'detection limits'!$A$2:$A$234,'detection limits'!$F$2:$F$234)</f>
        <v>500</v>
      </c>
    </row>
    <row r="1116" spans="1:18" x14ac:dyDescent="0.3">
      <c r="A1116" t="s">
        <v>654</v>
      </c>
      <c r="B1116" t="s">
        <v>656</v>
      </c>
      <c r="C1116" s="14" t="str">
        <f>_xlfn.CONCAT(Table1[[#This Row],[author]],Table1[[#This Row],[ year]])</f>
        <v>Bissen and Chawchai 2020</v>
      </c>
      <c r="D1116" s="14" t="s">
        <v>555</v>
      </c>
      <c r="E1116" t="s">
        <v>546</v>
      </c>
      <c r="F1116" s="14" t="s">
        <v>55</v>
      </c>
      <c r="G1116" s="14" t="s">
        <v>502</v>
      </c>
      <c r="H1116" s="14" t="s">
        <v>440</v>
      </c>
      <c r="I1116" s="14" t="s">
        <v>496</v>
      </c>
      <c r="K1116" s="16">
        <v>940</v>
      </c>
      <c r="L1116" s="16">
        <v>0.26</v>
      </c>
      <c r="M1116" s="17"/>
      <c r="N1116" s="14" t="s">
        <v>95</v>
      </c>
      <c r="O1116" t="str">
        <f ca="1">Table1[[#This Row],[Lowest_size_reported_um]]</f>
        <v>500</v>
      </c>
      <c r="Q1116">
        <f>_xlfn.XLOOKUP(F1116,'detection limits'!$A$2:$A$234,'detection limits'!$C$2:$C$234)</f>
        <v>1.2</v>
      </c>
      <c r="R1116" t="str">
        <f ca="1">_xlfn.XLOOKUP(F1116,'detection limits'!$A$2:$A$234,'detection limits'!$F$2:$F$234)</f>
        <v>500</v>
      </c>
    </row>
    <row r="1117" spans="1:18" x14ac:dyDescent="0.3">
      <c r="A1117" t="s">
        <v>654</v>
      </c>
      <c r="B1117" t="s">
        <v>656</v>
      </c>
      <c r="C1117" s="14" t="str">
        <f>_xlfn.CONCAT(Table1[[#This Row],[author]],Table1[[#This Row],[ year]])</f>
        <v>Bissen and Chawchai 2020</v>
      </c>
      <c r="D1117" s="14" t="s">
        <v>555</v>
      </c>
      <c r="E1117" t="s">
        <v>546</v>
      </c>
      <c r="F1117" s="14" t="s">
        <v>55</v>
      </c>
      <c r="G1117" s="14" t="s">
        <v>502</v>
      </c>
      <c r="H1117" s="14" t="s">
        <v>440</v>
      </c>
      <c r="I1117" s="14" t="s">
        <v>496</v>
      </c>
      <c r="K1117" s="16">
        <v>5480</v>
      </c>
      <c r="L1117" s="16">
        <v>7.0000000000000007E-2</v>
      </c>
      <c r="M1117" s="17"/>
      <c r="N1117" s="14" t="s">
        <v>95</v>
      </c>
      <c r="O1117" t="str">
        <f ca="1">Table1[[#This Row],[Lowest_size_reported_um]]</f>
        <v>500</v>
      </c>
      <c r="Q1117">
        <f>_xlfn.XLOOKUP(F1117,'detection limits'!$A$2:$A$234,'detection limits'!$C$2:$C$234)</f>
        <v>1.2</v>
      </c>
      <c r="R1117" t="str">
        <f ca="1">_xlfn.XLOOKUP(F1117,'detection limits'!$A$2:$A$234,'detection limits'!$F$2:$F$234)</f>
        <v>500</v>
      </c>
    </row>
    <row r="1118" spans="1:18" x14ac:dyDescent="0.3">
      <c r="A1118" t="s">
        <v>654</v>
      </c>
      <c r="B1118" t="s">
        <v>656</v>
      </c>
      <c r="C1118" s="14" t="str">
        <f>_xlfn.CONCAT(Table1[[#This Row],[author]],Table1[[#This Row],[ year]])</f>
        <v>Bissen and Chawchai 2020</v>
      </c>
      <c r="D1118" s="14" t="s">
        <v>555</v>
      </c>
      <c r="E1118" t="s">
        <v>546</v>
      </c>
      <c r="F1118" s="14" t="s">
        <v>55</v>
      </c>
      <c r="G1118" s="14" t="s">
        <v>502</v>
      </c>
      <c r="H1118" s="14" t="s">
        <v>440</v>
      </c>
      <c r="I1118" s="14" t="s">
        <v>496</v>
      </c>
      <c r="K1118" s="16">
        <v>5840</v>
      </c>
      <c r="L1118" s="16">
        <v>0.08</v>
      </c>
      <c r="M1118" s="17"/>
      <c r="N1118" s="14" t="s">
        <v>95</v>
      </c>
      <c r="O1118" t="str">
        <f ca="1">Table1[[#This Row],[Lowest_size_reported_um]]</f>
        <v>500</v>
      </c>
      <c r="Q1118">
        <f>_xlfn.XLOOKUP(F1118,'detection limits'!$A$2:$A$234,'detection limits'!$C$2:$C$234)</f>
        <v>1.2</v>
      </c>
      <c r="R1118" t="str">
        <f ca="1">_xlfn.XLOOKUP(F1118,'detection limits'!$A$2:$A$234,'detection limits'!$F$2:$F$234)</f>
        <v>500</v>
      </c>
    </row>
    <row r="1119" spans="1:18" x14ac:dyDescent="0.3">
      <c r="A1119" t="s">
        <v>654</v>
      </c>
      <c r="B1119" t="s">
        <v>656</v>
      </c>
      <c r="C1119" s="14" t="str">
        <f>_xlfn.CONCAT(Table1[[#This Row],[author]],Table1[[#This Row],[ year]])</f>
        <v>Bissen and Chawchai 2020</v>
      </c>
      <c r="D1119" s="14" t="s">
        <v>555</v>
      </c>
      <c r="E1119" t="s">
        <v>546</v>
      </c>
      <c r="F1119" s="14" t="s">
        <v>55</v>
      </c>
      <c r="G1119" s="14" t="s">
        <v>502</v>
      </c>
      <c r="H1119" s="14" t="s">
        <v>440</v>
      </c>
      <c r="I1119" s="14" t="s">
        <v>496</v>
      </c>
      <c r="K1119" s="16">
        <v>5000</v>
      </c>
      <c r="L1119" s="16">
        <v>0.04</v>
      </c>
      <c r="M1119" s="17"/>
      <c r="N1119" s="14" t="s">
        <v>95</v>
      </c>
      <c r="O1119" t="str">
        <f ca="1">Table1[[#This Row],[Lowest_size_reported_um]]</f>
        <v>500</v>
      </c>
      <c r="Q1119">
        <f>_xlfn.XLOOKUP(F1119,'detection limits'!$A$2:$A$234,'detection limits'!$C$2:$C$234)</f>
        <v>1.2</v>
      </c>
      <c r="R1119" t="str">
        <f ca="1">_xlfn.XLOOKUP(F1119,'detection limits'!$A$2:$A$234,'detection limits'!$F$2:$F$234)</f>
        <v>500</v>
      </c>
    </row>
    <row r="1120" spans="1:18" x14ac:dyDescent="0.3">
      <c r="A1120" t="s">
        <v>654</v>
      </c>
      <c r="B1120" t="s">
        <v>656</v>
      </c>
      <c r="C1120" s="14" t="str">
        <f>_xlfn.CONCAT(Table1[[#This Row],[author]],Table1[[#This Row],[ year]])</f>
        <v>Bissen and Chawchai 2020</v>
      </c>
      <c r="D1120" s="14" t="s">
        <v>555</v>
      </c>
      <c r="E1120" t="s">
        <v>546</v>
      </c>
      <c r="F1120" s="14" t="s">
        <v>55</v>
      </c>
      <c r="G1120" s="14" t="s">
        <v>502</v>
      </c>
      <c r="H1120" s="14" t="s">
        <v>440</v>
      </c>
      <c r="I1120" s="14" t="s">
        <v>496</v>
      </c>
      <c r="K1120" s="16">
        <v>24980</v>
      </c>
      <c r="L1120" s="16">
        <v>0.01</v>
      </c>
      <c r="M1120" s="17"/>
      <c r="N1120" s="14" t="s">
        <v>95</v>
      </c>
      <c r="O1120" t="str">
        <f ca="1">Table1[[#This Row],[Lowest_size_reported_um]]</f>
        <v>500</v>
      </c>
      <c r="Q1120">
        <f>_xlfn.XLOOKUP(F1120,'detection limits'!$A$2:$A$234,'detection limits'!$C$2:$C$234)</f>
        <v>1.2</v>
      </c>
      <c r="R1120" t="str">
        <f ca="1">_xlfn.XLOOKUP(F1120,'detection limits'!$A$2:$A$234,'detection limits'!$F$2:$F$234)</f>
        <v>500</v>
      </c>
    </row>
    <row r="1121" spans="1:18" x14ac:dyDescent="0.3">
      <c r="A1121" t="s">
        <v>654</v>
      </c>
      <c r="B1121" t="s">
        <v>656</v>
      </c>
      <c r="C1121" s="14" t="str">
        <f>_xlfn.CONCAT(Table1[[#This Row],[author]],Table1[[#This Row],[ year]])</f>
        <v>Bissen and Chawchai 2020</v>
      </c>
      <c r="D1121" s="14" t="s">
        <v>555</v>
      </c>
      <c r="E1121" t="s">
        <v>546</v>
      </c>
      <c r="F1121" s="14" t="s">
        <v>55</v>
      </c>
      <c r="G1121" s="14" t="s">
        <v>502</v>
      </c>
      <c r="H1121" s="14" t="s">
        <v>440</v>
      </c>
      <c r="I1121" s="14" t="s">
        <v>496</v>
      </c>
      <c r="K1121" s="16">
        <v>20000</v>
      </c>
      <c r="L1121" s="16">
        <v>0</v>
      </c>
      <c r="M1121" s="17"/>
      <c r="N1121" s="14" t="s">
        <v>95</v>
      </c>
      <c r="O1121" t="str">
        <f ca="1">Table1[[#This Row],[Lowest_size_reported_um]]</f>
        <v>500</v>
      </c>
      <c r="Q1121">
        <f>_xlfn.XLOOKUP(F1121,'detection limits'!$A$2:$A$234,'detection limits'!$C$2:$C$234)</f>
        <v>1.2</v>
      </c>
      <c r="R1121" t="str">
        <f ca="1">_xlfn.XLOOKUP(F1121,'detection limits'!$A$2:$A$234,'detection limits'!$F$2:$F$234)</f>
        <v>500</v>
      </c>
    </row>
    <row r="1122" spans="1:18" x14ac:dyDescent="0.3">
      <c r="A1122" t="s">
        <v>654</v>
      </c>
      <c r="B1122" t="s">
        <v>656</v>
      </c>
      <c r="C1122" s="14" t="str">
        <f>_xlfn.CONCAT(Table1[[#This Row],[author]],Table1[[#This Row],[ year]])</f>
        <v>Bissen and Chawchai 2020</v>
      </c>
      <c r="D1122" s="14" t="s">
        <v>555</v>
      </c>
      <c r="E1122" t="s">
        <v>546</v>
      </c>
      <c r="F1122" s="14" t="s">
        <v>55</v>
      </c>
      <c r="G1122" s="14" t="s">
        <v>502</v>
      </c>
      <c r="H1122" s="14" t="s">
        <v>440</v>
      </c>
      <c r="I1122" s="14" t="s">
        <v>496</v>
      </c>
      <c r="K1122" s="16">
        <v>18120</v>
      </c>
      <c r="L1122" s="16">
        <v>0.01</v>
      </c>
      <c r="M1122" s="17"/>
      <c r="N1122" s="14" t="s">
        <v>95</v>
      </c>
      <c r="O1122" t="str">
        <f ca="1">Table1[[#This Row],[Lowest_size_reported_um]]</f>
        <v>500</v>
      </c>
      <c r="Q1122">
        <f>_xlfn.XLOOKUP(F1122,'detection limits'!$A$2:$A$234,'detection limits'!$C$2:$C$234)</f>
        <v>1.2</v>
      </c>
      <c r="R1122" t="str">
        <f ca="1">_xlfn.XLOOKUP(F1122,'detection limits'!$A$2:$A$234,'detection limits'!$F$2:$F$234)</f>
        <v>500</v>
      </c>
    </row>
    <row r="1123" spans="1:18" x14ac:dyDescent="0.3">
      <c r="A1123" t="s">
        <v>654</v>
      </c>
      <c r="B1123" t="s">
        <v>656</v>
      </c>
      <c r="C1123" s="14" t="str">
        <f>_xlfn.CONCAT(Table1[[#This Row],[author]],Table1[[#This Row],[ year]])</f>
        <v>Bissen and Chawchai 2020</v>
      </c>
      <c r="D1123" s="14" t="s">
        <v>555</v>
      </c>
      <c r="E1123" t="s">
        <v>546</v>
      </c>
      <c r="F1123" s="14" t="s">
        <v>55</v>
      </c>
      <c r="G1123" s="14" t="s">
        <v>502</v>
      </c>
      <c r="H1123" s="14" t="s">
        <v>440</v>
      </c>
      <c r="I1123" s="14" t="s">
        <v>496</v>
      </c>
      <c r="K1123" s="16">
        <v>20000</v>
      </c>
      <c r="L1123" s="16">
        <v>0.01</v>
      </c>
      <c r="M1123" s="17"/>
      <c r="N1123" s="14" t="s">
        <v>95</v>
      </c>
      <c r="O1123" t="str">
        <f ca="1">Table1[[#This Row],[Lowest_size_reported_um]]</f>
        <v>500</v>
      </c>
      <c r="Q1123">
        <f>_xlfn.XLOOKUP(F1123,'detection limits'!$A$2:$A$234,'detection limits'!$C$2:$C$234)</f>
        <v>1.2</v>
      </c>
      <c r="R1123" t="str">
        <f ca="1">_xlfn.XLOOKUP(F1123,'detection limits'!$A$2:$A$234,'detection limits'!$F$2:$F$234)</f>
        <v>500</v>
      </c>
    </row>
    <row r="1124" spans="1:18" x14ac:dyDescent="0.3">
      <c r="A1124" t="s">
        <v>654</v>
      </c>
      <c r="B1124" t="s">
        <v>656</v>
      </c>
      <c r="C1124" s="14" t="str">
        <f>_xlfn.CONCAT(Table1[[#This Row],[author]],Table1[[#This Row],[ year]])</f>
        <v>Bissen and Chawchai 2020</v>
      </c>
      <c r="D1124" s="14" t="s">
        <v>555</v>
      </c>
      <c r="E1124" t="s">
        <v>546</v>
      </c>
      <c r="F1124" s="14" t="s">
        <v>55</v>
      </c>
      <c r="G1124" s="14" t="s">
        <v>502</v>
      </c>
      <c r="H1124" s="14" t="s">
        <v>440</v>
      </c>
      <c r="I1124" s="14" t="s">
        <v>496</v>
      </c>
      <c r="K1124" s="16">
        <v>3820</v>
      </c>
      <c r="L1124" s="16">
        <v>7.0000000000000007E-2</v>
      </c>
      <c r="M1124" s="17"/>
      <c r="N1124" s="14" t="s">
        <v>95</v>
      </c>
      <c r="O1124" t="str">
        <f ca="1">Table1[[#This Row],[Lowest_size_reported_um]]</f>
        <v>500</v>
      </c>
      <c r="Q1124">
        <f>_xlfn.XLOOKUP(F1124,'detection limits'!$A$2:$A$234,'detection limits'!$C$2:$C$234)</f>
        <v>1.2</v>
      </c>
      <c r="R1124" t="str">
        <f ca="1">_xlfn.XLOOKUP(F1124,'detection limits'!$A$2:$A$234,'detection limits'!$F$2:$F$234)</f>
        <v>500</v>
      </c>
    </row>
    <row r="1125" spans="1:18" x14ac:dyDescent="0.3">
      <c r="A1125" t="s">
        <v>654</v>
      </c>
      <c r="B1125" t="s">
        <v>656</v>
      </c>
      <c r="C1125" s="14" t="str">
        <f>_xlfn.CONCAT(Table1[[#This Row],[author]],Table1[[#This Row],[ year]])</f>
        <v>Bissen and Chawchai 2020</v>
      </c>
      <c r="D1125" s="14" t="s">
        <v>555</v>
      </c>
      <c r="E1125" t="s">
        <v>546</v>
      </c>
      <c r="F1125" s="14" t="s">
        <v>55</v>
      </c>
      <c r="G1125" s="14" t="s">
        <v>502</v>
      </c>
      <c r="H1125" s="14" t="s">
        <v>440</v>
      </c>
      <c r="I1125" s="14" t="s">
        <v>496</v>
      </c>
      <c r="K1125" s="16">
        <v>5000</v>
      </c>
      <c r="L1125" s="16">
        <v>0.04</v>
      </c>
      <c r="M1125" s="17"/>
      <c r="N1125" s="14" t="s">
        <v>95</v>
      </c>
      <c r="O1125" t="str">
        <f ca="1">Table1[[#This Row],[Lowest_size_reported_um]]</f>
        <v>500</v>
      </c>
      <c r="Q1125">
        <f>_xlfn.XLOOKUP(F1125,'detection limits'!$A$2:$A$234,'detection limits'!$C$2:$C$234)</f>
        <v>1.2</v>
      </c>
      <c r="R1125" t="str">
        <f ca="1">_xlfn.XLOOKUP(F1125,'detection limits'!$A$2:$A$234,'detection limits'!$F$2:$F$234)</f>
        <v>500</v>
      </c>
    </row>
    <row r="1126" spans="1:18" x14ac:dyDescent="0.3">
      <c r="A1126" t="s">
        <v>654</v>
      </c>
      <c r="B1126" t="s">
        <v>656</v>
      </c>
      <c r="C1126" s="14" t="str">
        <f>_xlfn.CONCAT(Table1[[#This Row],[author]],Table1[[#This Row],[ year]])</f>
        <v>Bissen and Chawchai 2020</v>
      </c>
      <c r="D1126" s="14" t="s">
        <v>555</v>
      </c>
      <c r="E1126" t="s">
        <v>546</v>
      </c>
      <c r="F1126" s="14" t="s">
        <v>55</v>
      </c>
      <c r="G1126" s="14" t="s">
        <v>502</v>
      </c>
      <c r="H1126" s="14" t="s">
        <v>440</v>
      </c>
      <c r="I1126" s="14" t="s">
        <v>496</v>
      </c>
      <c r="K1126" s="16">
        <v>4600</v>
      </c>
      <c r="L1126" s="16">
        <v>0.04</v>
      </c>
      <c r="M1126" s="17"/>
      <c r="N1126" s="14" t="s">
        <v>95</v>
      </c>
      <c r="O1126" t="str">
        <f ca="1">Table1[[#This Row],[Lowest_size_reported_um]]</f>
        <v>500</v>
      </c>
      <c r="Q1126">
        <f>_xlfn.XLOOKUP(F1126,'detection limits'!$A$2:$A$234,'detection limits'!$C$2:$C$234)</f>
        <v>1.2</v>
      </c>
      <c r="R1126" t="str">
        <f ca="1">_xlfn.XLOOKUP(F1126,'detection limits'!$A$2:$A$234,'detection limits'!$F$2:$F$234)</f>
        <v>500</v>
      </c>
    </row>
    <row r="1127" spans="1:18" x14ac:dyDescent="0.3">
      <c r="A1127" t="s">
        <v>654</v>
      </c>
      <c r="B1127" t="s">
        <v>656</v>
      </c>
      <c r="C1127" s="14" t="str">
        <f>_xlfn.CONCAT(Table1[[#This Row],[author]],Table1[[#This Row],[ year]])</f>
        <v>Bissen and Chawchai 2020</v>
      </c>
      <c r="D1127" s="14" t="s">
        <v>555</v>
      </c>
      <c r="E1127" t="s">
        <v>546</v>
      </c>
      <c r="F1127" s="14" t="s">
        <v>55</v>
      </c>
      <c r="G1127" s="14" t="s">
        <v>502</v>
      </c>
      <c r="H1127" s="14" t="s">
        <v>440</v>
      </c>
      <c r="I1127" s="14" t="s">
        <v>496</v>
      </c>
      <c r="K1127" s="16">
        <v>1660</v>
      </c>
      <c r="L1127" s="16">
        <v>0.19</v>
      </c>
      <c r="M1127" s="17"/>
      <c r="N1127" s="14" t="s">
        <v>95</v>
      </c>
      <c r="O1127" t="str">
        <f ca="1">Table1[[#This Row],[Lowest_size_reported_um]]</f>
        <v>500</v>
      </c>
      <c r="Q1127">
        <f>_xlfn.XLOOKUP(F1127,'detection limits'!$A$2:$A$234,'detection limits'!$C$2:$C$234)</f>
        <v>1.2</v>
      </c>
      <c r="R1127" t="str">
        <f ca="1">_xlfn.XLOOKUP(F1127,'detection limits'!$A$2:$A$234,'detection limits'!$F$2:$F$234)</f>
        <v>500</v>
      </c>
    </row>
    <row r="1128" spans="1:18" x14ac:dyDescent="0.3">
      <c r="A1128" t="s">
        <v>654</v>
      </c>
      <c r="B1128" t="s">
        <v>656</v>
      </c>
      <c r="C1128" s="14" t="str">
        <f>_xlfn.CONCAT(Table1[[#This Row],[author]],Table1[[#This Row],[ year]])</f>
        <v>Bissen and Chawchai 2020</v>
      </c>
      <c r="D1128" s="14" t="s">
        <v>555</v>
      </c>
      <c r="E1128" t="s">
        <v>546</v>
      </c>
      <c r="F1128" s="14" t="s">
        <v>55</v>
      </c>
      <c r="G1128" s="14" t="s">
        <v>502</v>
      </c>
      <c r="H1128" s="14" t="s">
        <v>440</v>
      </c>
      <c r="I1128" s="14" t="s">
        <v>496</v>
      </c>
      <c r="K1128" s="16">
        <v>50000</v>
      </c>
      <c r="L1128" s="16">
        <v>0.01</v>
      </c>
      <c r="M1128" s="17"/>
      <c r="N1128" s="14" t="s">
        <v>95</v>
      </c>
      <c r="O1128" t="str">
        <f ca="1">Table1[[#This Row],[Lowest_size_reported_um]]</f>
        <v>500</v>
      </c>
      <c r="Q1128">
        <f>_xlfn.XLOOKUP(F1128,'detection limits'!$A$2:$A$234,'detection limits'!$C$2:$C$234)</f>
        <v>1.2</v>
      </c>
      <c r="R1128" t="str">
        <f ca="1">_xlfn.XLOOKUP(F1128,'detection limits'!$A$2:$A$234,'detection limits'!$F$2:$F$234)</f>
        <v>500</v>
      </c>
    </row>
    <row r="1129" spans="1:18" x14ac:dyDescent="0.3">
      <c r="A1129" t="s">
        <v>654</v>
      </c>
      <c r="B1129" t="s">
        <v>656</v>
      </c>
      <c r="C1129" s="14" t="str">
        <f>_xlfn.CONCAT(Table1[[#This Row],[author]],Table1[[#This Row],[ year]])</f>
        <v>Bissen and Chawchai 2020</v>
      </c>
      <c r="D1129" s="14" t="s">
        <v>555</v>
      </c>
      <c r="E1129" t="s">
        <v>546</v>
      </c>
      <c r="F1129" s="14" t="s">
        <v>55</v>
      </c>
      <c r="G1129" s="14" t="s">
        <v>502</v>
      </c>
      <c r="H1129" s="14" t="s">
        <v>440</v>
      </c>
      <c r="I1129" s="14" t="s">
        <v>496</v>
      </c>
      <c r="K1129" s="16">
        <v>88000</v>
      </c>
      <c r="L1129" s="16">
        <v>0</v>
      </c>
      <c r="M1129" s="17"/>
      <c r="N1129" s="14" t="s">
        <v>95</v>
      </c>
      <c r="O1129" t="str">
        <f ca="1">Table1[[#This Row],[Lowest_size_reported_um]]</f>
        <v>500</v>
      </c>
      <c r="Q1129">
        <f>_xlfn.XLOOKUP(F1129,'detection limits'!$A$2:$A$234,'detection limits'!$C$2:$C$234)</f>
        <v>1.2</v>
      </c>
      <c r="R1129" t="str">
        <f ca="1">_xlfn.XLOOKUP(F1129,'detection limits'!$A$2:$A$234,'detection limits'!$F$2:$F$234)</f>
        <v>500</v>
      </c>
    </row>
    <row r="1130" spans="1:18" x14ac:dyDescent="0.3">
      <c r="A1130" t="s">
        <v>654</v>
      </c>
      <c r="B1130" t="s">
        <v>656</v>
      </c>
      <c r="C1130" s="14" t="str">
        <f>_xlfn.CONCAT(Table1[[#This Row],[author]],Table1[[#This Row],[ year]])</f>
        <v>Blair et al. 2019</v>
      </c>
      <c r="D1130" s="14" t="s">
        <v>556</v>
      </c>
      <c r="E1130" t="s">
        <v>540</v>
      </c>
      <c r="F1130" s="14" t="s">
        <v>58</v>
      </c>
      <c r="G1130" s="14" t="s">
        <v>434</v>
      </c>
      <c r="H1130" s="14" t="s">
        <v>435</v>
      </c>
      <c r="I1130" s="14" t="s">
        <v>494</v>
      </c>
      <c r="K1130" s="16">
        <v>448</v>
      </c>
      <c r="L1130" s="16">
        <v>0.93</v>
      </c>
      <c r="M1130" s="17"/>
      <c r="N1130" s="14" t="s">
        <v>95</v>
      </c>
      <c r="O1130" t="str">
        <f ca="1">Table1[[#This Row],[Lowest_size_reported_um]]</f>
        <v>63</v>
      </c>
      <c r="Q1130">
        <f>_xlfn.XLOOKUP(F1130,'detection limits'!$A$2:$A$234,'detection limits'!$C$2:$C$234)</f>
        <v>63</v>
      </c>
      <c r="R1130" t="str">
        <f ca="1">_xlfn.XLOOKUP(F1130,'detection limits'!$A$2:$A$234,'detection limits'!$F$2:$F$234)</f>
        <v>63</v>
      </c>
    </row>
    <row r="1131" spans="1:18" x14ac:dyDescent="0.3">
      <c r="A1131" t="s">
        <v>654</v>
      </c>
      <c r="B1131" t="s">
        <v>656</v>
      </c>
      <c r="C1131" s="14" t="str">
        <f>_xlfn.CONCAT(Table1[[#This Row],[author]],Table1[[#This Row],[ year]])</f>
        <v>Blair et al. 2019</v>
      </c>
      <c r="D1131" s="14" t="s">
        <v>556</v>
      </c>
      <c r="E1131" t="s">
        <v>540</v>
      </c>
      <c r="F1131" s="14" t="s">
        <v>58</v>
      </c>
      <c r="G1131" s="14" t="s">
        <v>434</v>
      </c>
      <c r="H1131" s="14" t="s">
        <v>435</v>
      </c>
      <c r="I1131" s="14" t="s">
        <v>494</v>
      </c>
      <c r="K1131" s="16">
        <v>220</v>
      </c>
      <c r="L1131" s="16">
        <v>0.66</v>
      </c>
      <c r="M1131" s="17"/>
      <c r="N1131" s="14" t="s">
        <v>95</v>
      </c>
      <c r="O1131" t="str">
        <f ca="1">Table1[[#This Row],[Lowest_size_reported_um]]</f>
        <v>63</v>
      </c>
      <c r="Q1131">
        <f>_xlfn.XLOOKUP(F1131,'detection limits'!$A$2:$A$234,'detection limits'!$C$2:$C$234)</f>
        <v>63</v>
      </c>
      <c r="R1131" t="str">
        <f ca="1">_xlfn.XLOOKUP(F1131,'detection limits'!$A$2:$A$234,'detection limits'!$F$2:$F$234)</f>
        <v>63</v>
      </c>
    </row>
    <row r="1132" spans="1:18" x14ac:dyDescent="0.3">
      <c r="A1132" t="s">
        <v>654</v>
      </c>
      <c r="B1132" t="s">
        <v>656</v>
      </c>
      <c r="C1132" s="14" t="str">
        <f>_xlfn.CONCAT(Table1[[#This Row],[author]],Table1[[#This Row],[ year]])</f>
        <v>Browne et al. 2010</v>
      </c>
      <c r="D1132" s="14" t="s">
        <v>557</v>
      </c>
      <c r="E1132" t="s">
        <v>558</v>
      </c>
      <c r="F1132" s="14" t="s">
        <v>63</v>
      </c>
      <c r="G1132" s="14" t="s">
        <v>502</v>
      </c>
      <c r="H1132" s="14" t="s">
        <v>440</v>
      </c>
      <c r="I1132" s="14" t="s">
        <v>494</v>
      </c>
      <c r="L1132" s="16"/>
      <c r="M1132" s="17" t="s">
        <v>437</v>
      </c>
      <c r="N1132" s="14" t="s">
        <v>95</v>
      </c>
      <c r="O1132" t="str">
        <f ca="1">Table1[[#This Row],[Lowest_size_reported_um]]</f>
        <v>1000</v>
      </c>
      <c r="Q1132" t="str">
        <f>_xlfn.XLOOKUP(F1132,'detection limits'!$A$2:$A$234,'detection limits'!$C$2:$C$234)</f>
        <v>N/A</v>
      </c>
      <c r="R1132" t="str">
        <f ca="1">_xlfn.XLOOKUP(F1132,'detection limits'!$A$2:$A$234,'detection limits'!$F$2:$F$234)</f>
        <v>1000</v>
      </c>
    </row>
    <row r="1133" spans="1:18" x14ac:dyDescent="0.3">
      <c r="A1133" t="s">
        <v>654</v>
      </c>
      <c r="B1133" t="s">
        <v>656</v>
      </c>
      <c r="C1133" s="14" t="str">
        <f>_xlfn.CONCAT(Table1[[#This Row],[author]],Table1[[#This Row],[ year]])</f>
        <v>Chen et al. 2020</v>
      </c>
      <c r="D1133" s="14" t="s">
        <v>559</v>
      </c>
      <c r="E1133" t="s">
        <v>546</v>
      </c>
      <c r="F1133" s="14" t="s">
        <v>68</v>
      </c>
      <c r="G1133" s="14" t="s">
        <v>508</v>
      </c>
      <c r="H1133" s="14" t="s">
        <v>435</v>
      </c>
      <c r="I1133" s="14" t="s">
        <v>460</v>
      </c>
      <c r="K1133" s="16">
        <v>715.45</v>
      </c>
      <c r="L1133" s="16">
        <v>0.93</v>
      </c>
      <c r="M1133" s="17" t="s">
        <v>450</v>
      </c>
      <c r="N1133" s="14" t="s">
        <v>95</v>
      </c>
      <c r="O1133" t="str">
        <f ca="1">Table1[[#This Row],[Lowest_size_reported_um]]</f>
        <v>20</v>
      </c>
      <c r="Q1133">
        <f>_xlfn.XLOOKUP(F1133,'detection limits'!$A$2:$A$234,'detection limits'!$C$2:$C$234)</f>
        <v>0.45</v>
      </c>
      <c r="R1133" t="str">
        <f ca="1">_xlfn.XLOOKUP(F1133,'detection limits'!$A$2:$A$234,'detection limits'!$F$2:$F$234)</f>
        <v>20</v>
      </c>
    </row>
    <row r="1134" spans="1:18" x14ac:dyDescent="0.3">
      <c r="A1134" t="s">
        <v>654</v>
      </c>
      <c r="B1134" t="s">
        <v>656</v>
      </c>
      <c r="C1134" s="14" t="str">
        <f>_xlfn.CONCAT(Table1[[#This Row],[author]],Table1[[#This Row],[ year]])</f>
        <v>Chen et al. 2020</v>
      </c>
      <c r="D1134" s="14" t="s">
        <v>559</v>
      </c>
      <c r="E1134" t="s">
        <v>546</v>
      </c>
      <c r="F1134" s="14" t="s">
        <v>68</v>
      </c>
      <c r="G1134" s="14" t="s">
        <v>508</v>
      </c>
      <c r="H1134" s="14" t="s">
        <v>435</v>
      </c>
      <c r="I1134" s="14" t="s">
        <v>460</v>
      </c>
      <c r="K1134" s="16">
        <v>341.46</v>
      </c>
      <c r="L1134" s="16">
        <v>0.84</v>
      </c>
      <c r="M1134" s="17" t="s">
        <v>450</v>
      </c>
      <c r="N1134" s="14" t="s">
        <v>95</v>
      </c>
      <c r="O1134" t="str">
        <f ca="1">Table1[[#This Row],[Lowest_size_reported_um]]</f>
        <v>20</v>
      </c>
      <c r="Q1134">
        <f>_xlfn.XLOOKUP(F1134,'detection limits'!$A$2:$A$234,'detection limits'!$C$2:$C$234)</f>
        <v>0.45</v>
      </c>
      <c r="R1134" t="str">
        <f ca="1">_xlfn.XLOOKUP(F1134,'detection limits'!$A$2:$A$234,'detection limits'!$F$2:$F$234)</f>
        <v>20</v>
      </c>
    </row>
    <row r="1135" spans="1:18" x14ac:dyDescent="0.3">
      <c r="A1135" t="s">
        <v>654</v>
      </c>
      <c r="B1135" t="s">
        <v>656</v>
      </c>
      <c r="C1135" s="14" t="str">
        <f>_xlfn.CONCAT(Table1[[#This Row],[author]],Table1[[#This Row],[ year]])</f>
        <v>Chen et al. 2020</v>
      </c>
      <c r="D1135" s="14" t="s">
        <v>559</v>
      </c>
      <c r="E1135" t="s">
        <v>546</v>
      </c>
      <c r="F1135" s="14" t="s">
        <v>68</v>
      </c>
      <c r="G1135" s="14" t="s">
        <v>508</v>
      </c>
      <c r="H1135" s="14" t="s">
        <v>435</v>
      </c>
      <c r="I1135" s="14" t="s">
        <v>460</v>
      </c>
      <c r="K1135" s="16">
        <v>471.54</v>
      </c>
      <c r="L1135" s="16">
        <v>0.75</v>
      </c>
      <c r="M1135" s="17" t="s">
        <v>450</v>
      </c>
      <c r="N1135" s="14" t="s">
        <v>95</v>
      </c>
      <c r="O1135" t="str">
        <f ca="1">Table1[[#This Row],[Lowest_size_reported_um]]</f>
        <v>20</v>
      </c>
      <c r="Q1135">
        <f>_xlfn.XLOOKUP(F1135,'detection limits'!$A$2:$A$234,'detection limits'!$C$2:$C$234)</f>
        <v>0.45</v>
      </c>
      <c r="R1135" t="str">
        <f ca="1">_xlfn.XLOOKUP(F1135,'detection limits'!$A$2:$A$234,'detection limits'!$F$2:$F$234)</f>
        <v>20</v>
      </c>
    </row>
    <row r="1136" spans="1:18" x14ac:dyDescent="0.3">
      <c r="A1136" t="s">
        <v>654</v>
      </c>
      <c r="B1136" t="s">
        <v>656</v>
      </c>
      <c r="C1136" s="14" t="str">
        <f>_xlfn.CONCAT(Table1[[#This Row],[author]],Table1[[#This Row],[ year]])</f>
        <v>Chen et al. 2020</v>
      </c>
      <c r="D1136" s="14" t="s">
        <v>559</v>
      </c>
      <c r="E1136" t="s">
        <v>546</v>
      </c>
      <c r="F1136" s="14" t="s">
        <v>68</v>
      </c>
      <c r="G1136" s="14" t="s">
        <v>508</v>
      </c>
      <c r="H1136" s="14" t="s">
        <v>435</v>
      </c>
      <c r="I1136" s="14" t="s">
        <v>460</v>
      </c>
      <c r="K1136" s="16">
        <v>1203.25</v>
      </c>
      <c r="L1136" s="16">
        <v>0.64</v>
      </c>
      <c r="M1136" s="17" t="s">
        <v>450</v>
      </c>
      <c r="N1136" s="14" t="s">
        <v>95</v>
      </c>
      <c r="O1136" t="str">
        <f ca="1">Table1[[#This Row],[Lowest_size_reported_um]]</f>
        <v>20</v>
      </c>
      <c r="Q1136">
        <f>_xlfn.XLOOKUP(F1136,'detection limits'!$A$2:$A$234,'detection limits'!$C$2:$C$234)</f>
        <v>0.45</v>
      </c>
      <c r="R1136" t="str">
        <f ca="1">_xlfn.XLOOKUP(F1136,'detection limits'!$A$2:$A$234,'detection limits'!$F$2:$F$234)</f>
        <v>20</v>
      </c>
    </row>
    <row r="1137" spans="1:18" x14ac:dyDescent="0.3">
      <c r="A1137" t="s">
        <v>654</v>
      </c>
      <c r="B1137" t="s">
        <v>656</v>
      </c>
      <c r="C1137" s="14" t="str">
        <f>_xlfn.CONCAT(Table1[[#This Row],[author]],Table1[[#This Row],[ year]])</f>
        <v>Chen et al. 2020</v>
      </c>
      <c r="D1137" s="14" t="s">
        <v>559</v>
      </c>
      <c r="E1137" t="s">
        <v>546</v>
      </c>
      <c r="F1137" s="14" t="s">
        <v>68</v>
      </c>
      <c r="G1137" s="14" t="s">
        <v>508</v>
      </c>
      <c r="H1137" s="14" t="s">
        <v>435</v>
      </c>
      <c r="I1137" s="14" t="s">
        <v>460</v>
      </c>
      <c r="K1137" s="16">
        <v>1056.9100000000001</v>
      </c>
      <c r="L1137" s="16">
        <v>0.55000000000000004</v>
      </c>
      <c r="M1137" s="17" t="s">
        <v>450</v>
      </c>
      <c r="N1137" s="14" t="s">
        <v>95</v>
      </c>
      <c r="O1137" t="str">
        <f ca="1">Table1[[#This Row],[Lowest_size_reported_um]]</f>
        <v>20</v>
      </c>
      <c r="Q1137">
        <f>_xlfn.XLOOKUP(F1137,'detection limits'!$A$2:$A$234,'detection limits'!$C$2:$C$234)</f>
        <v>0.45</v>
      </c>
      <c r="R1137" t="str">
        <f ca="1">_xlfn.XLOOKUP(F1137,'detection limits'!$A$2:$A$234,'detection limits'!$F$2:$F$234)</f>
        <v>20</v>
      </c>
    </row>
    <row r="1138" spans="1:18" x14ac:dyDescent="0.3">
      <c r="A1138" t="s">
        <v>654</v>
      </c>
      <c r="B1138" t="s">
        <v>656</v>
      </c>
      <c r="C1138" s="14" t="str">
        <f>_xlfn.CONCAT(Table1[[#This Row],[author]],Table1[[#This Row],[ year]])</f>
        <v>Chen et al. 2020</v>
      </c>
      <c r="D1138" s="14" t="s">
        <v>559</v>
      </c>
      <c r="E1138" t="s">
        <v>546</v>
      </c>
      <c r="F1138" s="14" t="s">
        <v>68</v>
      </c>
      <c r="G1138" s="14" t="s">
        <v>508</v>
      </c>
      <c r="H1138" s="14" t="s">
        <v>435</v>
      </c>
      <c r="I1138" s="14" t="s">
        <v>460</v>
      </c>
      <c r="K1138" s="16">
        <v>1089.43</v>
      </c>
      <c r="L1138" s="16">
        <v>0.52</v>
      </c>
      <c r="M1138" s="17" t="s">
        <v>450</v>
      </c>
      <c r="N1138" s="14" t="s">
        <v>95</v>
      </c>
      <c r="O1138" t="str">
        <f ca="1">Table1[[#This Row],[Lowest_size_reported_um]]</f>
        <v>20</v>
      </c>
      <c r="Q1138">
        <f>_xlfn.XLOOKUP(F1138,'detection limits'!$A$2:$A$234,'detection limits'!$C$2:$C$234)</f>
        <v>0.45</v>
      </c>
      <c r="R1138" t="str">
        <f ca="1">_xlfn.XLOOKUP(F1138,'detection limits'!$A$2:$A$234,'detection limits'!$F$2:$F$234)</f>
        <v>20</v>
      </c>
    </row>
    <row r="1139" spans="1:18" x14ac:dyDescent="0.3">
      <c r="A1139" t="s">
        <v>654</v>
      </c>
      <c r="B1139" t="s">
        <v>656</v>
      </c>
      <c r="C1139" s="14" t="str">
        <f>_xlfn.CONCAT(Table1[[#This Row],[author]],Table1[[#This Row],[ year]])</f>
        <v>Chen et al. 2020</v>
      </c>
      <c r="D1139" s="14" t="s">
        <v>559</v>
      </c>
      <c r="E1139" t="s">
        <v>546</v>
      </c>
      <c r="F1139" s="14" t="s">
        <v>68</v>
      </c>
      <c r="G1139" s="14" t="s">
        <v>508</v>
      </c>
      <c r="H1139" s="14" t="s">
        <v>435</v>
      </c>
      <c r="I1139" s="14" t="s">
        <v>460</v>
      </c>
      <c r="K1139" s="16">
        <v>569.11</v>
      </c>
      <c r="L1139" s="16">
        <v>0.49</v>
      </c>
      <c r="M1139" s="17" t="s">
        <v>450</v>
      </c>
      <c r="N1139" s="14" t="s">
        <v>95</v>
      </c>
      <c r="O1139" t="str">
        <f ca="1">Table1[[#This Row],[Lowest_size_reported_um]]</f>
        <v>20</v>
      </c>
      <c r="Q1139">
        <f>_xlfn.XLOOKUP(F1139,'detection limits'!$A$2:$A$234,'detection limits'!$C$2:$C$234)</f>
        <v>0.45</v>
      </c>
      <c r="R1139" t="str">
        <f ca="1">_xlfn.XLOOKUP(F1139,'detection limits'!$A$2:$A$234,'detection limits'!$F$2:$F$234)</f>
        <v>20</v>
      </c>
    </row>
    <row r="1140" spans="1:18" x14ac:dyDescent="0.3">
      <c r="A1140" t="s">
        <v>654</v>
      </c>
      <c r="B1140" t="s">
        <v>656</v>
      </c>
      <c r="C1140" s="14" t="str">
        <f>_xlfn.CONCAT(Table1[[#This Row],[author]],Table1[[#This Row],[ year]])</f>
        <v>Chen et al. 2020</v>
      </c>
      <c r="D1140" s="14" t="s">
        <v>559</v>
      </c>
      <c r="E1140" t="s">
        <v>546</v>
      </c>
      <c r="F1140" s="14" t="s">
        <v>68</v>
      </c>
      <c r="G1140" s="14" t="s">
        <v>508</v>
      </c>
      <c r="H1140" s="14" t="s">
        <v>435</v>
      </c>
      <c r="I1140" s="14" t="s">
        <v>460</v>
      </c>
      <c r="K1140" s="16">
        <v>650.41</v>
      </c>
      <c r="L1140" s="16">
        <v>0.48</v>
      </c>
      <c r="M1140" s="17" t="s">
        <v>450</v>
      </c>
      <c r="N1140" s="14" t="s">
        <v>95</v>
      </c>
      <c r="O1140" t="str">
        <f ca="1">Table1[[#This Row],[Lowest_size_reported_um]]</f>
        <v>20</v>
      </c>
      <c r="Q1140">
        <f>_xlfn.XLOOKUP(F1140,'detection limits'!$A$2:$A$234,'detection limits'!$C$2:$C$234)</f>
        <v>0.45</v>
      </c>
      <c r="R1140" t="str">
        <f ca="1">_xlfn.XLOOKUP(F1140,'detection limits'!$A$2:$A$234,'detection limits'!$F$2:$F$234)</f>
        <v>20</v>
      </c>
    </row>
    <row r="1141" spans="1:18" x14ac:dyDescent="0.3">
      <c r="A1141" t="s">
        <v>654</v>
      </c>
      <c r="B1141" t="s">
        <v>656</v>
      </c>
      <c r="C1141" s="14" t="str">
        <f>_xlfn.CONCAT(Table1[[#This Row],[author]],Table1[[#This Row],[ year]])</f>
        <v>Chen et al. 2020</v>
      </c>
      <c r="D1141" s="14" t="s">
        <v>559</v>
      </c>
      <c r="E1141" t="s">
        <v>546</v>
      </c>
      <c r="F1141" s="14" t="s">
        <v>68</v>
      </c>
      <c r="G1141" s="14" t="s">
        <v>508</v>
      </c>
      <c r="H1141" s="14" t="s">
        <v>435</v>
      </c>
      <c r="I1141" s="14" t="s">
        <v>460</v>
      </c>
      <c r="K1141" s="16">
        <v>731.71</v>
      </c>
      <c r="L1141" s="16">
        <v>0.44</v>
      </c>
      <c r="M1141" s="17" t="s">
        <v>450</v>
      </c>
      <c r="N1141" s="14" t="s">
        <v>95</v>
      </c>
      <c r="O1141" t="str">
        <f ca="1">Table1[[#This Row],[Lowest_size_reported_um]]</f>
        <v>20</v>
      </c>
      <c r="Q1141">
        <f>_xlfn.XLOOKUP(F1141,'detection limits'!$A$2:$A$234,'detection limits'!$C$2:$C$234)</f>
        <v>0.45</v>
      </c>
      <c r="R1141" t="str">
        <f ca="1">_xlfn.XLOOKUP(F1141,'detection limits'!$A$2:$A$234,'detection limits'!$F$2:$F$234)</f>
        <v>20</v>
      </c>
    </row>
    <row r="1142" spans="1:18" x14ac:dyDescent="0.3">
      <c r="A1142" t="s">
        <v>654</v>
      </c>
      <c r="B1142" t="s">
        <v>656</v>
      </c>
      <c r="C1142" s="14" t="str">
        <f>_xlfn.CONCAT(Table1[[#This Row],[author]],Table1[[#This Row],[ year]])</f>
        <v>Chen et al. 2020</v>
      </c>
      <c r="D1142" s="14" t="s">
        <v>559</v>
      </c>
      <c r="E1142" t="s">
        <v>546</v>
      </c>
      <c r="F1142" s="14" t="s">
        <v>68</v>
      </c>
      <c r="G1142" s="14" t="s">
        <v>508</v>
      </c>
      <c r="H1142" s="14" t="s">
        <v>435</v>
      </c>
      <c r="I1142" s="14" t="s">
        <v>460</v>
      </c>
      <c r="K1142" s="16">
        <v>650.41</v>
      </c>
      <c r="L1142" s="16">
        <v>0.38</v>
      </c>
      <c r="M1142" s="17" t="s">
        <v>450</v>
      </c>
      <c r="N1142" s="14" t="s">
        <v>95</v>
      </c>
      <c r="O1142" t="str">
        <f ca="1">Table1[[#This Row],[Lowest_size_reported_um]]</f>
        <v>20</v>
      </c>
      <c r="Q1142">
        <f>_xlfn.XLOOKUP(F1142,'detection limits'!$A$2:$A$234,'detection limits'!$C$2:$C$234)</f>
        <v>0.45</v>
      </c>
      <c r="R1142" t="str">
        <f ca="1">_xlfn.XLOOKUP(F1142,'detection limits'!$A$2:$A$234,'detection limits'!$F$2:$F$234)</f>
        <v>20</v>
      </c>
    </row>
    <row r="1143" spans="1:18" x14ac:dyDescent="0.3">
      <c r="A1143" t="s">
        <v>654</v>
      </c>
      <c r="B1143" t="s">
        <v>656</v>
      </c>
      <c r="C1143" s="14" t="str">
        <f>_xlfn.CONCAT(Table1[[#This Row],[author]],Table1[[#This Row],[ year]])</f>
        <v>Chen et al. 2020</v>
      </c>
      <c r="D1143" s="14" t="s">
        <v>559</v>
      </c>
      <c r="E1143" t="s">
        <v>546</v>
      </c>
      <c r="F1143" s="14" t="s">
        <v>68</v>
      </c>
      <c r="G1143" s="14" t="s">
        <v>508</v>
      </c>
      <c r="H1143" s="14" t="s">
        <v>435</v>
      </c>
      <c r="I1143" s="14" t="s">
        <v>460</v>
      </c>
      <c r="K1143" s="16">
        <v>1089.43</v>
      </c>
      <c r="L1143" s="16">
        <v>0.36</v>
      </c>
      <c r="M1143" s="17" t="s">
        <v>450</v>
      </c>
      <c r="N1143" s="14" t="s">
        <v>95</v>
      </c>
      <c r="O1143" t="str">
        <f ca="1">Table1[[#This Row],[Lowest_size_reported_um]]</f>
        <v>20</v>
      </c>
      <c r="Q1143">
        <f>_xlfn.XLOOKUP(F1143,'detection limits'!$A$2:$A$234,'detection limits'!$C$2:$C$234)</f>
        <v>0.45</v>
      </c>
      <c r="R1143" t="str">
        <f ca="1">_xlfn.XLOOKUP(F1143,'detection limits'!$A$2:$A$234,'detection limits'!$F$2:$F$234)</f>
        <v>20</v>
      </c>
    </row>
    <row r="1144" spans="1:18" x14ac:dyDescent="0.3">
      <c r="A1144" t="s">
        <v>654</v>
      </c>
      <c r="B1144" t="s">
        <v>656</v>
      </c>
      <c r="C1144" s="14" t="str">
        <f>_xlfn.CONCAT(Table1[[#This Row],[author]],Table1[[#This Row],[ year]])</f>
        <v>Chen et al. 2020</v>
      </c>
      <c r="D1144" s="14" t="s">
        <v>559</v>
      </c>
      <c r="E1144" t="s">
        <v>546</v>
      </c>
      <c r="F1144" s="14" t="s">
        <v>68</v>
      </c>
      <c r="G1144" s="14" t="s">
        <v>508</v>
      </c>
      <c r="H1144" s="14" t="s">
        <v>435</v>
      </c>
      <c r="I1144" s="14" t="s">
        <v>460</v>
      </c>
      <c r="K1144" s="16">
        <v>1869.92</v>
      </c>
      <c r="L1144" s="16">
        <v>0.35</v>
      </c>
      <c r="M1144" s="17" t="s">
        <v>450</v>
      </c>
      <c r="N1144" s="14" t="s">
        <v>95</v>
      </c>
      <c r="O1144" t="str">
        <f ca="1">Table1[[#This Row],[Lowest_size_reported_um]]</f>
        <v>20</v>
      </c>
      <c r="Q1144">
        <f>_xlfn.XLOOKUP(F1144,'detection limits'!$A$2:$A$234,'detection limits'!$C$2:$C$234)</f>
        <v>0.45</v>
      </c>
      <c r="R1144" t="str">
        <f ca="1">_xlfn.XLOOKUP(F1144,'detection limits'!$A$2:$A$234,'detection limits'!$F$2:$F$234)</f>
        <v>20</v>
      </c>
    </row>
    <row r="1145" spans="1:18" x14ac:dyDescent="0.3">
      <c r="A1145" t="s">
        <v>654</v>
      </c>
      <c r="B1145" t="s">
        <v>656</v>
      </c>
      <c r="C1145" s="14" t="str">
        <f>_xlfn.CONCAT(Table1[[#This Row],[author]],Table1[[#This Row],[ year]])</f>
        <v>Chen et al. 2020</v>
      </c>
      <c r="D1145" s="14" t="s">
        <v>559</v>
      </c>
      <c r="E1145" t="s">
        <v>546</v>
      </c>
      <c r="F1145" s="14" t="s">
        <v>68</v>
      </c>
      <c r="G1145" s="14" t="s">
        <v>508</v>
      </c>
      <c r="H1145" s="14" t="s">
        <v>435</v>
      </c>
      <c r="I1145" s="14" t="s">
        <v>460</v>
      </c>
      <c r="K1145" s="16">
        <v>1317.07</v>
      </c>
      <c r="L1145" s="16">
        <v>0.3</v>
      </c>
      <c r="M1145" s="17" t="s">
        <v>450</v>
      </c>
      <c r="N1145" s="14" t="s">
        <v>95</v>
      </c>
      <c r="O1145" t="str">
        <f ca="1">Table1[[#This Row],[Lowest_size_reported_um]]</f>
        <v>20</v>
      </c>
      <c r="Q1145">
        <f>_xlfn.XLOOKUP(F1145,'detection limits'!$A$2:$A$234,'detection limits'!$C$2:$C$234)</f>
        <v>0.45</v>
      </c>
      <c r="R1145" t="str">
        <f ca="1">_xlfn.XLOOKUP(F1145,'detection limits'!$A$2:$A$234,'detection limits'!$F$2:$F$234)</f>
        <v>20</v>
      </c>
    </row>
    <row r="1146" spans="1:18" x14ac:dyDescent="0.3">
      <c r="A1146" t="s">
        <v>654</v>
      </c>
      <c r="B1146" t="s">
        <v>656</v>
      </c>
      <c r="C1146" s="14" t="str">
        <f>_xlfn.CONCAT(Table1[[#This Row],[author]],Table1[[#This Row],[ year]])</f>
        <v>Chen et al. 2020</v>
      </c>
      <c r="D1146" s="14" t="s">
        <v>559</v>
      </c>
      <c r="E1146" t="s">
        <v>546</v>
      </c>
      <c r="F1146" s="14" t="s">
        <v>68</v>
      </c>
      <c r="G1146" s="14" t="s">
        <v>508</v>
      </c>
      <c r="H1146" s="14" t="s">
        <v>435</v>
      </c>
      <c r="I1146" s="14" t="s">
        <v>460</v>
      </c>
      <c r="K1146" s="16">
        <v>4406.5</v>
      </c>
      <c r="L1146" s="16">
        <v>0.3</v>
      </c>
      <c r="M1146" s="17" t="s">
        <v>450</v>
      </c>
      <c r="N1146" s="14" t="s">
        <v>95</v>
      </c>
      <c r="O1146" t="str">
        <f ca="1">Table1[[#This Row],[Lowest_size_reported_um]]</f>
        <v>20</v>
      </c>
      <c r="Q1146">
        <f>_xlfn.XLOOKUP(F1146,'detection limits'!$A$2:$A$234,'detection limits'!$C$2:$C$234)</f>
        <v>0.45</v>
      </c>
      <c r="R1146" t="str">
        <f ca="1">_xlfn.XLOOKUP(F1146,'detection limits'!$A$2:$A$234,'detection limits'!$F$2:$F$234)</f>
        <v>20</v>
      </c>
    </row>
    <row r="1147" spans="1:18" x14ac:dyDescent="0.3">
      <c r="A1147" t="s">
        <v>654</v>
      </c>
      <c r="B1147" t="s">
        <v>656</v>
      </c>
      <c r="C1147" s="14" t="str">
        <f>_xlfn.CONCAT(Table1[[#This Row],[author]],Table1[[#This Row],[ year]])</f>
        <v>Chen et al. 2020</v>
      </c>
      <c r="D1147" s="14" t="s">
        <v>559</v>
      </c>
      <c r="E1147" t="s">
        <v>546</v>
      </c>
      <c r="F1147" s="14" t="s">
        <v>68</v>
      </c>
      <c r="G1147" s="14" t="s">
        <v>508</v>
      </c>
      <c r="H1147" s="14" t="s">
        <v>435</v>
      </c>
      <c r="I1147" s="14" t="s">
        <v>460</v>
      </c>
      <c r="K1147" s="16">
        <v>1008.13</v>
      </c>
      <c r="L1147" s="16">
        <v>0.27</v>
      </c>
      <c r="M1147" s="17" t="s">
        <v>450</v>
      </c>
      <c r="N1147" s="14" t="s">
        <v>95</v>
      </c>
      <c r="O1147" t="str">
        <f ca="1">Table1[[#This Row],[Lowest_size_reported_um]]</f>
        <v>20</v>
      </c>
      <c r="Q1147">
        <f>_xlfn.XLOOKUP(F1147,'detection limits'!$A$2:$A$234,'detection limits'!$C$2:$C$234)</f>
        <v>0.45</v>
      </c>
      <c r="R1147" t="str">
        <f ca="1">_xlfn.XLOOKUP(F1147,'detection limits'!$A$2:$A$234,'detection limits'!$F$2:$F$234)</f>
        <v>20</v>
      </c>
    </row>
    <row r="1148" spans="1:18" x14ac:dyDescent="0.3">
      <c r="A1148" t="s">
        <v>654</v>
      </c>
      <c r="B1148" t="s">
        <v>656</v>
      </c>
      <c r="C1148" s="14" t="str">
        <f>_xlfn.CONCAT(Table1[[#This Row],[author]],Table1[[#This Row],[ year]])</f>
        <v>Chen et al. 2020</v>
      </c>
      <c r="D1148" s="14" t="s">
        <v>559</v>
      </c>
      <c r="E1148" t="s">
        <v>546</v>
      </c>
      <c r="F1148" s="14" t="s">
        <v>68</v>
      </c>
      <c r="G1148" s="14" t="s">
        <v>508</v>
      </c>
      <c r="H1148" s="14" t="s">
        <v>435</v>
      </c>
      <c r="I1148" s="14" t="s">
        <v>460</v>
      </c>
      <c r="K1148" s="16">
        <v>3235.77</v>
      </c>
      <c r="L1148" s="16">
        <v>0.27</v>
      </c>
      <c r="M1148" s="17" t="s">
        <v>450</v>
      </c>
      <c r="N1148" s="14" t="s">
        <v>95</v>
      </c>
      <c r="O1148" t="str">
        <f ca="1">Table1[[#This Row],[Lowest_size_reported_um]]</f>
        <v>20</v>
      </c>
      <c r="Q1148">
        <f>_xlfn.XLOOKUP(F1148,'detection limits'!$A$2:$A$234,'detection limits'!$C$2:$C$234)</f>
        <v>0.45</v>
      </c>
      <c r="R1148" t="str">
        <f ca="1">_xlfn.XLOOKUP(F1148,'detection limits'!$A$2:$A$234,'detection limits'!$F$2:$F$234)</f>
        <v>20</v>
      </c>
    </row>
    <row r="1149" spans="1:18" x14ac:dyDescent="0.3">
      <c r="A1149" t="s">
        <v>654</v>
      </c>
      <c r="B1149" t="s">
        <v>656</v>
      </c>
      <c r="C1149" s="14" t="str">
        <f>_xlfn.CONCAT(Table1[[#This Row],[author]],Table1[[#This Row],[ year]])</f>
        <v>Chen et al. 2020</v>
      </c>
      <c r="D1149" s="14" t="s">
        <v>559</v>
      </c>
      <c r="E1149" t="s">
        <v>546</v>
      </c>
      <c r="F1149" s="14" t="s">
        <v>68</v>
      </c>
      <c r="G1149" s="14" t="s">
        <v>508</v>
      </c>
      <c r="H1149" s="14" t="s">
        <v>435</v>
      </c>
      <c r="I1149" s="14" t="s">
        <v>460</v>
      </c>
      <c r="K1149" s="16">
        <v>1203.25</v>
      </c>
      <c r="L1149" s="16">
        <v>0.26</v>
      </c>
      <c r="M1149" s="17" t="s">
        <v>450</v>
      </c>
      <c r="N1149" s="14" t="s">
        <v>95</v>
      </c>
      <c r="O1149" t="str">
        <f ca="1">Table1[[#This Row],[Lowest_size_reported_um]]</f>
        <v>20</v>
      </c>
      <c r="Q1149">
        <f>_xlfn.XLOOKUP(F1149,'detection limits'!$A$2:$A$234,'detection limits'!$C$2:$C$234)</f>
        <v>0.45</v>
      </c>
      <c r="R1149" t="str">
        <f ca="1">_xlfn.XLOOKUP(F1149,'detection limits'!$A$2:$A$234,'detection limits'!$F$2:$F$234)</f>
        <v>20</v>
      </c>
    </row>
    <row r="1150" spans="1:18" x14ac:dyDescent="0.3">
      <c r="A1150" t="s">
        <v>654</v>
      </c>
      <c r="B1150" t="s">
        <v>656</v>
      </c>
      <c r="C1150" s="14" t="str">
        <f>_xlfn.CONCAT(Table1[[#This Row],[author]],Table1[[#This Row],[ year]])</f>
        <v>Chen et al. 2020</v>
      </c>
      <c r="D1150" s="14" t="s">
        <v>559</v>
      </c>
      <c r="E1150" t="s">
        <v>546</v>
      </c>
      <c r="F1150" s="14" t="s">
        <v>68</v>
      </c>
      <c r="G1150" s="14" t="s">
        <v>508</v>
      </c>
      <c r="H1150" s="14" t="s">
        <v>435</v>
      </c>
      <c r="I1150" s="14" t="s">
        <v>460</v>
      </c>
      <c r="K1150" s="16">
        <v>2113.8200000000002</v>
      </c>
      <c r="L1150" s="16">
        <v>0.2</v>
      </c>
      <c r="M1150" s="17" t="s">
        <v>450</v>
      </c>
      <c r="N1150" s="14" t="s">
        <v>95</v>
      </c>
      <c r="O1150" t="str">
        <f ca="1">Table1[[#This Row],[Lowest_size_reported_um]]</f>
        <v>20</v>
      </c>
      <c r="Q1150">
        <f>_xlfn.XLOOKUP(F1150,'detection limits'!$A$2:$A$234,'detection limits'!$C$2:$C$234)</f>
        <v>0.45</v>
      </c>
      <c r="R1150" t="str">
        <f ca="1">_xlfn.XLOOKUP(F1150,'detection limits'!$A$2:$A$234,'detection limits'!$F$2:$F$234)</f>
        <v>20</v>
      </c>
    </row>
    <row r="1151" spans="1:18" x14ac:dyDescent="0.3">
      <c r="A1151" t="s">
        <v>654</v>
      </c>
      <c r="B1151" t="s">
        <v>656</v>
      </c>
      <c r="C1151" s="14" t="str">
        <f>_xlfn.CONCAT(Table1[[#This Row],[author]],Table1[[#This Row],[ year]])</f>
        <v>Chen et al. 2020</v>
      </c>
      <c r="D1151" s="14" t="s">
        <v>559</v>
      </c>
      <c r="E1151" t="s">
        <v>546</v>
      </c>
      <c r="F1151" s="14" t="s">
        <v>68</v>
      </c>
      <c r="G1151" s="14" t="s">
        <v>508</v>
      </c>
      <c r="H1151" s="14" t="s">
        <v>435</v>
      </c>
      <c r="I1151" s="14" t="s">
        <v>460</v>
      </c>
      <c r="K1151" s="16">
        <v>4552.8500000000004</v>
      </c>
      <c r="L1151" s="16">
        <v>0.06</v>
      </c>
      <c r="M1151" s="17" t="s">
        <v>450</v>
      </c>
      <c r="N1151" s="14" t="s">
        <v>95</v>
      </c>
      <c r="O1151" t="str">
        <f ca="1">Table1[[#This Row],[Lowest_size_reported_um]]</f>
        <v>20</v>
      </c>
      <c r="Q1151">
        <f>_xlfn.XLOOKUP(F1151,'detection limits'!$A$2:$A$234,'detection limits'!$C$2:$C$234)</f>
        <v>0.45</v>
      </c>
      <c r="R1151" t="str">
        <f ca="1">_xlfn.XLOOKUP(F1151,'detection limits'!$A$2:$A$234,'detection limits'!$F$2:$F$234)</f>
        <v>20</v>
      </c>
    </row>
    <row r="1152" spans="1:18" x14ac:dyDescent="0.3">
      <c r="A1152" t="s">
        <v>654</v>
      </c>
      <c r="B1152" t="s">
        <v>656</v>
      </c>
      <c r="C1152" s="14" t="str">
        <f>_xlfn.CONCAT(Table1[[#This Row],[author]],Table1[[#This Row],[ year]])</f>
        <v>Chen et al. 2020</v>
      </c>
      <c r="D1152" s="14" t="s">
        <v>559</v>
      </c>
      <c r="E1152" t="s">
        <v>546</v>
      </c>
      <c r="F1152" s="14" t="s">
        <v>68</v>
      </c>
      <c r="G1152" s="14" t="s">
        <v>508</v>
      </c>
      <c r="H1152" s="14" t="s">
        <v>435</v>
      </c>
      <c r="I1152" s="14" t="s">
        <v>460</v>
      </c>
      <c r="K1152" s="16">
        <v>12569.11</v>
      </c>
      <c r="L1152" s="16">
        <v>0.03</v>
      </c>
      <c r="M1152" s="17" t="s">
        <v>450</v>
      </c>
      <c r="N1152" s="14" t="s">
        <v>95</v>
      </c>
      <c r="O1152" t="str">
        <f ca="1">Table1[[#This Row],[Lowest_size_reported_um]]</f>
        <v>20</v>
      </c>
      <c r="Q1152">
        <f>_xlfn.XLOOKUP(F1152,'detection limits'!$A$2:$A$234,'detection limits'!$C$2:$C$234)</f>
        <v>0.45</v>
      </c>
      <c r="R1152" t="str">
        <f ca="1">_xlfn.XLOOKUP(F1152,'detection limits'!$A$2:$A$234,'detection limits'!$F$2:$F$234)</f>
        <v>20</v>
      </c>
    </row>
    <row r="1153" spans="1:18" x14ac:dyDescent="0.3">
      <c r="A1153" t="s">
        <v>654</v>
      </c>
      <c r="B1153" t="s">
        <v>656</v>
      </c>
      <c r="C1153" s="14" t="str">
        <f>_xlfn.CONCAT(Table1[[#This Row],[author]],Table1[[#This Row],[ year]])</f>
        <v>Choi et al 2020</v>
      </c>
      <c r="D1153" s="14" t="s">
        <v>560</v>
      </c>
      <c r="E1153" t="s">
        <v>546</v>
      </c>
      <c r="F1153" s="14" t="s">
        <v>73</v>
      </c>
      <c r="G1153" s="14" t="s">
        <v>508</v>
      </c>
      <c r="H1153" s="14" t="s">
        <v>435</v>
      </c>
      <c r="I1153" s="14" t="s">
        <v>474</v>
      </c>
      <c r="K1153" s="16">
        <v>1151.5999999999999</v>
      </c>
      <c r="L1153" s="16">
        <v>0.15</v>
      </c>
      <c r="M1153" s="17" t="s">
        <v>437</v>
      </c>
      <c r="N1153" s="14" t="s">
        <v>95</v>
      </c>
      <c r="O1153" t="str">
        <f ca="1">Table1[[#This Row],[Lowest_size_reported_um]]</f>
        <v>1000</v>
      </c>
      <c r="Q1153">
        <f>_xlfn.XLOOKUP(F1153,'detection limits'!$A$2:$A$234,'detection limits'!$C$2:$C$234)</f>
        <v>0.45</v>
      </c>
      <c r="R1153" t="str">
        <f ca="1">_xlfn.XLOOKUP(F1153,'detection limits'!$A$2:$A$234,'detection limits'!$F$2:$F$234)</f>
        <v>1000</v>
      </c>
    </row>
    <row r="1154" spans="1:18" x14ac:dyDescent="0.3">
      <c r="A1154" t="s">
        <v>654</v>
      </c>
      <c r="B1154" t="s">
        <v>656</v>
      </c>
      <c r="C1154" s="14" t="str">
        <f>_xlfn.CONCAT(Table1[[#This Row],[author]],Table1[[#This Row],[ year]])</f>
        <v>Choi et al 2020</v>
      </c>
      <c r="D1154" s="14" t="s">
        <v>560</v>
      </c>
      <c r="E1154" t="s">
        <v>546</v>
      </c>
      <c r="F1154" s="14" t="s">
        <v>73</v>
      </c>
      <c r="G1154" s="14" t="s">
        <v>508</v>
      </c>
      <c r="H1154" s="14" t="s">
        <v>435</v>
      </c>
      <c r="I1154" s="14" t="s">
        <v>474</v>
      </c>
      <c r="K1154" s="16">
        <v>745</v>
      </c>
      <c r="L1154" s="16">
        <v>0.15</v>
      </c>
      <c r="M1154" s="17" t="s">
        <v>437</v>
      </c>
      <c r="N1154" s="14" t="s">
        <v>95</v>
      </c>
      <c r="O1154" t="str">
        <f ca="1">Table1[[#This Row],[Lowest_size_reported_um]]</f>
        <v>1000</v>
      </c>
      <c r="Q1154">
        <f>_xlfn.XLOOKUP(F1154,'detection limits'!$A$2:$A$234,'detection limits'!$C$2:$C$234)</f>
        <v>0.45</v>
      </c>
      <c r="R1154" t="str">
        <f ca="1">_xlfn.XLOOKUP(F1154,'detection limits'!$A$2:$A$234,'detection limits'!$F$2:$F$234)</f>
        <v>1000</v>
      </c>
    </row>
    <row r="1155" spans="1:18" x14ac:dyDescent="0.3">
      <c r="A1155" t="s">
        <v>654</v>
      </c>
      <c r="B1155" t="s">
        <v>656</v>
      </c>
      <c r="C1155" s="14" t="str">
        <f>_xlfn.CONCAT(Table1[[#This Row],[author]],Table1[[#This Row],[ year]])</f>
        <v>Choi et al 2020</v>
      </c>
      <c r="D1155" s="14" t="s">
        <v>560</v>
      </c>
      <c r="E1155" t="s">
        <v>546</v>
      </c>
      <c r="F1155" s="14" t="s">
        <v>73</v>
      </c>
      <c r="G1155" s="14" t="s">
        <v>508</v>
      </c>
      <c r="H1155" s="14" t="s">
        <v>435</v>
      </c>
      <c r="I1155" s="14" t="s">
        <v>474</v>
      </c>
      <c r="K1155" s="16">
        <v>960</v>
      </c>
      <c r="L1155" s="16">
        <v>0.15</v>
      </c>
      <c r="M1155" s="17" t="s">
        <v>437</v>
      </c>
      <c r="N1155" s="14" t="s">
        <v>95</v>
      </c>
      <c r="O1155" t="str">
        <f ca="1">Table1[[#This Row],[Lowest_size_reported_um]]</f>
        <v>1000</v>
      </c>
      <c r="Q1155">
        <f>_xlfn.XLOOKUP(F1155,'detection limits'!$A$2:$A$234,'detection limits'!$C$2:$C$234)</f>
        <v>0.45</v>
      </c>
      <c r="R1155" t="str">
        <f ca="1">_xlfn.XLOOKUP(F1155,'detection limits'!$A$2:$A$234,'detection limits'!$F$2:$F$234)</f>
        <v>1000</v>
      </c>
    </row>
    <row r="1156" spans="1:18" x14ac:dyDescent="0.3">
      <c r="A1156" t="s">
        <v>654</v>
      </c>
      <c r="B1156" t="s">
        <v>656</v>
      </c>
      <c r="C1156" s="14" t="str">
        <f>_xlfn.CONCAT(Table1[[#This Row],[author]],Table1[[#This Row],[ year]])</f>
        <v>Choi et al 2020</v>
      </c>
      <c r="D1156" s="14" t="s">
        <v>560</v>
      </c>
      <c r="E1156" t="s">
        <v>546</v>
      </c>
      <c r="F1156" s="14" t="s">
        <v>73</v>
      </c>
      <c r="G1156" s="14" t="s">
        <v>508</v>
      </c>
      <c r="H1156" s="14" t="s">
        <v>435</v>
      </c>
      <c r="I1156" s="14" t="s">
        <v>474</v>
      </c>
      <c r="K1156" s="16">
        <v>824.1</v>
      </c>
      <c r="L1156" s="16">
        <v>0.15</v>
      </c>
      <c r="M1156" s="17" t="s">
        <v>437</v>
      </c>
      <c r="N1156" s="14" t="s">
        <v>95</v>
      </c>
      <c r="O1156" t="str">
        <f ca="1">Table1[[#This Row],[Lowest_size_reported_um]]</f>
        <v>1000</v>
      </c>
      <c r="Q1156">
        <f>_xlfn.XLOOKUP(F1156,'detection limits'!$A$2:$A$234,'detection limits'!$C$2:$C$234)</f>
        <v>0.45</v>
      </c>
      <c r="R1156" t="str">
        <f ca="1">_xlfn.XLOOKUP(F1156,'detection limits'!$A$2:$A$234,'detection limits'!$F$2:$F$234)</f>
        <v>1000</v>
      </c>
    </row>
    <row r="1157" spans="1:18" x14ac:dyDescent="0.3">
      <c r="A1157" t="s">
        <v>654</v>
      </c>
      <c r="B1157" t="s">
        <v>656</v>
      </c>
      <c r="C1157" s="14" t="str">
        <f>_xlfn.CONCAT(Table1[[#This Row],[author]],Table1[[#This Row],[ year]])</f>
        <v>Choi et al 2020</v>
      </c>
      <c r="D1157" s="14" t="s">
        <v>560</v>
      </c>
      <c r="E1157" t="s">
        <v>546</v>
      </c>
      <c r="F1157" s="14" t="s">
        <v>73</v>
      </c>
      <c r="G1157" s="14" t="s">
        <v>508</v>
      </c>
      <c r="H1157" s="14" t="s">
        <v>435</v>
      </c>
      <c r="I1157" s="14" t="s">
        <v>474</v>
      </c>
      <c r="K1157" s="16">
        <v>1335.5</v>
      </c>
      <c r="L1157" s="16">
        <v>0.15</v>
      </c>
      <c r="M1157" s="17" t="s">
        <v>437</v>
      </c>
      <c r="N1157" s="14" t="s">
        <v>95</v>
      </c>
      <c r="O1157" t="str">
        <f ca="1">Table1[[#This Row],[Lowest_size_reported_um]]</f>
        <v>1000</v>
      </c>
      <c r="Q1157">
        <f>_xlfn.XLOOKUP(F1157,'detection limits'!$A$2:$A$234,'detection limits'!$C$2:$C$234)</f>
        <v>0.45</v>
      </c>
      <c r="R1157" t="str">
        <f ca="1">_xlfn.XLOOKUP(F1157,'detection limits'!$A$2:$A$234,'detection limits'!$F$2:$F$234)</f>
        <v>1000</v>
      </c>
    </row>
    <row r="1158" spans="1:18" x14ac:dyDescent="0.3">
      <c r="A1158" t="s">
        <v>654</v>
      </c>
      <c r="B1158" t="s">
        <v>656</v>
      </c>
      <c r="C1158" s="14" t="str">
        <f>_xlfn.CONCAT(Table1[[#This Row],[author]],Table1[[#This Row],[ year]])</f>
        <v>Choi et al 2020</v>
      </c>
      <c r="D1158" s="14" t="s">
        <v>560</v>
      </c>
      <c r="E1158" t="s">
        <v>546</v>
      </c>
      <c r="F1158" s="14" t="s">
        <v>73</v>
      </c>
      <c r="G1158" s="14" t="s">
        <v>508</v>
      </c>
      <c r="H1158" s="14" t="s">
        <v>435</v>
      </c>
      <c r="I1158" s="14" t="s">
        <v>474</v>
      </c>
      <c r="K1158" s="16">
        <v>431.3</v>
      </c>
      <c r="L1158" s="16">
        <v>0.15</v>
      </c>
      <c r="M1158" s="17" t="s">
        <v>437</v>
      </c>
      <c r="N1158" s="14" t="s">
        <v>95</v>
      </c>
      <c r="O1158" t="str">
        <f ca="1">Table1[[#This Row],[Lowest_size_reported_um]]</f>
        <v>1000</v>
      </c>
      <c r="Q1158">
        <f>_xlfn.XLOOKUP(F1158,'detection limits'!$A$2:$A$234,'detection limits'!$C$2:$C$234)</f>
        <v>0.45</v>
      </c>
      <c r="R1158" t="str">
        <f ca="1">_xlfn.XLOOKUP(F1158,'detection limits'!$A$2:$A$234,'detection limits'!$F$2:$F$234)</f>
        <v>1000</v>
      </c>
    </row>
    <row r="1159" spans="1:18" x14ac:dyDescent="0.3">
      <c r="A1159" t="s">
        <v>654</v>
      </c>
      <c r="B1159" t="s">
        <v>656</v>
      </c>
      <c r="C1159" s="14" t="str">
        <f>_xlfn.CONCAT(Table1[[#This Row],[author]],Table1[[#This Row],[ year]])</f>
        <v>Choi et al 2020</v>
      </c>
      <c r="D1159" s="14" t="s">
        <v>560</v>
      </c>
      <c r="E1159" t="s">
        <v>546</v>
      </c>
      <c r="F1159" s="14" t="s">
        <v>73</v>
      </c>
      <c r="G1159" s="14" t="s">
        <v>508</v>
      </c>
      <c r="H1159" s="14" t="s">
        <v>435</v>
      </c>
      <c r="I1159" s="14" t="s">
        <v>474</v>
      </c>
      <c r="K1159" s="16">
        <v>274.5</v>
      </c>
      <c r="L1159" s="16">
        <v>0.15</v>
      </c>
      <c r="M1159" s="17" t="s">
        <v>437</v>
      </c>
      <c r="N1159" s="14" t="s">
        <v>95</v>
      </c>
      <c r="O1159" t="str">
        <f ca="1">Table1[[#This Row],[Lowest_size_reported_um]]</f>
        <v>1000</v>
      </c>
      <c r="Q1159">
        <f>_xlfn.XLOOKUP(F1159,'detection limits'!$A$2:$A$234,'detection limits'!$C$2:$C$234)</f>
        <v>0.45</v>
      </c>
      <c r="R1159" t="str">
        <f ca="1">_xlfn.XLOOKUP(F1159,'detection limits'!$A$2:$A$234,'detection limits'!$F$2:$F$234)</f>
        <v>1000</v>
      </c>
    </row>
    <row r="1160" spans="1:18" x14ac:dyDescent="0.3">
      <c r="A1160" t="s">
        <v>654</v>
      </c>
      <c r="B1160" t="s">
        <v>656</v>
      </c>
      <c r="C1160" s="14" t="str">
        <f>_xlfn.CONCAT(Table1[[#This Row],[author]],Table1[[#This Row],[ year]])</f>
        <v>Choi et al 2020</v>
      </c>
      <c r="D1160" s="14" t="s">
        <v>560</v>
      </c>
      <c r="E1160" t="s">
        <v>546</v>
      </c>
      <c r="F1160" s="14" t="s">
        <v>73</v>
      </c>
      <c r="G1160" s="14" t="s">
        <v>508</v>
      </c>
      <c r="H1160" s="14" t="s">
        <v>435</v>
      </c>
      <c r="I1160" s="14" t="s">
        <v>474</v>
      </c>
      <c r="K1160" s="16">
        <v>432.3</v>
      </c>
      <c r="L1160" s="16">
        <v>0.15</v>
      </c>
      <c r="M1160" s="17" t="s">
        <v>437</v>
      </c>
      <c r="N1160" s="14" t="s">
        <v>95</v>
      </c>
      <c r="O1160" t="str">
        <f ca="1">Table1[[#This Row],[Lowest_size_reported_um]]</f>
        <v>1000</v>
      </c>
      <c r="Q1160">
        <f>_xlfn.XLOOKUP(F1160,'detection limits'!$A$2:$A$234,'detection limits'!$C$2:$C$234)</f>
        <v>0.45</v>
      </c>
      <c r="R1160" t="str">
        <f ca="1">_xlfn.XLOOKUP(F1160,'detection limits'!$A$2:$A$234,'detection limits'!$F$2:$F$234)</f>
        <v>1000</v>
      </c>
    </row>
    <row r="1161" spans="1:18" x14ac:dyDescent="0.3">
      <c r="A1161" t="s">
        <v>654</v>
      </c>
      <c r="B1161" t="s">
        <v>656</v>
      </c>
      <c r="C1161" s="14" t="str">
        <f>_xlfn.CONCAT(Table1[[#This Row],[author]],Table1[[#This Row],[ year]])</f>
        <v>Choi et al 2020</v>
      </c>
      <c r="D1161" s="14" t="s">
        <v>560</v>
      </c>
      <c r="E1161" t="s">
        <v>546</v>
      </c>
      <c r="F1161" s="14" t="s">
        <v>73</v>
      </c>
      <c r="G1161" s="14" t="s">
        <v>508</v>
      </c>
      <c r="H1161" s="14" t="s">
        <v>435</v>
      </c>
      <c r="I1161" s="14" t="s">
        <v>474</v>
      </c>
      <c r="K1161" s="16">
        <v>1289</v>
      </c>
      <c r="L1161" s="16">
        <v>0.15</v>
      </c>
      <c r="M1161" s="17" t="s">
        <v>437</v>
      </c>
      <c r="N1161" s="14" t="s">
        <v>95</v>
      </c>
      <c r="O1161" t="str">
        <f ca="1">Table1[[#This Row],[Lowest_size_reported_um]]</f>
        <v>1000</v>
      </c>
      <c r="Q1161">
        <f>_xlfn.XLOOKUP(F1161,'detection limits'!$A$2:$A$234,'detection limits'!$C$2:$C$234)</f>
        <v>0.45</v>
      </c>
      <c r="R1161" t="str">
        <f ca="1">_xlfn.XLOOKUP(F1161,'detection limits'!$A$2:$A$234,'detection limits'!$F$2:$F$234)</f>
        <v>1000</v>
      </c>
    </row>
    <row r="1162" spans="1:18" x14ac:dyDescent="0.3">
      <c r="A1162" t="s">
        <v>654</v>
      </c>
      <c r="B1162" t="s">
        <v>656</v>
      </c>
      <c r="C1162" s="14" t="str">
        <f>_xlfn.CONCAT(Table1[[#This Row],[author]],Table1[[#This Row],[ year]])</f>
        <v>Choi et al 2020</v>
      </c>
      <c r="D1162" s="14" t="s">
        <v>560</v>
      </c>
      <c r="E1162" t="s">
        <v>546</v>
      </c>
      <c r="F1162" s="14" t="s">
        <v>73</v>
      </c>
      <c r="G1162" s="14" t="s">
        <v>508</v>
      </c>
      <c r="H1162" s="14" t="s">
        <v>435</v>
      </c>
      <c r="I1162" s="14" t="s">
        <v>474</v>
      </c>
      <c r="K1162" s="16">
        <v>260</v>
      </c>
      <c r="L1162" s="16">
        <v>0.15</v>
      </c>
      <c r="M1162" s="17" t="s">
        <v>437</v>
      </c>
      <c r="N1162" s="14" t="s">
        <v>95</v>
      </c>
      <c r="O1162" t="str">
        <f ca="1">Table1[[#This Row],[Lowest_size_reported_um]]</f>
        <v>1000</v>
      </c>
      <c r="Q1162">
        <f>_xlfn.XLOOKUP(F1162,'detection limits'!$A$2:$A$234,'detection limits'!$C$2:$C$234)</f>
        <v>0.45</v>
      </c>
      <c r="R1162" t="str">
        <f ca="1">_xlfn.XLOOKUP(F1162,'detection limits'!$A$2:$A$234,'detection limits'!$F$2:$F$234)</f>
        <v>1000</v>
      </c>
    </row>
    <row r="1163" spans="1:18" x14ac:dyDescent="0.3">
      <c r="A1163" t="s">
        <v>654</v>
      </c>
      <c r="B1163" t="s">
        <v>656</v>
      </c>
      <c r="C1163" s="14" t="str">
        <f>_xlfn.CONCAT(Table1[[#This Row],[author]],Table1[[#This Row],[ year]])</f>
        <v>Choi et al 2020</v>
      </c>
      <c r="D1163" s="14" t="s">
        <v>560</v>
      </c>
      <c r="E1163" t="s">
        <v>546</v>
      </c>
      <c r="F1163" s="14" t="s">
        <v>73</v>
      </c>
      <c r="G1163" s="14" t="s">
        <v>508</v>
      </c>
      <c r="H1163" s="14" t="s">
        <v>435</v>
      </c>
      <c r="I1163" s="14" t="s">
        <v>474</v>
      </c>
      <c r="K1163" s="16">
        <v>1502.8</v>
      </c>
      <c r="L1163" s="16">
        <v>0.15</v>
      </c>
      <c r="M1163" s="17" t="s">
        <v>437</v>
      </c>
      <c r="N1163" s="14" t="s">
        <v>95</v>
      </c>
      <c r="O1163" t="str">
        <f ca="1">Table1[[#This Row],[Lowest_size_reported_um]]</f>
        <v>1000</v>
      </c>
      <c r="Q1163">
        <f>_xlfn.XLOOKUP(F1163,'detection limits'!$A$2:$A$234,'detection limits'!$C$2:$C$234)</f>
        <v>0.45</v>
      </c>
      <c r="R1163" t="str">
        <f ca="1">_xlfn.XLOOKUP(F1163,'detection limits'!$A$2:$A$234,'detection limits'!$F$2:$F$234)</f>
        <v>1000</v>
      </c>
    </row>
    <row r="1164" spans="1:18" x14ac:dyDescent="0.3">
      <c r="A1164" t="s">
        <v>654</v>
      </c>
      <c r="B1164" t="s">
        <v>656</v>
      </c>
      <c r="C1164" s="14" t="str">
        <f>_xlfn.CONCAT(Table1[[#This Row],[author]],Table1[[#This Row],[ year]])</f>
        <v>Choi et al 2020</v>
      </c>
      <c r="D1164" s="14" t="s">
        <v>560</v>
      </c>
      <c r="E1164" t="s">
        <v>546</v>
      </c>
      <c r="F1164" s="14" t="s">
        <v>73</v>
      </c>
      <c r="G1164" s="14" t="s">
        <v>508</v>
      </c>
      <c r="H1164" s="14" t="s">
        <v>435</v>
      </c>
      <c r="I1164" s="14" t="s">
        <v>474</v>
      </c>
      <c r="K1164" s="16">
        <v>1987.2</v>
      </c>
      <c r="L1164" s="16">
        <v>0.15</v>
      </c>
      <c r="M1164" s="17" t="s">
        <v>437</v>
      </c>
      <c r="N1164" s="14" t="s">
        <v>95</v>
      </c>
      <c r="O1164" t="str">
        <f ca="1">Table1[[#This Row],[Lowest_size_reported_um]]</f>
        <v>1000</v>
      </c>
      <c r="Q1164">
        <f>_xlfn.XLOOKUP(F1164,'detection limits'!$A$2:$A$234,'detection limits'!$C$2:$C$234)</f>
        <v>0.45</v>
      </c>
      <c r="R1164" t="str">
        <f ca="1">_xlfn.XLOOKUP(F1164,'detection limits'!$A$2:$A$234,'detection limits'!$F$2:$F$234)</f>
        <v>1000</v>
      </c>
    </row>
    <row r="1165" spans="1:18" x14ac:dyDescent="0.3">
      <c r="A1165" t="s">
        <v>654</v>
      </c>
      <c r="B1165" t="s">
        <v>656</v>
      </c>
      <c r="C1165" s="14" t="str">
        <f>_xlfn.CONCAT(Table1[[#This Row],[author]],Table1[[#This Row],[ year]])</f>
        <v>Choi et al 2020</v>
      </c>
      <c r="D1165" s="14" t="s">
        <v>560</v>
      </c>
      <c r="E1165" t="s">
        <v>546</v>
      </c>
      <c r="F1165" s="14" t="s">
        <v>73</v>
      </c>
      <c r="G1165" s="14" t="s">
        <v>508</v>
      </c>
      <c r="H1165" s="14" t="s">
        <v>435</v>
      </c>
      <c r="I1165" s="14" t="s">
        <v>474</v>
      </c>
      <c r="K1165" s="16">
        <v>0.9</v>
      </c>
      <c r="L1165" s="16">
        <v>0.15</v>
      </c>
      <c r="M1165" s="17" t="s">
        <v>437</v>
      </c>
      <c r="N1165" s="14" t="s">
        <v>95</v>
      </c>
      <c r="O1165" t="str">
        <f ca="1">Table1[[#This Row],[Lowest_size_reported_um]]</f>
        <v>1000</v>
      </c>
      <c r="Q1165">
        <f>_xlfn.XLOOKUP(F1165,'detection limits'!$A$2:$A$234,'detection limits'!$C$2:$C$234)</f>
        <v>0.45</v>
      </c>
      <c r="R1165" t="str">
        <f ca="1">_xlfn.XLOOKUP(F1165,'detection limits'!$A$2:$A$234,'detection limits'!$F$2:$F$234)</f>
        <v>1000</v>
      </c>
    </row>
    <row r="1166" spans="1:18" x14ac:dyDescent="0.3">
      <c r="A1166" t="s">
        <v>654</v>
      </c>
      <c r="B1166" t="s">
        <v>656</v>
      </c>
      <c r="C1166" s="14" t="str">
        <f>_xlfn.CONCAT(Table1[[#This Row],[author]],Table1[[#This Row],[ year]])</f>
        <v>Choi et al 2020</v>
      </c>
      <c r="D1166" s="14" t="s">
        <v>560</v>
      </c>
      <c r="E1166" t="s">
        <v>546</v>
      </c>
      <c r="F1166" s="14" t="s">
        <v>73</v>
      </c>
      <c r="G1166" s="14" t="s">
        <v>508</v>
      </c>
      <c r="H1166" s="14" t="s">
        <v>435</v>
      </c>
      <c r="I1166" s="14" t="s">
        <v>474</v>
      </c>
      <c r="K1166" s="16">
        <v>180</v>
      </c>
      <c r="L1166" s="16">
        <v>0.15</v>
      </c>
      <c r="M1166" s="17" t="s">
        <v>437</v>
      </c>
      <c r="N1166" s="14" t="s">
        <v>95</v>
      </c>
      <c r="O1166" t="str">
        <f ca="1">Table1[[#This Row],[Lowest_size_reported_um]]</f>
        <v>1000</v>
      </c>
      <c r="Q1166">
        <f>_xlfn.XLOOKUP(F1166,'detection limits'!$A$2:$A$234,'detection limits'!$C$2:$C$234)</f>
        <v>0.45</v>
      </c>
      <c r="R1166" t="str">
        <f ca="1">_xlfn.XLOOKUP(F1166,'detection limits'!$A$2:$A$234,'detection limits'!$F$2:$F$234)</f>
        <v>1000</v>
      </c>
    </row>
    <row r="1167" spans="1:18" x14ac:dyDescent="0.3">
      <c r="A1167" t="s">
        <v>654</v>
      </c>
      <c r="B1167" t="s">
        <v>656</v>
      </c>
      <c r="C1167" s="14" t="str">
        <f>_xlfn.CONCAT(Table1[[#This Row],[author]],Table1[[#This Row],[ year]])</f>
        <v>Choi et al 2020</v>
      </c>
      <c r="D1167" s="14" t="s">
        <v>560</v>
      </c>
      <c r="E1167" t="s">
        <v>546</v>
      </c>
      <c r="F1167" s="14" t="s">
        <v>73</v>
      </c>
      <c r="G1167" s="14" t="s">
        <v>508</v>
      </c>
      <c r="H1167" s="14" t="s">
        <v>435</v>
      </c>
      <c r="I1167" s="14" t="s">
        <v>474</v>
      </c>
      <c r="K1167" s="16">
        <v>206.7</v>
      </c>
      <c r="L1167" s="16">
        <v>0.15</v>
      </c>
      <c r="M1167" s="17" t="s">
        <v>437</v>
      </c>
      <c r="N1167" s="14" t="s">
        <v>95</v>
      </c>
      <c r="O1167" t="str">
        <f ca="1">Table1[[#This Row],[Lowest_size_reported_um]]</f>
        <v>1000</v>
      </c>
      <c r="Q1167">
        <f>_xlfn.XLOOKUP(F1167,'detection limits'!$A$2:$A$234,'detection limits'!$C$2:$C$234)</f>
        <v>0.45</v>
      </c>
      <c r="R1167" t="str">
        <f ca="1">_xlfn.XLOOKUP(F1167,'detection limits'!$A$2:$A$234,'detection limits'!$F$2:$F$234)</f>
        <v>1000</v>
      </c>
    </row>
    <row r="1168" spans="1:18" x14ac:dyDescent="0.3">
      <c r="A1168" t="s">
        <v>654</v>
      </c>
      <c r="B1168" t="s">
        <v>656</v>
      </c>
      <c r="C1168" s="14" t="str">
        <f>_xlfn.CONCAT(Table1[[#This Row],[author]],Table1[[#This Row],[ year]])</f>
        <v>Choi et al 2020</v>
      </c>
      <c r="D1168" s="14" t="s">
        <v>560</v>
      </c>
      <c r="E1168" t="s">
        <v>546</v>
      </c>
      <c r="F1168" s="14" t="s">
        <v>73</v>
      </c>
      <c r="G1168" s="14" t="s">
        <v>508</v>
      </c>
      <c r="H1168" s="14" t="s">
        <v>435</v>
      </c>
      <c r="I1168" s="14" t="s">
        <v>474</v>
      </c>
      <c r="K1168" s="16">
        <v>62</v>
      </c>
      <c r="L1168" s="16">
        <v>0.15</v>
      </c>
      <c r="M1168" s="17" t="s">
        <v>437</v>
      </c>
      <c r="N1168" s="14" t="s">
        <v>95</v>
      </c>
      <c r="O1168" t="str">
        <f ca="1">Table1[[#This Row],[Lowest_size_reported_um]]</f>
        <v>1000</v>
      </c>
      <c r="Q1168">
        <f>_xlfn.XLOOKUP(F1168,'detection limits'!$A$2:$A$234,'detection limits'!$C$2:$C$234)</f>
        <v>0.45</v>
      </c>
      <c r="R1168" t="str">
        <f ca="1">_xlfn.XLOOKUP(F1168,'detection limits'!$A$2:$A$234,'detection limits'!$F$2:$F$234)</f>
        <v>1000</v>
      </c>
    </row>
    <row r="1169" spans="1:18" x14ac:dyDescent="0.3">
      <c r="A1169" t="s">
        <v>654</v>
      </c>
      <c r="B1169" t="s">
        <v>656</v>
      </c>
      <c r="C1169" s="14" t="str">
        <f>_xlfn.CONCAT(Table1[[#This Row],[author]],Table1[[#This Row],[ year]])</f>
        <v>Choi et al 2020</v>
      </c>
      <c r="D1169" s="14" t="s">
        <v>560</v>
      </c>
      <c r="E1169" t="s">
        <v>546</v>
      </c>
      <c r="F1169" s="14" t="s">
        <v>73</v>
      </c>
      <c r="G1169" s="14" t="s">
        <v>508</v>
      </c>
      <c r="H1169" s="14" t="s">
        <v>435</v>
      </c>
      <c r="I1169" s="14" t="s">
        <v>474</v>
      </c>
      <c r="K1169" s="16">
        <v>0</v>
      </c>
      <c r="L1169" s="16">
        <v>0.15</v>
      </c>
      <c r="M1169" s="17" t="s">
        <v>437</v>
      </c>
      <c r="N1169" s="14" t="s">
        <v>95</v>
      </c>
      <c r="O1169" t="str">
        <f ca="1">Table1[[#This Row],[Lowest_size_reported_um]]</f>
        <v>1000</v>
      </c>
      <c r="Q1169">
        <f>_xlfn.XLOOKUP(F1169,'detection limits'!$A$2:$A$234,'detection limits'!$C$2:$C$234)</f>
        <v>0.45</v>
      </c>
      <c r="R1169" t="str">
        <f ca="1">_xlfn.XLOOKUP(F1169,'detection limits'!$A$2:$A$234,'detection limits'!$F$2:$F$234)</f>
        <v>1000</v>
      </c>
    </row>
    <row r="1170" spans="1:18" x14ac:dyDescent="0.3">
      <c r="A1170" t="s">
        <v>654</v>
      </c>
      <c r="B1170" t="s">
        <v>656</v>
      </c>
      <c r="C1170" s="14" t="str">
        <f>_xlfn.CONCAT(Table1[[#This Row],[author]],Table1[[#This Row],[ year]])</f>
        <v>Choi et al 2020</v>
      </c>
      <c r="D1170" s="14" t="s">
        <v>560</v>
      </c>
      <c r="E1170" t="s">
        <v>546</v>
      </c>
      <c r="F1170" s="14" t="s">
        <v>73</v>
      </c>
      <c r="G1170" s="14" t="s">
        <v>508</v>
      </c>
      <c r="H1170" s="14" t="s">
        <v>435</v>
      </c>
      <c r="I1170" s="14" t="s">
        <v>474</v>
      </c>
      <c r="K1170" s="16">
        <v>320</v>
      </c>
      <c r="L1170" s="16">
        <v>0.15</v>
      </c>
      <c r="M1170" s="17" t="s">
        <v>437</v>
      </c>
      <c r="N1170" s="14" t="s">
        <v>95</v>
      </c>
      <c r="O1170" t="str">
        <f ca="1">Table1[[#This Row],[Lowest_size_reported_um]]</f>
        <v>1000</v>
      </c>
      <c r="Q1170">
        <f>_xlfn.XLOOKUP(F1170,'detection limits'!$A$2:$A$234,'detection limits'!$C$2:$C$234)</f>
        <v>0.45</v>
      </c>
      <c r="R1170" t="str">
        <f ca="1">_xlfn.XLOOKUP(F1170,'detection limits'!$A$2:$A$234,'detection limits'!$F$2:$F$234)</f>
        <v>1000</v>
      </c>
    </row>
    <row r="1171" spans="1:18" x14ac:dyDescent="0.3">
      <c r="A1171" t="s">
        <v>654</v>
      </c>
      <c r="B1171" t="s">
        <v>656</v>
      </c>
      <c r="C1171" s="14" t="str">
        <f>_xlfn.CONCAT(Table1[[#This Row],[author]],Table1[[#This Row],[ year]])</f>
        <v>Choi et al 2020</v>
      </c>
      <c r="D1171" s="14" t="s">
        <v>560</v>
      </c>
      <c r="E1171" t="s">
        <v>546</v>
      </c>
      <c r="F1171" s="14" t="s">
        <v>73</v>
      </c>
      <c r="G1171" s="14" t="s">
        <v>508</v>
      </c>
      <c r="H1171" s="14" t="s">
        <v>435</v>
      </c>
      <c r="I1171" s="14" t="s">
        <v>474</v>
      </c>
      <c r="K1171" s="16">
        <v>260.89999999999998</v>
      </c>
      <c r="L1171" s="16">
        <v>0.15</v>
      </c>
      <c r="M1171" s="17" t="s">
        <v>437</v>
      </c>
      <c r="N1171" s="14" t="s">
        <v>95</v>
      </c>
      <c r="O1171" t="str">
        <f ca="1">Table1[[#This Row],[Lowest_size_reported_um]]</f>
        <v>1000</v>
      </c>
      <c r="Q1171">
        <f>_xlfn.XLOOKUP(F1171,'detection limits'!$A$2:$A$234,'detection limits'!$C$2:$C$234)</f>
        <v>0.45</v>
      </c>
      <c r="R1171" t="str">
        <f ca="1">_xlfn.XLOOKUP(F1171,'detection limits'!$A$2:$A$234,'detection limits'!$F$2:$F$234)</f>
        <v>1000</v>
      </c>
    </row>
    <row r="1172" spans="1:18" x14ac:dyDescent="0.3">
      <c r="A1172" t="s">
        <v>654</v>
      </c>
      <c r="B1172" t="s">
        <v>656</v>
      </c>
      <c r="C1172" s="14" t="str">
        <f>_xlfn.CONCAT(Table1[[#This Row],[author]],Table1[[#This Row],[ year]])</f>
        <v>Choi et al 2020</v>
      </c>
      <c r="D1172" s="14" t="s">
        <v>560</v>
      </c>
      <c r="E1172" t="s">
        <v>546</v>
      </c>
      <c r="F1172" s="14" t="s">
        <v>73</v>
      </c>
      <c r="G1172" s="14" t="s">
        <v>508</v>
      </c>
      <c r="H1172" s="14" t="s">
        <v>435</v>
      </c>
      <c r="I1172" s="14" t="s">
        <v>474</v>
      </c>
      <c r="K1172" s="16">
        <v>604.29999999999995</v>
      </c>
      <c r="L1172" s="16">
        <v>0.15</v>
      </c>
      <c r="M1172" s="17" t="s">
        <v>437</v>
      </c>
      <c r="N1172" s="14" t="s">
        <v>95</v>
      </c>
      <c r="O1172" t="str">
        <f ca="1">Table1[[#This Row],[Lowest_size_reported_um]]</f>
        <v>1000</v>
      </c>
      <c r="Q1172">
        <f>_xlfn.XLOOKUP(F1172,'detection limits'!$A$2:$A$234,'detection limits'!$C$2:$C$234)</f>
        <v>0.45</v>
      </c>
      <c r="R1172" t="str">
        <f ca="1">_xlfn.XLOOKUP(F1172,'detection limits'!$A$2:$A$234,'detection limits'!$F$2:$F$234)</f>
        <v>1000</v>
      </c>
    </row>
    <row r="1173" spans="1:18" x14ac:dyDescent="0.3">
      <c r="A1173" t="s">
        <v>654</v>
      </c>
      <c r="B1173" t="s">
        <v>656</v>
      </c>
      <c r="C1173" s="14" t="str">
        <f>_xlfn.CONCAT(Table1[[#This Row],[author]],Table1[[#This Row],[ year]])</f>
        <v>Choi et al 2020</v>
      </c>
      <c r="D1173" s="14" t="s">
        <v>560</v>
      </c>
      <c r="E1173" t="s">
        <v>546</v>
      </c>
      <c r="F1173" s="14" t="s">
        <v>73</v>
      </c>
      <c r="G1173" s="14" t="s">
        <v>508</v>
      </c>
      <c r="H1173" s="14" t="s">
        <v>435</v>
      </c>
      <c r="I1173" s="14" t="s">
        <v>474</v>
      </c>
      <c r="K1173" s="16">
        <v>257</v>
      </c>
      <c r="L1173" s="16">
        <v>0.15</v>
      </c>
      <c r="M1173" s="17" t="s">
        <v>437</v>
      </c>
      <c r="N1173" s="14" t="s">
        <v>95</v>
      </c>
      <c r="O1173" t="str">
        <f ca="1">Table1[[#This Row],[Lowest_size_reported_um]]</f>
        <v>1000</v>
      </c>
      <c r="Q1173">
        <f>_xlfn.XLOOKUP(F1173,'detection limits'!$A$2:$A$234,'detection limits'!$C$2:$C$234)</f>
        <v>0.45</v>
      </c>
      <c r="R1173" t="str">
        <f ca="1">_xlfn.XLOOKUP(F1173,'detection limits'!$A$2:$A$234,'detection limits'!$F$2:$F$234)</f>
        <v>1000</v>
      </c>
    </row>
    <row r="1174" spans="1:18" x14ac:dyDescent="0.3">
      <c r="A1174" t="s">
        <v>654</v>
      </c>
      <c r="B1174" t="s">
        <v>656</v>
      </c>
      <c r="C1174" s="14" t="str">
        <f>_xlfn.CONCAT(Table1[[#This Row],[author]],Table1[[#This Row],[ year]])</f>
        <v>Choi et al 2020</v>
      </c>
      <c r="D1174" s="14" t="s">
        <v>560</v>
      </c>
      <c r="E1174" t="s">
        <v>546</v>
      </c>
      <c r="F1174" s="14" t="s">
        <v>73</v>
      </c>
      <c r="G1174" s="14" t="s">
        <v>508</v>
      </c>
      <c r="H1174" s="14" t="s">
        <v>435</v>
      </c>
      <c r="I1174" s="14" t="s">
        <v>474</v>
      </c>
      <c r="K1174" s="16">
        <v>1460.2</v>
      </c>
      <c r="L1174" s="16">
        <v>0.15</v>
      </c>
      <c r="M1174" s="17" t="s">
        <v>437</v>
      </c>
      <c r="N1174" s="14" t="s">
        <v>95</v>
      </c>
      <c r="O1174" t="str">
        <f ca="1">Table1[[#This Row],[Lowest_size_reported_um]]</f>
        <v>1000</v>
      </c>
      <c r="Q1174">
        <f>_xlfn.XLOOKUP(F1174,'detection limits'!$A$2:$A$234,'detection limits'!$C$2:$C$234)</f>
        <v>0.45</v>
      </c>
      <c r="R1174" t="str">
        <f ca="1">_xlfn.XLOOKUP(F1174,'detection limits'!$A$2:$A$234,'detection limits'!$F$2:$F$234)</f>
        <v>1000</v>
      </c>
    </row>
    <row r="1175" spans="1:18" x14ac:dyDescent="0.3">
      <c r="A1175" t="s">
        <v>654</v>
      </c>
      <c r="B1175" t="s">
        <v>656</v>
      </c>
      <c r="C1175" s="14" t="str">
        <f>_xlfn.CONCAT(Table1[[#This Row],[author]],Table1[[#This Row],[ year]])</f>
        <v>Choi et al 2020</v>
      </c>
      <c r="D1175" s="14" t="s">
        <v>560</v>
      </c>
      <c r="E1175" t="s">
        <v>546</v>
      </c>
      <c r="F1175" s="14" t="s">
        <v>73</v>
      </c>
      <c r="G1175" s="14" t="s">
        <v>508</v>
      </c>
      <c r="H1175" s="14" t="s">
        <v>435</v>
      </c>
      <c r="I1175" s="14" t="s">
        <v>474</v>
      </c>
      <c r="K1175" s="16">
        <v>1581</v>
      </c>
      <c r="L1175" s="16">
        <v>0.15</v>
      </c>
      <c r="M1175" s="17" t="s">
        <v>437</v>
      </c>
      <c r="N1175" s="14" t="s">
        <v>95</v>
      </c>
      <c r="O1175" t="str">
        <f ca="1">Table1[[#This Row],[Lowest_size_reported_um]]</f>
        <v>1000</v>
      </c>
      <c r="Q1175">
        <f>_xlfn.XLOOKUP(F1175,'detection limits'!$A$2:$A$234,'detection limits'!$C$2:$C$234)</f>
        <v>0.45</v>
      </c>
      <c r="R1175" t="str">
        <f ca="1">_xlfn.XLOOKUP(F1175,'detection limits'!$A$2:$A$234,'detection limits'!$F$2:$F$234)</f>
        <v>1000</v>
      </c>
    </row>
    <row r="1176" spans="1:18" x14ac:dyDescent="0.3">
      <c r="A1176" t="s">
        <v>654</v>
      </c>
      <c r="B1176" t="s">
        <v>656</v>
      </c>
      <c r="C1176" s="14" t="str">
        <f>_xlfn.CONCAT(Table1[[#This Row],[author]],Table1[[#This Row],[ year]])</f>
        <v>Choi et al 2020</v>
      </c>
      <c r="D1176" s="14" t="s">
        <v>560</v>
      </c>
      <c r="E1176" t="s">
        <v>546</v>
      </c>
      <c r="F1176" s="14" t="s">
        <v>73</v>
      </c>
      <c r="G1176" s="14" t="s">
        <v>508</v>
      </c>
      <c r="H1176" s="14" t="s">
        <v>435</v>
      </c>
      <c r="I1176" s="14" t="s">
        <v>474</v>
      </c>
      <c r="K1176" s="16">
        <v>3214.7</v>
      </c>
      <c r="L1176" s="16">
        <v>0.15</v>
      </c>
      <c r="M1176" s="17" t="s">
        <v>437</v>
      </c>
      <c r="N1176" s="14" t="s">
        <v>95</v>
      </c>
      <c r="O1176" t="str">
        <f ca="1">Table1[[#This Row],[Lowest_size_reported_um]]</f>
        <v>1000</v>
      </c>
      <c r="Q1176">
        <f>_xlfn.XLOOKUP(F1176,'detection limits'!$A$2:$A$234,'detection limits'!$C$2:$C$234)</f>
        <v>0.45</v>
      </c>
      <c r="R1176" t="str">
        <f ca="1">_xlfn.XLOOKUP(F1176,'detection limits'!$A$2:$A$234,'detection limits'!$F$2:$F$234)</f>
        <v>1000</v>
      </c>
    </row>
    <row r="1177" spans="1:18" x14ac:dyDescent="0.3">
      <c r="A1177" t="s">
        <v>654</v>
      </c>
      <c r="B1177" t="s">
        <v>656</v>
      </c>
      <c r="C1177" s="14" t="str">
        <f>_xlfn.CONCAT(Table1[[#This Row],[author]],Table1[[#This Row],[ year]])</f>
        <v>Choi et al 2020</v>
      </c>
      <c r="D1177" s="14" t="s">
        <v>560</v>
      </c>
      <c r="E1177" t="s">
        <v>546</v>
      </c>
      <c r="F1177" s="14" t="s">
        <v>73</v>
      </c>
      <c r="G1177" s="14" t="s">
        <v>508</v>
      </c>
      <c r="H1177" s="14" t="s">
        <v>435</v>
      </c>
      <c r="I1177" s="14" t="s">
        <v>474</v>
      </c>
      <c r="K1177" s="16">
        <v>628.6</v>
      </c>
      <c r="L1177" s="16">
        <v>0.15</v>
      </c>
      <c r="M1177" s="17" t="s">
        <v>437</v>
      </c>
      <c r="N1177" s="14" t="s">
        <v>95</v>
      </c>
      <c r="O1177" t="str">
        <f ca="1">Table1[[#This Row],[Lowest_size_reported_um]]</f>
        <v>1000</v>
      </c>
      <c r="Q1177">
        <f>_xlfn.XLOOKUP(F1177,'detection limits'!$A$2:$A$234,'detection limits'!$C$2:$C$234)</f>
        <v>0.45</v>
      </c>
      <c r="R1177" t="str">
        <f ca="1">_xlfn.XLOOKUP(F1177,'detection limits'!$A$2:$A$234,'detection limits'!$F$2:$F$234)</f>
        <v>1000</v>
      </c>
    </row>
    <row r="1178" spans="1:18" x14ac:dyDescent="0.3">
      <c r="A1178" t="s">
        <v>654</v>
      </c>
      <c r="B1178" t="s">
        <v>656</v>
      </c>
      <c r="C1178" s="14" t="str">
        <f>_xlfn.CONCAT(Table1[[#This Row],[author]],Table1[[#This Row],[ year]])</f>
        <v>Choi et al 2020</v>
      </c>
      <c r="D1178" s="14" t="s">
        <v>560</v>
      </c>
      <c r="E1178" t="s">
        <v>546</v>
      </c>
      <c r="F1178" s="14" t="s">
        <v>73</v>
      </c>
      <c r="G1178" s="14" t="s">
        <v>508</v>
      </c>
      <c r="H1178" s="14" t="s">
        <v>435</v>
      </c>
      <c r="I1178" s="14" t="s">
        <v>474</v>
      </c>
      <c r="K1178" s="16">
        <v>2186.1</v>
      </c>
      <c r="L1178" s="16">
        <v>0.15</v>
      </c>
      <c r="M1178" s="17" t="s">
        <v>437</v>
      </c>
      <c r="N1178" s="14" t="s">
        <v>95</v>
      </c>
      <c r="O1178" t="str">
        <f ca="1">Table1[[#This Row],[Lowest_size_reported_um]]</f>
        <v>1000</v>
      </c>
      <c r="Q1178">
        <f>_xlfn.XLOOKUP(F1178,'detection limits'!$A$2:$A$234,'detection limits'!$C$2:$C$234)</f>
        <v>0.45</v>
      </c>
      <c r="R1178" t="str">
        <f ca="1">_xlfn.XLOOKUP(F1178,'detection limits'!$A$2:$A$234,'detection limits'!$F$2:$F$234)</f>
        <v>1000</v>
      </c>
    </row>
    <row r="1179" spans="1:18" x14ac:dyDescent="0.3">
      <c r="A1179" t="s">
        <v>654</v>
      </c>
      <c r="B1179" t="s">
        <v>656</v>
      </c>
      <c r="C1179" s="14" t="str">
        <f>_xlfn.CONCAT(Table1[[#This Row],[author]],Table1[[#This Row],[ year]])</f>
        <v>Choi et al 2020</v>
      </c>
      <c r="D1179" s="14" t="s">
        <v>560</v>
      </c>
      <c r="E1179" t="s">
        <v>546</v>
      </c>
      <c r="F1179" s="14" t="s">
        <v>73</v>
      </c>
      <c r="G1179" s="14" t="s">
        <v>508</v>
      </c>
      <c r="H1179" s="14" t="s">
        <v>435</v>
      </c>
      <c r="I1179" s="14" t="s">
        <v>474</v>
      </c>
      <c r="K1179" s="16">
        <v>1324.1</v>
      </c>
      <c r="L1179" s="16">
        <v>0.15</v>
      </c>
      <c r="M1179" s="17" t="s">
        <v>437</v>
      </c>
      <c r="N1179" s="14" t="s">
        <v>95</v>
      </c>
      <c r="O1179" t="str">
        <f ca="1">Table1[[#This Row],[Lowest_size_reported_um]]</f>
        <v>1000</v>
      </c>
      <c r="Q1179">
        <f>_xlfn.XLOOKUP(F1179,'detection limits'!$A$2:$A$234,'detection limits'!$C$2:$C$234)</f>
        <v>0.45</v>
      </c>
      <c r="R1179" t="str">
        <f ca="1">_xlfn.XLOOKUP(F1179,'detection limits'!$A$2:$A$234,'detection limits'!$F$2:$F$234)</f>
        <v>1000</v>
      </c>
    </row>
    <row r="1180" spans="1:18" x14ac:dyDescent="0.3">
      <c r="A1180" t="s">
        <v>654</v>
      </c>
      <c r="B1180" t="s">
        <v>656</v>
      </c>
      <c r="C1180" s="14" t="str">
        <f>_xlfn.CONCAT(Table1[[#This Row],[author]],Table1[[#This Row],[ year]])</f>
        <v>Choi et al 2020</v>
      </c>
      <c r="D1180" s="14" t="s">
        <v>560</v>
      </c>
      <c r="E1180" t="s">
        <v>546</v>
      </c>
      <c r="F1180" s="14" t="s">
        <v>73</v>
      </c>
      <c r="G1180" s="14" t="s">
        <v>508</v>
      </c>
      <c r="H1180" s="14" t="s">
        <v>435</v>
      </c>
      <c r="I1180" s="14" t="s">
        <v>474</v>
      </c>
      <c r="K1180" s="16">
        <v>644.29999999999995</v>
      </c>
      <c r="L1180" s="16">
        <v>0.15</v>
      </c>
      <c r="M1180" s="17" t="s">
        <v>437</v>
      </c>
      <c r="N1180" s="14" t="s">
        <v>95</v>
      </c>
      <c r="O1180" t="str">
        <f ca="1">Table1[[#This Row],[Lowest_size_reported_um]]</f>
        <v>1000</v>
      </c>
      <c r="Q1180">
        <f>_xlfn.XLOOKUP(F1180,'detection limits'!$A$2:$A$234,'detection limits'!$C$2:$C$234)</f>
        <v>0.45</v>
      </c>
      <c r="R1180" t="str">
        <f ca="1">_xlfn.XLOOKUP(F1180,'detection limits'!$A$2:$A$234,'detection limits'!$F$2:$F$234)</f>
        <v>1000</v>
      </c>
    </row>
    <row r="1181" spans="1:18" x14ac:dyDescent="0.3">
      <c r="A1181" t="s">
        <v>654</v>
      </c>
      <c r="B1181" t="s">
        <v>656</v>
      </c>
      <c r="C1181" s="14" t="str">
        <f>_xlfn.CONCAT(Table1[[#This Row],[author]],Table1[[#This Row],[ year]])</f>
        <v>Choi et al 2020</v>
      </c>
      <c r="D1181" s="14" t="s">
        <v>560</v>
      </c>
      <c r="E1181" t="s">
        <v>546</v>
      </c>
      <c r="F1181" s="14" t="s">
        <v>73</v>
      </c>
      <c r="G1181" s="14" t="s">
        <v>508</v>
      </c>
      <c r="H1181" s="14" t="s">
        <v>435</v>
      </c>
      <c r="I1181" s="14" t="s">
        <v>474</v>
      </c>
      <c r="K1181" s="16">
        <v>299.2</v>
      </c>
      <c r="L1181" s="16">
        <v>0.15</v>
      </c>
      <c r="M1181" s="17" t="s">
        <v>437</v>
      </c>
      <c r="N1181" s="14" t="s">
        <v>95</v>
      </c>
      <c r="O1181" t="str">
        <f ca="1">Table1[[#This Row],[Lowest_size_reported_um]]</f>
        <v>1000</v>
      </c>
      <c r="Q1181">
        <f>_xlfn.XLOOKUP(F1181,'detection limits'!$A$2:$A$234,'detection limits'!$C$2:$C$234)</f>
        <v>0.45</v>
      </c>
      <c r="R1181" t="str">
        <f ca="1">_xlfn.XLOOKUP(F1181,'detection limits'!$A$2:$A$234,'detection limits'!$F$2:$F$234)</f>
        <v>1000</v>
      </c>
    </row>
    <row r="1182" spans="1:18" x14ac:dyDescent="0.3">
      <c r="A1182" t="s">
        <v>654</v>
      </c>
      <c r="B1182" t="s">
        <v>656</v>
      </c>
      <c r="C1182" s="14" t="str">
        <f>_xlfn.CONCAT(Table1[[#This Row],[author]],Table1[[#This Row],[ year]])</f>
        <v>Choi et al 2020</v>
      </c>
      <c r="D1182" s="14" t="s">
        <v>560</v>
      </c>
      <c r="E1182" t="s">
        <v>546</v>
      </c>
      <c r="F1182" s="14" t="s">
        <v>73</v>
      </c>
      <c r="G1182" s="14" t="s">
        <v>508</v>
      </c>
      <c r="H1182" s="14" t="s">
        <v>435</v>
      </c>
      <c r="I1182" s="14" t="s">
        <v>474</v>
      </c>
      <c r="K1182" s="16">
        <v>105.6</v>
      </c>
      <c r="L1182" s="16">
        <v>0.15</v>
      </c>
      <c r="M1182" s="17" t="s">
        <v>437</v>
      </c>
      <c r="N1182" s="14" t="s">
        <v>95</v>
      </c>
      <c r="O1182" t="str">
        <f ca="1">Table1[[#This Row],[Lowest_size_reported_um]]</f>
        <v>1000</v>
      </c>
      <c r="Q1182">
        <f>_xlfn.XLOOKUP(F1182,'detection limits'!$A$2:$A$234,'detection limits'!$C$2:$C$234)</f>
        <v>0.45</v>
      </c>
      <c r="R1182" t="str">
        <f ca="1">_xlfn.XLOOKUP(F1182,'detection limits'!$A$2:$A$234,'detection limits'!$F$2:$F$234)</f>
        <v>1000</v>
      </c>
    </row>
    <row r="1183" spans="1:18" x14ac:dyDescent="0.3">
      <c r="A1183" t="s">
        <v>654</v>
      </c>
      <c r="B1183" t="s">
        <v>656</v>
      </c>
      <c r="C1183" s="14" t="str">
        <f>_xlfn.CONCAT(Table1[[#This Row],[author]],Table1[[#This Row],[ year]])</f>
        <v>Choi et al 2020</v>
      </c>
      <c r="D1183" s="14" t="s">
        <v>560</v>
      </c>
      <c r="E1183" t="s">
        <v>546</v>
      </c>
      <c r="F1183" s="14" t="s">
        <v>73</v>
      </c>
      <c r="G1183" s="14" t="s">
        <v>508</v>
      </c>
      <c r="H1183" s="14" t="s">
        <v>435</v>
      </c>
      <c r="I1183" s="14" t="s">
        <v>474</v>
      </c>
      <c r="K1183" s="16">
        <v>513.9</v>
      </c>
      <c r="L1183" s="16">
        <v>0.15</v>
      </c>
      <c r="M1183" s="17" t="s">
        <v>437</v>
      </c>
      <c r="N1183" s="14" t="s">
        <v>95</v>
      </c>
      <c r="O1183" t="str">
        <f ca="1">Table1[[#This Row],[Lowest_size_reported_um]]</f>
        <v>1000</v>
      </c>
      <c r="Q1183">
        <f>_xlfn.XLOOKUP(F1183,'detection limits'!$A$2:$A$234,'detection limits'!$C$2:$C$234)</f>
        <v>0.45</v>
      </c>
      <c r="R1183" t="str">
        <f ca="1">_xlfn.XLOOKUP(F1183,'detection limits'!$A$2:$A$234,'detection limits'!$F$2:$F$234)</f>
        <v>1000</v>
      </c>
    </row>
    <row r="1184" spans="1:18" x14ac:dyDescent="0.3">
      <c r="A1184" t="s">
        <v>654</v>
      </c>
      <c r="B1184" t="s">
        <v>656</v>
      </c>
      <c r="C1184" s="14" t="str">
        <f>_xlfn.CONCAT(Table1[[#This Row],[author]],Table1[[#This Row],[ year]])</f>
        <v>Choi et al 2020</v>
      </c>
      <c r="D1184" s="14" t="s">
        <v>560</v>
      </c>
      <c r="E1184" t="s">
        <v>546</v>
      </c>
      <c r="F1184" s="14" t="s">
        <v>73</v>
      </c>
      <c r="G1184" s="14" t="s">
        <v>508</v>
      </c>
      <c r="H1184" s="14" t="s">
        <v>435</v>
      </c>
      <c r="I1184" s="14" t="s">
        <v>474</v>
      </c>
      <c r="K1184" s="16">
        <v>245.6</v>
      </c>
      <c r="L1184" s="16">
        <v>0.15</v>
      </c>
      <c r="M1184" s="17" t="s">
        <v>437</v>
      </c>
      <c r="N1184" s="14" t="s">
        <v>95</v>
      </c>
      <c r="O1184" t="str">
        <f ca="1">Table1[[#This Row],[Lowest_size_reported_um]]</f>
        <v>1000</v>
      </c>
      <c r="Q1184">
        <f>_xlfn.XLOOKUP(F1184,'detection limits'!$A$2:$A$234,'detection limits'!$C$2:$C$234)</f>
        <v>0.45</v>
      </c>
      <c r="R1184" t="str">
        <f ca="1">_xlfn.XLOOKUP(F1184,'detection limits'!$A$2:$A$234,'detection limits'!$F$2:$F$234)</f>
        <v>1000</v>
      </c>
    </row>
    <row r="1185" spans="1:18" x14ac:dyDescent="0.3">
      <c r="A1185" t="s">
        <v>654</v>
      </c>
      <c r="B1185" t="s">
        <v>656</v>
      </c>
      <c r="C1185" s="14" t="str">
        <f>_xlfn.CONCAT(Table1[[#This Row],[author]],Table1[[#This Row],[ year]])</f>
        <v>Choi et al 2020</v>
      </c>
      <c r="D1185" s="14" t="s">
        <v>560</v>
      </c>
      <c r="E1185" t="s">
        <v>546</v>
      </c>
      <c r="F1185" s="14" t="s">
        <v>73</v>
      </c>
      <c r="G1185" s="14" t="s">
        <v>508</v>
      </c>
      <c r="H1185" s="14" t="s">
        <v>435</v>
      </c>
      <c r="I1185" s="14" t="s">
        <v>474</v>
      </c>
      <c r="K1185" s="16">
        <v>195.4</v>
      </c>
      <c r="L1185" s="16">
        <v>0.15</v>
      </c>
      <c r="M1185" s="17" t="s">
        <v>437</v>
      </c>
      <c r="N1185" s="14" t="s">
        <v>95</v>
      </c>
      <c r="O1185" t="str">
        <f ca="1">Table1[[#This Row],[Lowest_size_reported_um]]</f>
        <v>1000</v>
      </c>
      <c r="Q1185">
        <f>_xlfn.XLOOKUP(F1185,'detection limits'!$A$2:$A$234,'detection limits'!$C$2:$C$234)</f>
        <v>0.45</v>
      </c>
      <c r="R1185" t="str">
        <f ca="1">_xlfn.XLOOKUP(F1185,'detection limits'!$A$2:$A$234,'detection limits'!$F$2:$F$234)</f>
        <v>1000</v>
      </c>
    </row>
    <row r="1186" spans="1:18" x14ac:dyDescent="0.3">
      <c r="A1186" t="s">
        <v>654</v>
      </c>
      <c r="B1186" t="s">
        <v>656</v>
      </c>
      <c r="C1186" s="14" t="str">
        <f>_xlfn.CONCAT(Table1[[#This Row],[author]],Table1[[#This Row],[ year]])</f>
        <v>Choi et al 2020</v>
      </c>
      <c r="D1186" s="14" t="s">
        <v>560</v>
      </c>
      <c r="E1186" t="s">
        <v>546</v>
      </c>
      <c r="F1186" s="14" t="s">
        <v>73</v>
      </c>
      <c r="G1186" s="14" t="s">
        <v>508</v>
      </c>
      <c r="H1186" s="14" t="s">
        <v>435</v>
      </c>
      <c r="I1186" s="14" t="s">
        <v>474</v>
      </c>
      <c r="K1186" s="16">
        <v>665.1</v>
      </c>
      <c r="L1186" s="16">
        <v>0.15</v>
      </c>
      <c r="M1186" s="17" t="s">
        <v>437</v>
      </c>
      <c r="N1186" s="14" t="s">
        <v>95</v>
      </c>
      <c r="O1186" t="str">
        <f ca="1">Table1[[#This Row],[Lowest_size_reported_um]]</f>
        <v>1000</v>
      </c>
      <c r="Q1186">
        <f>_xlfn.XLOOKUP(F1186,'detection limits'!$A$2:$A$234,'detection limits'!$C$2:$C$234)</f>
        <v>0.45</v>
      </c>
      <c r="R1186" t="str">
        <f ca="1">_xlfn.XLOOKUP(F1186,'detection limits'!$A$2:$A$234,'detection limits'!$F$2:$F$234)</f>
        <v>1000</v>
      </c>
    </row>
    <row r="1187" spans="1:18" x14ac:dyDescent="0.3">
      <c r="A1187" t="s">
        <v>654</v>
      </c>
      <c r="B1187" t="s">
        <v>656</v>
      </c>
      <c r="C1187" s="14" t="str">
        <f>_xlfn.CONCAT(Table1[[#This Row],[author]],Table1[[#This Row],[ year]])</f>
        <v>Choi et al 2020</v>
      </c>
      <c r="D1187" s="14" t="s">
        <v>560</v>
      </c>
      <c r="E1187" t="s">
        <v>546</v>
      </c>
      <c r="F1187" s="14" t="s">
        <v>73</v>
      </c>
      <c r="G1187" s="14" t="s">
        <v>508</v>
      </c>
      <c r="H1187" s="14" t="s">
        <v>435</v>
      </c>
      <c r="I1187" s="14" t="s">
        <v>474</v>
      </c>
      <c r="K1187" s="16">
        <v>462.8</v>
      </c>
      <c r="L1187" s="16">
        <v>0.15</v>
      </c>
      <c r="M1187" s="17" t="s">
        <v>437</v>
      </c>
      <c r="N1187" s="14" t="s">
        <v>95</v>
      </c>
      <c r="O1187" t="str">
        <f ca="1">Table1[[#This Row],[Lowest_size_reported_um]]</f>
        <v>1000</v>
      </c>
      <c r="Q1187">
        <f>_xlfn.XLOOKUP(F1187,'detection limits'!$A$2:$A$234,'detection limits'!$C$2:$C$234)</f>
        <v>0.45</v>
      </c>
      <c r="R1187" t="str">
        <f ca="1">_xlfn.XLOOKUP(F1187,'detection limits'!$A$2:$A$234,'detection limits'!$F$2:$F$234)</f>
        <v>1000</v>
      </c>
    </row>
    <row r="1188" spans="1:18" x14ac:dyDescent="0.3">
      <c r="A1188" t="s">
        <v>654</v>
      </c>
      <c r="B1188" t="s">
        <v>656</v>
      </c>
      <c r="C1188" s="14" t="str">
        <f>_xlfn.CONCAT(Table1[[#This Row],[author]],Table1[[#This Row],[ year]])</f>
        <v>Choi et al 2020</v>
      </c>
      <c r="D1188" s="14" t="s">
        <v>560</v>
      </c>
      <c r="E1188" t="s">
        <v>546</v>
      </c>
      <c r="F1188" s="14" t="s">
        <v>73</v>
      </c>
      <c r="G1188" s="14" t="s">
        <v>508</v>
      </c>
      <c r="H1188" s="14" t="s">
        <v>435</v>
      </c>
      <c r="I1188" s="14" t="s">
        <v>474</v>
      </c>
      <c r="K1188" s="16">
        <v>247.4</v>
      </c>
      <c r="L1188" s="16">
        <v>0.15</v>
      </c>
      <c r="M1188" s="17" t="s">
        <v>437</v>
      </c>
      <c r="N1188" s="14" t="s">
        <v>95</v>
      </c>
      <c r="O1188" t="str">
        <f ca="1">Table1[[#This Row],[Lowest_size_reported_um]]</f>
        <v>1000</v>
      </c>
      <c r="Q1188">
        <f>_xlfn.XLOOKUP(F1188,'detection limits'!$A$2:$A$234,'detection limits'!$C$2:$C$234)</f>
        <v>0.45</v>
      </c>
      <c r="R1188" t="str">
        <f ca="1">_xlfn.XLOOKUP(F1188,'detection limits'!$A$2:$A$234,'detection limits'!$F$2:$F$234)</f>
        <v>1000</v>
      </c>
    </row>
    <row r="1189" spans="1:18" x14ac:dyDescent="0.3">
      <c r="A1189" t="s">
        <v>654</v>
      </c>
      <c r="B1189" t="s">
        <v>656</v>
      </c>
      <c r="C1189" s="14" t="str">
        <f>_xlfn.CONCAT(Table1[[#This Row],[author]],Table1[[#This Row],[ year]])</f>
        <v>Choi et al 2020</v>
      </c>
      <c r="D1189" s="14" t="s">
        <v>560</v>
      </c>
      <c r="E1189" t="s">
        <v>546</v>
      </c>
      <c r="F1189" s="14" t="s">
        <v>73</v>
      </c>
      <c r="G1189" s="14" t="s">
        <v>508</v>
      </c>
      <c r="H1189" s="14" t="s">
        <v>435</v>
      </c>
      <c r="I1189" s="14" t="s">
        <v>474</v>
      </c>
      <c r="K1189" s="16">
        <v>84.3</v>
      </c>
      <c r="L1189" s="16">
        <v>0.15</v>
      </c>
      <c r="M1189" s="17" t="s">
        <v>437</v>
      </c>
      <c r="N1189" s="14" t="s">
        <v>95</v>
      </c>
      <c r="O1189" t="str">
        <f ca="1">Table1[[#This Row],[Lowest_size_reported_um]]</f>
        <v>1000</v>
      </c>
      <c r="Q1189">
        <f>_xlfn.XLOOKUP(F1189,'detection limits'!$A$2:$A$234,'detection limits'!$C$2:$C$234)</f>
        <v>0.45</v>
      </c>
      <c r="R1189" t="str">
        <f ca="1">_xlfn.XLOOKUP(F1189,'detection limits'!$A$2:$A$234,'detection limits'!$F$2:$F$234)</f>
        <v>1000</v>
      </c>
    </row>
    <row r="1190" spans="1:18" x14ac:dyDescent="0.3">
      <c r="A1190" t="s">
        <v>654</v>
      </c>
      <c r="B1190" t="s">
        <v>656</v>
      </c>
      <c r="C1190" s="14" t="str">
        <f>_xlfn.CONCAT(Table1[[#This Row],[author]],Table1[[#This Row],[ year]])</f>
        <v>Choi et al 2020</v>
      </c>
      <c r="D1190" s="14" t="s">
        <v>560</v>
      </c>
      <c r="E1190" t="s">
        <v>546</v>
      </c>
      <c r="F1190" s="14" t="s">
        <v>73</v>
      </c>
      <c r="G1190" s="14" t="s">
        <v>508</v>
      </c>
      <c r="H1190" s="14" t="s">
        <v>435</v>
      </c>
      <c r="I1190" s="14" t="s">
        <v>474</v>
      </c>
      <c r="K1190" s="16">
        <v>546.79999999999995</v>
      </c>
      <c r="L1190" s="16">
        <v>0.15</v>
      </c>
      <c r="M1190" s="17" t="s">
        <v>437</v>
      </c>
      <c r="N1190" s="14" t="s">
        <v>95</v>
      </c>
      <c r="O1190" t="str">
        <f ca="1">Table1[[#This Row],[Lowest_size_reported_um]]</f>
        <v>1000</v>
      </c>
      <c r="Q1190">
        <f>_xlfn.XLOOKUP(F1190,'detection limits'!$A$2:$A$234,'detection limits'!$C$2:$C$234)</f>
        <v>0.45</v>
      </c>
      <c r="R1190" t="str">
        <f ca="1">_xlfn.XLOOKUP(F1190,'detection limits'!$A$2:$A$234,'detection limits'!$F$2:$F$234)</f>
        <v>1000</v>
      </c>
    </row>
    <row r="1191" spans="1:18" x14ac:dyDescent="0.3">
      <c r="A1191" t="s">
        <v>654</v>
      </c>
      <c r="B1191" t="s">
        <v>656</v>
      </c>
      <c r="C1191" s="14" t="str">
        <f>_xlfn.CONCAT(Table1[[#This Row],[author]],Table1[[#This Row],[ year]])</f>
        <v>Choi et al 2020</v>
      </c>
      <c r="D1191" s="14" t="s">
        <v>560</v>
      </c>
      <c r="E1191" t="s">
        <v>546</v>
      </c>
      <c r="F1191" s="14" t="s">
        <v>73</v>
      </c>
      <c r="G1191" s="14" t="s">
        <v>508</v>
      </c>
      <c r="H1191" s="14" t="s">
        <v>435</v>
      </c>
      <c r="I1191" s="14" t="s">
        <v>474</v>
      </c>
      <c r="K1191" s="16">
        <v>80.8</v>
      </c>
      <c r="L1191" s="16">
        <v>0.15</v>
      </c>
      <c r="M1191" s="17" t="s">
        <v>437</v>
      </c>
      <c r="N1191" s="14" t="s">
        <v>95</v>
      </c>
      <c r="O1191" t="str">
        <f ca="1">Table1[[#This Row],[Lowest_size_reported_um]]</f>
        <v>1000</v>
      </c>
      <c r="Q1191">
        <f>_xlfn.XLOOKUP(F1191,'detection limits'!$A$2:$A$234,'detection limits'!$C$2:$C$234)</f>
        <v>0.45</v>
      </c>
      <c r="R1191" t="str">
        <f ca="1">_xlfn.XLOOKUP(F1191,'detection limits'!$A$2:$A$234,'detection limits'!$F$2:$F$234)</f>
        <v>1000</v>
      </c>
    </row>
    <row r="1192" spans="1:18" x14ac:dyDescent="0.3">
      <c r="A1192" t="s">
        <v>654</v>
      </c>
      <c r="B1192" t="s">
        <v>656</v>
      </c>
      <c r="C1192" s="14" t="str">
        <f>_xlfn.CONCAT(Table1[[#This Row],[author]],Table1[[#This Row],[ year]])</f>
        <v>Choi et al 2020</v>
      </c>
      <c r="D1192" s="14" t="s">
        <v>560</v>
      </c>
      <c r="E1192" t="s">
        <v>546</v>
      </c>
      <c r="F1192" s="14" t="s">
        <v>73</v>
      </c>
      <c r="G1192" s="14" t="s">
        <v>508</v>
      </c>
      <c r="H1192" s="14" t="s">
        <v>435</v>
      </c>
      <c r="I1192" s="14" t="s">
        <v>474</v>
      </c>
      <c r="K1192" s="16">
        <v>377.5</v>
      </c>
      <c r="L1192" s="16">
        <v>0.15</v>
      </c>
      <c r="M1192" s="17" t="s">
        <v>437</v>
      </c>
      <c r="N1192" s="14" t="s">
        <v>95</v>
      </c>
      <c r="O1192" t="str">
        <f ca="1">Table1[[#This Row],[Lowest_size_reported_um]]</f>
        <v>1000</v>
      </c>
      <c r="Q1192">
        <f>_xlfn.XLOOKUP(F1192,'detection limits'!$A$2:$A$234,'detection limits'!$C$2:$C$234)</f>
        <v>0.45</v>
      </c>
      <c r="R1192" t="str">
        <f ca="1">_xlfn.XLOOKUP(F1192,'detection limits'!$A$2:$A$234,'detection limits'!$F$2:$F$234)</f>
        <v>1000</v>
      </c>
    </row>
    <row r="1193" spans="1:18" x14ac:dyDescent="0.3">
      <c r="A1193" t="s">
        <v>654</v>
      </c>
      <c r="B1193" t="s">
        <v>656</v>
      </c>
      <c r="C1193" s="14" t="str">
        <f>_xlfn.CONCAT(Table1[[#This Row],[author]],Table1[[#This Row],[ year]])</f>
        <v>Choi et al 2020</v>
      </c>
      <c r="D1193" s="14" t="s">
        <v>560</v>
      </c>
      <c r="E1193" t="s">
        <v>546</v>
      </c>
      <c r="F1193" s="14" t="s">
        <v>73</v>
      </c>
      <c r="G1193" s="14" t="s">
        <v>508</v>
      </c>
      <c r="H1193" s="14" t="s">
        <v>435</v>
      </c>
      <c r="I1193" s="14" t="s">
        <v>474</v>
      </c>
      <c r="K1193" s="16">
        <v>268.8</v>
      </c>
      <c r="L1193" s="16">
        <v>0.15</v>
      </c>
      <c r="M1193" s="17" t="s">
        <v>437</v>
      </c>
      <c r="N1193" s="14" t="s">
        <v>95</v>
      </c>
      <c r="O1193" t="str">
        <f ca="1">Table1[[#This Row],[Lowest_size_reported_um]]</f>
        <v>1000</v>
      </c>
      <c r="Q1193">
        <f>_xlfn.XLOOKUP(F1193,'detection limits'!$A$2:$A$234,'detection limits'!$C$2:$C$234)</f>
        <v>0.45</v>
      </c>
      <c r="R1193" t="str">
        <f ca="1">_xlfn.XLOOKUP(F1193,'detection limits'!$A$2:$A$234,'detection limits'!$F$2:$F$234)</f>
        <v>1000</v>
      </c>
    </row>
    <row r="1194" spans="1:18" x14ac:dyDescent="0.3">
      <c r="A1194" t="s">
        <v>654</v>
      </c>
      <c r="B1194" t="s">
        <v>656</v>
      </c>
      <c r="C1194" s="14" t="str">
        <f>_xlfn.CONCAT(Table1[[#This Row],[author]],Table1[[#This Row],[ year]])</f>
        <v>Choi et al 2020</v>
      </c>
      <c r="D1194" s="14" t="s">
        <v>560</v>
      </c>
      <c r="E1194" t="s">
        <v>546</v>
      </c>
      <c r="F1194" s="14" t="s">
        <v>73</v>
      </c>
      <c r="G1194" s="14" t="s">
        <v>508</v>
      </c>
      <c r="H1194" s="14" t="s">
        <v>435</v>
      </c>
      <c r="I1194" s="14" t="s">
        <v>474</v>
      </c>
      <c r="K1194" s="16">
        <v>182.3</v>
      </c>
      <c r="L1194" s="16">
        <v>0.15</v>
      </c>
      <c r="M1194" s="17" t="s">
        <v>437</v>
      </c>
      <c r="N1194" s="14" t="s">
        <v>95</v>
      </c>
      <c r="O1194" t="str">
        <f ca="1">Table1[[#This Row],[Lowest_size_reported_um]]</f>
        <v>1000</v>
      </c>
      <c r="Q1194">
        <f>_xlfn.XLOOKUP(F1194,'detection limits'!$A$2:$A$234,'detection limits'!$C$2:$C$234)</f>
        <v>0.45</v>
      </c>
      <c r="R1194" t="str">
        <f ca="1">_xlfn.XLOOKUP(F1194,'detection limits'!$A$2:$A$234,'detection limits'!$F$2:$F$234)</f>
        <v>1000</v>
      </c>
    </row>
    <row r="1195" spans="1:18" x14ac:dyDescent="0.3">
      <c r="A1195" t="s">
        <v>654</v>
      </c>
      <c r="B1195" t="s">
        <v>656</v>
      </c>
      <c r="C1195" s="14" t="str">
        <f>_xlfn.CONCAT(Table1[[#This Row],[author]],Table1[[#This Row],[ year]])</f>
        <v>Choi et al 2020</v>
      </c>
      <c r="D1195" s="14" t="s">
        <v>560</v>
      </c>
      <c r="E1195" t="s">
        <v>546</v>
      </c>
      <c r="F1195" s="14" t="s">
        <v>73</v>
      </c>
      <c r="G1195" s="14" t="s">
        <v>508</v>
      </c>
      <c r="H1195" s="14" t="s">
        <v>435</v>
      </c>
      <c r="I1195" s="14" t="s">
        <v>474</v>
      </c>
      <c r="K1195" s="16">
        <v>687.5</v>
      </c>
      <c r="L1195" s="16">
        <v>0.15</v>
      </c>
      <c r="M1195" s="17" t="s">
        <v>437</v>
      </c>
      <c r="N1195" s="14" t="s">
        <v>95</v>
      </c>
      <c r="O1195" t="str">
        <f ca="1">Table1[[#This Row],[Lowest_size_reported_um]]</f>
        <v>1000</v>
      </c>
      <c r="Q1195">
        <f>_xlfn.XLOOKUP(F1195,'detection limits'!$A$2:$A$234,'detection limits'!$C$2:$C$234)</f>
        <v>0.45</v>
      </c>
      <c r="R1195" t="str">
        <f ca="1">_xlfn.XLOOKUP(F1195,'detection limits'!$A$2:$A$234,'detection limits'!$F$2:$F$234)</f>
        <v>1000</v>
      </c>
    </row>
    <row r="1196" spans="1:18" x14ac:dyDescent="0.3">
      <c r="A1196" t="s">
        <v>654</v>
      </c>
      <c r="B1196" t="s">
        <v>656</v>
      </c>
      <c r="C1196" s="14" t="str">
        <f>_xlfn.CONCAT(Table1[[#This Row],[author]],Table1[[#This Row],[ year]])</f>
        <v>Choi et al 2020</v>
      </c>
      <c r="D1196" s="14" t="s">
        <v>560</v>
      </c>
      <c r="E1196" t="s">
        <v>546</v>
      </c>
      <c r="F1196" s="14" t="s">
        <v>73</v>
      </c>
      <c r="G1196" s="14" t="s">
        <v>508</v>
      </c>
      <c r="H1196" s="14" t="s">
        <v>435</v>
      </c>
      <c r="I1196" s="14" t="s">
        <v>474</v>
      </c>
      <c r="K1196" s="16">
        <v>80</v>
      </c>
      <c r="L1196" s="16">
        <v>0.15</v>
      </c>
      <c r="M1196" s="17" t="s">
        <v>437</v>
      </c>
      <c r="N1196" s="14" t="s">
        <v>95</v>
      </c>
      <c r="O1196" t="str">
        <f ca="1">Table1[[#This Row],[Lowest_size_reported_um]]</f>
        <v>1000</v>
      </c>
      <c r="Q1196">
        <f>_xlfn.XLOOKUP(F1196,'detection limits'!$A$2:$A$234,'detection limits'!$C$2:$C$234)</f>
        <v>0.45</v>
      </c>
      <c r="R1196" t="str">
        <f ca="1">_xlfn.XLOOKUP(F1196,'detection limits'!$A$2:$A$234,'detection limits'!$F$2:$F$234)</f>
        <v>1000</v>
      </c>
    </row>
    <row r="1197" spans="1:18" x14ac:dyDescent="0.3">
      <c r="A1197" t="s">
        <v>654</v>
      </c>
      <c r="B1197" t="s">
        <v>656</v>
      </c>
      <c r="C1197" s="14" t="str">
        <f>_xlfn.CONCAT(Table1[[#This Row],[author]],Table1[[#This Row],[ year]])</f>
        <v>Choi et al 2020</v>
      </c>
      <c r="D1197" s="14" t="s">
        <v>560</v>
      </c>
      <c r="E1197" t="s">
        <v>546</v>
      </c>
      <c r="F1197" s="14" t="s">
        <v>73</v>
      </c>
      <c r="G1197" s="14" t="s">
        <v>508</v>
      </c>
      <c r="H1197" s="14" t="s">
        <v>435</v>
      </c>
      <c r="I1197" s="14" t="s">
        <v>474</v>
      </c>
      <c r="K1197" s="16">
        <v>311.2</v>
      </c>
      <c r="L1197" s="16">
        <v>0.15</v>
      </c>
      <c r="M1197" s="17" t="s">
        <v>437</v>
      </c>
      <c r="N1197" s="14" t="s">
        <v>95</v>
      </c>
      <c r="O1197" t="str">
        <f ca="1">Table1[[#This Row],[Lowest_size_reported_um]]</f>
        <v>1000</v>
      </c>
      <c r="Q1197">
        <f>_xlfn.XLOOKUP(F1197,'detection limits'!$A$2:$A$234,'detection limits'!$C$2:$C$234)</f>
        <v>0.45</v>
      </c>
      <c r="R1197" t="str">
        <f ca="1">_xlfn.XLOOKUP(F1197,'detection limits'!$A$2:$A$234,'detection limits'!$F$2:$F$234)</f>
        <v>1000</v>
      </c>
    </row>
    <row r="1198" spans="1:18" x14ac:dyDescent="0.3">
      <c r="A1198" t="s">
        <v>654</v>
      </c>
      <c r="B1198" t="s">
        <v>656</v>
      </c>
      <c r="C1198" s="14" t="str">
        <f>_xlfn.CONCAT(Table1[[#This Row],[author]],Table1[[#This Row],[ year]])</f>
        <v>Choi et al 2020</v>
      </c>
      <c r="D1198" s="14" t="s">
        <v>560</v>
      </c>
      <c r="E1198" t="s">
        <v>546</v>
      </c>
      <c r="F1198" s="14" t="s">
        <v>73</v>
      </c>
      <c r="G1198" s="14" t="s">
        <v>508</v>
      </c>
      <c r="H1198" s="14" t="s">
        <v>435</v>
      </c>
      <c r="I1198" s="14" t="s">
        <v>474</v>
      </c>
      <c r="K1198" s="16">
        <v>235.4</v>
      </c>
      <c r="L1198" s="16">
        <v>0.15</v>
      </c>
      <c r="M1198" s="17" t="s">
        <v>437</v>
      </c>
      <c r="N1198" s="14" t="s">
        <v>95</v>
      </c>
      <c r="O1198" t="str">
        <f ca="1">Table1[[#This Row],[Lowest_size_reported_um]]</f>
        <v>1000</v>
      </c>
      <c r="Q1198">
        <f>_xlfn.XLOOKUP(F1198,'detection limits'!$A$2:$A$234,'detection limits'!$C$2:$C$234)</f>
        <v>0.45</v>
      </c>
      <c r="R1198" t="str">
        <f ca="1">_xlfn.XLOOKUP(F1198,'detection limits'!$A$2:$A$234,'detection limits'!$F$2:$F$234)</f>
        <v>1000</v>
      </c>
    </row>
    <row r="1199" spans="1:18" x14ac:dyDescent="0.3">
      <c r="A1199" t="s">
        <v>654</v>
      </c>
      <c r="B1199" t="s">
        <v>656</v>
      </c>
      <c r="C1199" s="14" t="str">
        <f>_xlfn.CONCAT(Table1[[#This Row],[author]],Table1[[#This Row],[ year]])</f>
        <v>Choi et al 2020</v>
      </c>
      <c r="D1199" s="14" t="s">
        <v>560</v>
      </c>
      <c r="E1199" t="s">
        <v>546</v>
      </c>
      <c r="F1199" s="14" t="s">
        <v>73</v>
      </c>
      <c r="G1199" s="14" t="s">
        <v>508</v>
      </c>
      <c r="H1199" s="14" t="s">
        <v>435</v>
      </c>
      <c r="I1199" s="14" t="s">
        <v>474</v>
      </c>
      <c r="K1199" s="16">
        <v>169.8</v>
      </c>
      <c r="L1199" s="16">
        <v>0.15</v>
      </c>
      <c r="M1199" s="17" t="s">
        <v>437</v>
      </c>
      <c r="N1199" s="14" t="s">
        <v>95</v>
      </c>
      <c r="O1199" t="str">
        <f ca="1">Table1[[#This Row],[Lowest_size_reported_um]]</f>
        <v>1000</v>
      </c>
      <c r="Q1199">
        <f>_xlfn.XLOOKUP(F1199,'detection limits'!$A$2:$A$234,'detection limits'!$C$2:$C$234)</f>
        <v>0.45</v>
      </c>
      <c r="R1199" t="str">
        <f ca="1">_xlfn.XLOOKUP(F1199,'detection limits'!$A$2:$A$234,'detection limits'!$F$2:$F$234)</f>
        <v>1000</v>
      </c>
    </row>
    <row r="1200" spans="1:18" x14ac:dyDescent="0.3">
      <c r="A1200" t="s">
        <v>654</v>
      </c>
      <c r="B1200" t="s">
        <v>656</v>
      </c>
      <c r="C1200" s="14" t="str">
        <f>_xlfn.CONCAT(Table1[[#This Row],[author]],Table1[[#This Row],[ year]])</f>
        <v>Choi et al 2020</v>
      </c>
      <c r="D1200" s="14" t="s">
        <v>560</v>
      </c>
      <c r="E1200" t="s">
        <v>546</v>
      </c>
      <c r="F1200" s="14" t="s">
        <v>73</v>
      </c>
      <c r="G1200" s="14" t="s">
        <v>508</v>
      </c>
      <c r="H1200" s="14" t="s">
        <v>435</v>
      </c>
      <c r="I1200" s="14" t="s">
        <v>474</v>
      </c>
      <c r="K1200" s="16">
        <v>1044.7</v>
      </c>
      <c r="L1200" s="16">
        <v>0.15</v>
      </c>
      <c r="M1200" s="17" t="s">
        <v>437</v>
      </c>
      <c r="N1200" s="14" t="s">
        <v>95</v>
      </c>
      <c r="O1200" t="str">
        <f ca="1">Table1[[#This Row],[Lowest_size_reported_um]]</f>
        <v>1000</v>
      </c>
      <c r="Q1200">
        <f>_xlfn.XLOOKUP(F1200,'detection limits'!$A$2:$A$234,'detection limits'!$C$2:$C$234)</f>
        <v>0.45</v>
      </c>
      <c r="R1200" t="str">
        <f ca="1">_xlfn.XLOOKUP(F1200,'detection limits'!$A$2:$A$234,'detection limits'!$F$2:$F$234)</f>
        <v>1000</v>
      </c>
    </row>
    <row r="1201" spans="1:18" x14ac:dyDescent="0.3">
      <c r="A1201" t="s">
        <v>654</v>
      </c>
      <c r="B1201" t="s">
        <v>656</v>
      </c>
      <c r="C1201" s="14" t="str">
        <f>_xlfn.CONCAT(Table1[[#This Row],[author]],Table1[[#This Row],[ year]])</f>
        <v>Choi et al 2020</v>
      </c>
      <c r="D1201" s="14" t="s">
        <v>560</v>
      </c>
      <c r="E1201" t="s">
        <v>546</v>
      </c>
      <c r="F1201" s="14" t="s">
        <v>73</v>
      </c>
      <c r="G1201" s="14" t="s">
        <v>508</v>
      </c>
      <c r="H1201" s="14" t="s">
        <v>435</v>
      </c>
      <c r="I1201" s="14" t="s">
        <v>474</v>
      </c>
      <c r="K1201" s="16">
        <v>511.2</v>
      </c>
      <c r="L1201" s="16">
        <v>0.15</v>
      </c>
      <c r="M1201" s="17" t="s">
        <v>437</v>
      </c>
      <c r="N1201" s="14" t="s">
        <v>95</v>
      </c>
      <c r="O1201" t="str">
        <f ca="1">Table1[[#This Row],[Lowest_size_reported_um]]</f>
        <v>1000</v>
      </c>
      <c r="Q1201">
        <f>_xlfn.XLOOKUP(F1201,'detection limits'!$A$2:$A$234,'detection limits'!$C$2:$C$234)</f>
        <v>0.45</v>
      </c>
      <c r="R1201" t="str">
        <f ca="1">_xlfn.XLOOKUP(F1201,'detection limits'!$A$2:$A$234,'detection limits'!$F$2:$F$234)</f>
        <v>1000</v>
      </c>
    </row>
    <row r="1202" spans="1:18" x14ac:dyDescent="0.3">
      <c r="A1202" t="s">
        <v>654</v>
      </c>
      <c r="B1202" t="s">
        <v>656</v>
      </c>
      <c r="C1202" s="14" t="str">
        <f>_xlfn.CONCAT(Table1[[#This Row],[author]],Table1[[#This Row],[ year]])</f>
        <v>Choi et al 2020</v>
      </c>
      <c r="D1202" s="14" t="s">
        <v>560</v>
      </c>
      <c r="E1202" t="s">
        <v>546</v>
      </c>
      <c r="F1202" s="14" t="s">
        <v>73</v>
      </c>
      <c r="G1202" s="14" t="s">
        <v>508</v>
      </c>
      <c r="H1202" s="14" t="s">
        <v>435</v>
      </c>
      <c r="I1202" s="14" t="s">
        <v>474</v>
      </c>
      <c r="K1202" s="16">
        <v>3445.6</v>
      </c>
      <c r="L1202" s="16">
        <v>0.15</v>
      </c>
      <c r="M1202" s="17" t="s">
        <v>437</v>
      </c>
      <c r="N1202" s="14" t="s">
        <v>95</v>
      </c>
      <c r="O1202" t="str">
        <f ca="1">Table1[[#This Row],[Lowest_size_reported_um]]</f>
        <v>1000</v>
      </c>
      <c r="Q1202">
        <f>_xlfn.XLOOKUP(F1202,'detection limits'!$A$2:$A$234,'detection limits'!$C$2:$C$234)</f>
        <v>0.45</v>
      </c>
      <c r="R1202" t="str">
        <f ca="1">_xlfn.XLOOKUP(F1202,'detection limits'!$A$2:$A$234,'detection limits'!$F$2:$F$234)</f>
        <v>1000</v>
      </c>
    </row>
    <row r="1203" spans="1:18" x14ac:dyDescent="0.3">
      <c r="A1203" t="s">
        <v>654</v>
      </c>
      <c r="B1203" t="s">
        <v>656</v>
      </c>
      <c r="C1203" s="14" t="str">
        <f>_xlfn.CONCAT(Table1[[#This Row],[author]],Table1[[#This Row],[ year]])</f>
        <v>Choi et al 2020</v>
      </c>
      <c r="D1203" s="14" t="s">
        <v>560</v>
      </c>
      <c r="E1203" t="s">
        <v>546</v>
      </c>
      <c r="F1203" s="14" t="s">
        <v>73</v>
      </c>
      <c r="G1203" s="14" t="s">
        <v>508</v>
      </c>
      <c r="H1203" s="14" t="s">
        <v>435</v>
      </c>
      <c r="I1203" s="14" t="s">
        <v>474</v>
      </c>
      <c r="K1203" s="16">
        <v>417.6</v>
      </c>
      <c r="L1203" s="16">
        <v>0.15</v>
      </c>
      <c r="M1203" s="17" t="s">
        <v>437</v>
      </c>
      <c r="N1203" s="14" t="s">
        <v>95</v>
      </c>
      <c r="O1203" t="str">
        <f ca="1">Table1[[#This Row],[Lowest_size_reported_um]]</f>
        <v>1000</v>
      </c>
      <c r="Q1203">
        <f>_xlfn.XLOOKUP(F1203,'detection limits'!$A$2:$A$234,'detection limits'!$C$2:$C$234)</f>
        <v>0.45</v>
      </c>
      <c r="R1203" t="str">
        <f ca="1">_xlfn.XLOOKUP(F1203,'detection limits'!$A$2:$A$234,'detection limits'!$F$2:$F$234)</f>
        <v>1000</v>
      </c>
    </row>
    <row r="1204" spans="1:18" x14ac:dyDescent="0.3">
      <c r="A1204" t="s">
        <v>654</v>
      </c>
      <c r="B1204" t="s">
        <v>656</v>
      </c>
      <c r="C1204" s="14" t="str">
        <f>_xlfn.CONCAT(Table1[[#This Row],[author]],Table1[[#This Row],[ year]])</f>
        <v>Choi et al 2020</v>
      </c>
      <c r="D1204" s="14" t="s">
        <v>560</v>
      </c>
      <c r="E1204" t="s">
        <v>546</v>
      </c>
      <c r="F1204" s="14" t="s">
        <v>73</v>
      </c>
      <c r="G1204" s="14" t="s">
        <v>508</v>
      </c>
      <c r="H1204" s="14" t="s">
        <v>435</v>
      </c>
      <c r="I1204" s="14" t="s">
        <v>474</v>
      </c>
      <c r="K1204" s="16">
        <v>1387.8</v>
      </c>
      <c r="L1204" s="16">
        <v>0.15</v>
      </c>
      <c r="M1204" s="17" t="s">
        <v>437</v>
      </c>
      <c r="N1204" s="14" t="s">
        <v>95</v>
      </c>
      <c r="O1204" t="str">
        <f ca="1">Table1[[#This Row],[Lowest_size_reported_um]]</f>
        <v>1000</v>
      </c>
      <c r="Q1204">
        <f>_xlfn.XLOOKUP(F1204,'detection limits'!$A$2:$A$234,'detection limits'!$C$2:$C$234)</f>
        <v>0.45</v>
      </c>
      <c r="R1204" t="str">
        <f ca="1">_xlfn.XLOOKUP(F1204,'detection limits'!$A$2:$A$234,'detection limits'!$F$2:$F$234)</f>
        <v>1000</v>
      </c>
    </row>
    <row r="1205" spans="1:18" x14ac:dyDescent="0.3">
      <c r="A1205" t="s">
        <v>654</v>
      </c>
      <c r="B1205" t="s">
        <v>656</v>
      </c>
      <c r="C1205" s="14" t="str">
        <f>_xlfn.CONCAT(Table1[[#This Row],[author]],Table1[[#This Row],[ year]])</f>
        <v>Choi et al 2020</v>
      </c>
      <c r="D1205" s="14" t="s">
        <v>560</v>
      </c>
      <c r="E1205" t="s">
        <v>546</v>
      </c>
      <c r="F1205" s="14" t="s">
        <v>73</v>
      </c>
      <c r="G1205" s="14" t="s">
        <v>508</v>
      </c>
      <c r="H1205" s="14" t="s">
        <v>435</v>
      </c>
      <c r="I1205" s="14" t="s">
        <v>474</v>
      </c>
      <c r="K1205" s="16">
        <v>661.3</v>
      </c>
      <c r="L1205" s="16">
        <v>0.15</v>
      </c>
      <c r="M1205" s="17" t="s">
        <v>437</v>
      </c>
      <c r="N1205" s="14" t="s">
        <v>95</v>
      </c>
      <c r="O1205" t="str">
        <f ca="1">Table1[[#This Row],[Lowest_size_reported_um]]</f>
        <v>1000</v>
      </c>
      <c r="Q1205">
        <f>_xlfn.XLOOKUP(F1205,'detection limits'!$A$2:$A$234,'detection limits'!$C$2:$C$234)</f>
        <v>0.45</v>
      </c>
      <c r="R1205" t="str">
        <f ca="1">_xlfn.XLOOKUP(F1205,'detection limits'!$A$2:$A$234,'detection limits'!$F$2:$F$234)</f>
        <v>1000</v>
      </c>
    </row>
    <row r="1206" spans="1:18" x14ac:dyDescent="0.3">
      <c r="A1206" t="s">
        <v>654</v>
      </c>
      <c r="B1206" t="s">
        <v>656</v>
      </c>
      <c r="C1206" s="14" t="str">
        <f>_xlfn.CONCAT(Table1[[#This Row],[author]],Table1[[#This Row],[ year]])</f>
        <v>Choi et al 2020</v>
      </c>
      <c r="D1206" s="14" t="s">
        <v>560</v>
      </c>
      <c r="E1206" t="s">
        <v>546</v>
      </c>
      <c r="F1206" s="14" t="s">
        <v>73</v>
      </c>
      <c r="G1206" s="14" t="s">
        <v>508</v>
      </c>
      <c r="H1206" s="14" t="s">
        <v>435</v>
      </c>
      <c r="I1206" s="14" t="s">
        <v>474</v>
      </c>
      <c r="K1206" s="16">
        <v>110</v>
      </c>
      <c r="L1206" s="16">
        <v>0.15</v>
      </c>
      <c r="M1206" s="17" t="s">
        <v>437</v>
      </c>
      <c r="N1206" s="14" t="s">
        <v>95</v>
      </c>
      <c r="O1206" t="str">
        <f ca="1">Table1[[#This Row],[Lowest_size_reported_um]]</f>
        <v>1000</v>
      </c>
      <c r="Q1206">
        <f>_xlfn.XLOOKUP(F1206,'detection limits'!$A$2:$A$234,'detection limits'!$C$2:$C$234)</f>
        <v>0.45</v>
      </c>
      <c r="R1206" t="str">
        <f ca="1">_xlfn.XLOOKUP(F1206,'detection limits'!$A$2:$A$234,'detection limits'!$F$2:$F$234)</f>
        <v>1000</v>
      </c>
    </row>
    <row r="1207" spans="1:18" x14ac:dyDescent="0.3">
      <c r="A1207" t="s">
        <v>654</v>
      </c>
      <c r="B1207" t="s">
        <v>656</v>
      </c>
      <c r="C1207" s="14" t="str">
        <f>_xlfn.CONCAT(Table1[[#This Row],[author]],Table1[[#This Row],[ year]])</f>
        <v>Choi et al 2020</v>
      </c>
      <c r="D1207" s="14" t="s">
        <v>560</v>
      </c>
      <c r="E1207" t="s">
        <v>546</v>
      </c>
      <c r="F1207" s="14" t="s">
        <v>73</v>
      </c>
      <c r="G1207" s="14" t="s">
        <v>508</v>
      </c>
      <c r="H1207" s="14" t="s">
        <v>435</v>
      </c>
      <c r="I1207" s="14" t="s">
        <v>474</v>
      </c>
      <c r="K1207" s="16">
        <v>126.1</v>
      </c>
      <c r="L1207" s="16">
        <v>0.15</v>
      </c>
      <c r="M1207" s="17" t="s">
        <v>437</v>
      </c>
      <c r="N1207" s="14" t="s">
        <v>95</v>
      </c>
      <c r="O1207" t="str">
        <f ca="1">Table1[[#This Row],[Lowest_size_reported_um]]</f>
        <v>1000</v>
      </c>
      <c r="Q1207">
        <f>_xlfn.XLOOKUP(F1207,'detection limits'!$A$2:$A$234,'detection limits'!$C$2:$C$234)</f>
        <v>0.45</v>
      </c>
      <c r="R1207" t="str">
        <f ca="1">_xlfn.XLOOKUP(F1207,'detection limits'!$A$2:$A$234,'detection limits'!$F$2:$F$234)</f>
        <v>1000</v>
      </c>
    </row>
    <row r="1208" spans="1:18" x14ac:dyDescent="0.3">
      <c r="A1208" t="s">
        <v>654</v>
      </c>
      <c r="B1208" t="s">
        <v>656</v>
      </c>
      <c r="C1208" s="14" t="str">
        <f>_xlfn.CONCAT(Table1[[#This Row],[author]],Table1[[#This Row],[ year]])</f>
        <v>Choi et al 2020</v>
      </c>
      <c r="D1208" s="14" t="s">
        <v>560</v>
      </c>
      <c r="E1208" t="s">
        <v>546</v>
      </c>
      <c r="F1208" s="14" t="s">
        <v>73</v>
      </c>
      <c r="G1208" s="14" t="s">
        <v>508</v>
      </c>
      <c r="H1208" s="14" t="s">
        <v>435</v>
      </c>
      <c r="I1208" s="14" t="s">
        <v>474</v>
      </c>
      <c r="K1208" s="16">
        <v>507.1</v>
      </c>
      <c r="L1208" s="16">
        <v>0.15</v>
      </c>
      <c r="M1208" s="17" t="s">
        <v>437</v>
      </c>
      <c r="N1208" s="14" t="s">
        <v>95</v>
      </c>
      <c r="O1208" t="str">
        <f ca="1">Table1[[#This Row],[Lowest_size_reported_um]]</f>
        <v>1000</v>
      </c>
      <c r="Q1208">
        <f>_xlfn.XLOOKUP(F1208,'detection limits'!$A$2:$A$234,'detection limits'!$C$2:$C$234)</f>
        <v>0.45</v>
      </c>
      <c r="R1208" t="str">
        <f ca="1">_xlfn.XLOOKUP(F1208,'detection limits'!$A$2:$A$234,'detection limits'!$F$2:$F$234)</f>
        <v>1000</v>
      </c>
    </row>
    <row r="1209" spans="1:18" x14ac:dyDescent="0.3">
      <c r="A1209" t="s">
        <v>654</v>
      </c>
      <c r="B1209" t="s">
        <v>656</v>
      </c>
      <c r="C1209" s="14" t="str">
        <f>_xlfn.CONCAT(Table1[[#This Row],[author]],Table1[[#This Row],[ year]])</f>
        <v>Choi et al 2020</v>
      </c>
      <c r="D1209" s="14" t="s">
        <v>560</v>
      </c>
      <c r="E1209" t="s">
        <v>546</v>
      </c>
      <c r="F1209" s="14" t="s">
        <v>73</v>
      </c>
      <c r="G1209" s="14" t="s">
        <v>508</v>
      </c>
      <c r="H1209" s="14" t="s">
        <v>435</v>
      </c>
      <c r="I1209" s="14" t="s">
        <v>474</v>
      </c>
      <c r="K1209" s="16">
        <v>1243.2</v>
      </c>
      <c r="L1209" s="16">
        <v>0.15</v>
      </c>
      <c r="M1209" s="17" t="s">
        <v>437</v>
      </c>
      <c r="N1209" s="14" t="s">
        <v>95</v>
      </c>
      <c r="O1209" t="str">
        <f ca="1">Table1[[#This Row],[Lowest_size_reported_um]]</f>
        <v>1000</v>
      </c>
      <c r="Q1209">
        <f>_xlfn.XLOOKUP(F1209,'detection limits'!$A$2:$A$234,'detection limits'!$C$2:$C$234)</f>
        <v>0.45</v>
      </c>
      <c r="R1209" t="str">
        <f ca="1">_xlfn.XLOOKUP(F1209,'detection limits'!$A$2:$A$234,'detection limits'!$F$2:$F$234)</f>
        <v>1000</v>
      </c>
    </row>
    <row r="1210" spans="1:18" x14ac:dyDescent="0.3">
      <c r="A1210" t="s">
        <v>654</v>
      </c>
      <c r="B1210" t="s">
        <v>656</v>
      </c>
      <c r="C1210" s="14" t="str">
        <f>_xlfn.CONCAT(Table1[[#This Row],[author]],Table1[[#This Row],[ year]])</f>
        <v>Choi et al 2020</v>
      </c>
      <c r="D1210" s="14" t="s">
        <v>560</v>
      </c>
      <c r="E1210" t="s">
        <v>546</v>
      </c>
      <c r="F1210" s="14" t="s">
        <v>73</v>
      </c>
      <c r="G1210" s="14" t="s">
        <v>508</v>
      </c>
      <c r="H1210" s="14" t="s">
        <v>435</v>
      </c>
      <c r="I1210" s="14" t="s">
        <v>474</v>
      </c>
      <c r="K1210" s="16">
        <v>124.6</v>
      </c>
      <c r="L1210" s="16">
        <v>0.15</v>
      </c>
      <c r="M1210" s="17" t="s">
        <v>437</v>
      </c>
      <c r="N1210" s="14" t="s">
        <v>95</v>
      </c>
      <c r="O1210" t="str">
        <f ca="1">Table1[[#This Row],[Lowest_size_reported_um]]</f>
        <v>1000</v>
      </c>
      <c r="Q1210">
        <f>_xlfn.XLOOKUP(F1210,'detection limits'!$A$2:$A$234,'detection limits'!$C$2:$C$234)</f>
        <v>0.45</v>
      </c>
      <c r="R1210" t="str">
        <f ca="1">_xlfn.XLOOKUP(F1210,'detection limits'!$A$2:$A$234,'detection limits'!$F$2:$F$234)</f>
        <v>1000</v>
      </c>
    </row>
    <row r="1211" spans="1:18" x14ac:dyDescent="0.3">
      <c r="A1211" t="s">
        <v>654</v>
      </c>
      <c r="B1211" t="s">
        <v>656</v>
      </c>
      <c r="C1211" s="14" t="str">
        <f>_xlfn.CONCAT(Table1[[#This Row],[author]],Table1[[#This Row],[ year]])</f>
        <v>Choi et al 2020</v>
      </c>
      <c r="D1211" s="14" t="s">
        <v>560</v>
      </c>
      <c r="E1211" t="s">
        <v>546</v>
      </c>
      <c r="F1211" s="14" t="s">
        <v>73</v>
      </c>
      <c r="G1211" s="14" t="s">
        <v>508</v>
      </c>
      <c r="H1211" s="14" t="s">
        <v>435</v>
      </c>
      <c r="I1211" s="14" t="s">
        <v>474</v>
      </c>
      <c r="K1211" s="16">
        <v>1024.0999999999999</v>
      </c>
      <c r="L1211" s="16">
        <v>0.15</v>
      </c>
      <c r="M1211" s="17" t="s">
        <v>437</v>
      </c>
      <c r="N1211" s="14" t="s">
        <v>95</v>
      </c>
      <c r="O1211" t="str">
        <f ca="1">Table1[[#This Row],[Lowest_size_reported_um]]</f>
        <v>1000</v>
      </c>
      <c r="Q1211">
        <f>_xlfn.XLOOKUP(F1211,'detection limits'!$A$2:$A$234,'detection limits'!$C$2:$C$234)</f>
        <v>0.45</v>
      </c>
      <c r="R1211" t="str">
        <f ca="1">_xlfn.XLOOKUP(F1211,'detection limits'!$A$2:$A$234,'detection limits'!$F$2:$F$234)</f>
        <v>1000</v>
      </c>
    </row>
    <row r="1212" spans="1:18" x14ac:dyDescent="0.3">
      <c r="A1212" t="s">
        <v>654</v>
      </c>
      <c r="B1212" t="s">
        <v>656</v>
      </c>
      <c r="C1212" s="14" t="str">
        <f>_xlfn.CONCAT(Table1[[#This Row],[author]],Table1[[#This Row],[ year]])</f>
        <v>Choi et al 2020</v>
      </c>
      <c r="D1212" s="14" t="s">
        <v>560</v>
      </c>
      <c r="E1212" t="s">
        <v>546</v>
      </c>
      <c r="F1212" s="14" t="s">
        <v>73</v>
      </c>
      <c r="G1212" s="14" t="s">
        <v>508</v>
      </c>
      <c r="H1212" s="14" t="s">
        <v>435</v>
      </c>
      <c r="I1212" s="14" t="s">
        <v>474</v>
      </c>
      <c r="K1212" s="16">
        <v>273.7</v>
      </c>
      <c r="L1212" s="16">
        <v>0.15</v>
      </c>
      <c r="M1212" s="17" t="s">
        <v>437</v>
      </c>
      <c r="N1212" s="14" t="s">
        <v>95</v>
      </c>
      <c r="O1212" t="str">
        <f ca="1">Table1[[#This Row],[Lowest_size_reported_um]]</f>
        <v>1000</v>
      </c>
      <c r="Q1212">
        <f>_xlfn.XLOOKUP(F1212,'detection limits'!$A$2:$A$234,'detection limits'!$C$2:$C$234)</f>
        <v>0.45</v>
      </c>
      <c r="R1212" t="str">
        <f ca="1">_xlfn.XLOOKUP(F1212,'detection limits'!$A$2:$A$234,'detection limits'!$F$2:$F$234)</f>
        <v>1000</v>
      </c>
    </row>
    <row r="1213" spans="1:18" x14ac:dyDescent="0.3">
      <c r="A1213" t="s">
        <v>654</v>
      </c>
      <c r="B1213" t="s">
        <v>656</v>
      </c>
      <c r="C1213" s="14" t="str">
        <f>_xlfn.CONCAT(Table1[[#This Row],[author]],Table1[[#This Row],[ year]])</f>
        <v>Choi et al 2020</v>
      </c>
      <c r="D1213" s="14" t="s">
        <v>560</v>
      </c>
      <c r="E1213" t="s">
        <v>546</v>
      </c>
      <c r="F1213" s="14" t="s">
        <v>73</v>
      </c>
      <c r="G1213" s="14" t="s">
        <v>508</v>
      </c>
      <c r="H1213" s="14" t="s">
        <v>435</v>
      </c>
      <c r="I1213" s="14" t="s">
        <v>474</v>
      </c>
      <c r="K1213" s="16">
        <v>227.4</v>
      </c>
      <c r="L1213" s="16">
        <v>0.15</v>
      </c>
      <c r="M1213" s="17" t="s">
        <v>437</v>
      </c>
      <c r="N1213" s="14" t="s">
        <v>95</v>
      </c>
      <c r="O1213" t="str">
        <f ca="1">Table1[[#This Row],[Lowest_size_reported_um]]</f>
        <v>1000</v>
      </c>
      <c r="Q1213">
        <f>_xlfn.XLOOKUP(F1213,'detection limits'!$A$2:$A$234,'detection limits'!$C$2:$C$234)</f>
        <v>0.45</v>
      </c>
      <c r="R1213" t="str">
        <f ca="1">_xlfn.XLOOKUP(F1213,'detection limits'!$A$2:$A$234,'detection limits'!$F$2:$F$234)</f>
        <v>1000</v>
      </c>
    </row>
    <row r="1214" spans="1:18" x14ac:dyDescent="0.3">
      <c r="A1214" t="s">
        <v>654</v>
      </c>
      <c r="B1214" t="s">
        <v>656</v>
      </c>
      <c r="C1214" s="14" t="str">
        <f>_xlfn.CONCAT(Table1[[#This Row],[author]],Table1[[#This Row],[ year]])</f>
        <v>Choi et al 2020</v>
      </c>
      <c r="D1214" s="14" t="s">
        <v>560</v>
      </c>
      <c r="E1214" t="s">
        <v>546</v>
      </c>
      <c r="F1214" s="14" t="s">
        <v>73</v>
      </c>
      <c r="G1214" s="14" t="s">
        <v>508</v>
      </c>
      <c r="H1214" s="14" t="s">
        <v>435</v>
      </c>
      <c r="I1214" s="14" t="s">
        <v>474</v>
      </c>
      <c r="K1214" s="16">
        <v>1150.2</v>
      </c>
      <c r="L1214" s="16">
        <v>0.15</v>
      </c>
      <c r="M1214" s="17" t="s">
        <v>437</v>
      </c>
      <c r="N1214" s="14" t="s">
        <v>95</v>
      </c>
      <c r="O1214" t="str">
        <f ca="1">Table1[[#This Row],[Lowest_size_reported_um]]</f>
        <v>1000</v>
      </c>
      <c r="Q1214">
        <f>_xlfn.XLOOKUP(F1214,'detection limits'!$A$2:$A$234,'detection limits'!$C$2:$C$234)</f>
        <v>0.45</v>
      </c>
      <c r="R1214" t="str">
        <f ca="1">_xlfn.XLOOKUP(F1214,'detection limits'!$A$2:$A$234,'detection limits'!$F$2:$F$234)</f>
        <v>1000</v>
      </c>
    </row>
    <row r="1215" spans="1:18" x14ac:dyDescent="0.3">
      <c r="A1215" t="s">
        <v>654</v>
      </c>
      <c r="B1215" t="s">
        <v>656</v>
      </c>
      <c r="C1215" s="14" t="str">
        <f>_xlfn.CONCAT(Table1[[#This Row],[author]],Table1[[#This Row],[ year]])</f>
        <v>Choi et al 2020</v>
      </c>
      <c r="D1215" s="14" t="s">
        <v>560</v>
      </c>
      <c r="E1215" t="s">
        <v>546</v>
      </c>
      <c r="F1215" s="14" t="s">
        <v>73</v>
      </c>
      <c r="G1215" s="14" t="s">
        <v>508</v>
      </c>
      <c r="H1215" s="14" t="s">
        <v>435</v>
      </c>
      <c r="I1215" s="14" t="s">
        <v>474</v>
      </c>
      <c r="K1215" s="16">
        <v>689.7</v>
      </c>
      <c r="L1215" s="16">
        <v>0.15</v>
      </c>
      <c r="M1215" s="17" t="s">
        <v>437</v>
      </c>
      <c r="N1215" s="14" t="s">
        <v>95</v>
      </c>
      <c r="O1215" t="str">
        <f ca="1">Table1[[#This Row],[Lowest_size_reported_um]]</f>
        <v>1000</v>
      </c>
      <c r="Q1215">
        <f>_xlfn.XLOOKUP(F1215,'detection limits'!$A$2:$A$234,'detection limits'!$C$2:$C$234)</f>
        <v>0.45</v>
      </c>
      <c r="R1215" t="str">
        <f ca="1">_xlfn.XLOOKUP(F1215,'detection limits'!$A$2:$A$234,'detection limits'!$F$2:$F$234)</f>
        <v>1000</v>
      </c>
    </row>
    <row r="1216" spans="1:18" x14ac:dyDescent="0.3">
      <c r="A1216" t="s">
        <v>654</v>
      </c>
      <c r="B1216" t="s">
        <v>656</v>
      </c>
      <c r="C1216" s="14" t="str">
        <f>_xlfn.CONCAT(Table1[[#This Row],[author]],Table1[[#This Row],[ year]])</f>
        <v>Choi et al 2020</v>
      </c>
      <c r="D1216" s="14" t="s">
        <v>560</v>
      </c>
      <c r="E1216" t="s">
        <v>546</v>
      </c>
      <c r="F1216" s="14" t="s">
        <v>73</v>
      </c>
      <c r="G1216" s="14" t="s">
        <v>508</v>
      </c>
      <c r="H1216" s="14" t="s">
        <v>435</v>
      </c>
      <c r="I1216" s="14" t="s">
        <v>474</v>
      </c>
      <c r="K1216" s="16">
        <v>96.5</v>
      </c>
      <c r="L1216" s="16">
        <v>0.15</v>
      </c>
      <c r="M1216" s="17" t="s">
        <v>437</v>
      </c>
      <c r="N1216" s="14" t="s">
        <v>95</v>
      </c>
      <c r="O1216" t="str">
        <f ca="1">Table1[[#This Row],[Lowest_size_reported_um]]</f>
        <v>1000</v>
      </c>
      <c r="Q1216">
        <f>_xlfn.XLOOKUP(F1216,'detection limits'!$A$2:$A$234,'detection limits'!$C$2:$C$234)</f>
        <v>0.45</v>
      </c>
      <c r="R1216" t="str">
        <f ca="1">_xlfn.XLOOKUP(F1216,'detection limits'!$A$2:$A$234,'detection limits'!$F$2:$F$234)</f>
        <v>1000</v>
      </c>
    </row>
    <row r="1217" spans="1:18" x14ac:dyDescent="0.3">
      <c r="A1217" t="s">
        <v>654</v>
      </c>
      <c r="B1217" t="s">
        <v>656</v>
      </c>
      <c r="C1217" s="14" t="str">
        <f>_xlfn.CONCAT(Table1[[#This Row],[author]],Table1[[#This Row],[ year]])</f>
        <v>Choi et al 2020</v>
      </c>
      <c r="D1217" s="14" t="s">
        <v>560</v>
      </c>
      <c r="E1217" t="s">
        <v>546</v>
      </c>
      <c r="F1217" s="14" t="s">
        <v>73</v>
      </c>
      <c r="G1217" s="14" t="s">
        <v>508</v>
      </c>
      <c r="H1217" s="14" t="s">
        <v>435</v>
      </c>
      <c r="I1217" s="14" t="s">
        <v>474</v>
      </c>
      <c r="K1217" s="16">
        <v>1126.0999999999999</v>
      </c>
      <c r="L1217" s="16">
        <v>0.15</v>
      </c>
      <c r="M1217" s="17" t="s">
        <v>437</v>
      </c>
      <c r="N1217" s="14" t="s">
        <v>95</v>
      </c>
      <c r="O1217" t="str">
        <f ca="1">Table1[[#This Row],[Lowest_size_reported_um]]</f>
        <v>1000</v>
      </c>
      <c r="Q1217">
        <f>_xlfn.XLOOKUP(F1217,'detection limits'!$A$2:$A$234,'detection limits'!$C$2:$C$234)</f>
        <v>0.45</v>
      </c>
      <c r="R1217" t="str">
        <f ca="1">_xlfn.XLOOKUP(F1217,'detection limits'!$A$2:$A$234,'detection limits'!$F$2:$F$234)</f>
        <v>1000</v>
      </c>
    </row>
    <row r="1218" spans="1:18" x14ac:dyDescent="0.3">
      <c r="A1218" t="s">
        <v>654</v>
      </c>
      <c r="B1218" t="s">
        <v>656</v>
      </c>
      <c r="C1218" s="14" t="str">
        <f>_xlfn.CONCAT(Table1[[#This Row],[author]],Table1[[#This Row],[ year]])</f>
        <v>Choi et al 2020</v>
      </c>
      <c r="D1218" s="14" t="s">
        <v>560</v>
      </c>
      <c r="E1218" t="s">
        <v>546</v>
      </c>
      <c r="F1218" s="14" t="s">
        <v>73</v>
      </c>
      <c r="G1218" s="14" t="s">
        <v>508</v>
      </c>
      <c r="H1218" s="14" t="s">
        <v>435</v>
      </c>
      <c r="I1218" s="14" t="s">
        <v>474</v>
      </c>
      <c r="K1218" s="16">
        <v>531.20000000000005</v>
      </c>
      <c r="L1218" s="16">
        <v>0.15</v>
      </c>
      <c r="M1218" s="17" t="s">
        <v>437</v>
      </c>
      <c r="N1218" s="14" t="s">
        <v>95</v>
      </c>
      <c r="O1218" t="str">
        <f ca="1">Table1[[#This Row],[Lowest_size_reported_um]]</f>
        <v>1000</v>
      </c>
      <c r="Q1218">
        <f>_xlfn.XLOOKUP(F1218,'detection limits'!$A$2:$A$234,'detection limits'!$C$2:$C$234)</f>
        <v>0.45</v>
      </c>
      <c r="R1218" t="str">
        <f ca="1">_xlfn.XLOOKUP(F1218,'detection limits'!$A$2:$A$234,'detection limits'!$F$2:$F$234)</f>
        <v>1000</v>
      </c>
    </row>
    <row r="1219" spans="1:18" x14ac:dyDescent="0.3">
      <c r="A1219" t="s">
        <v>654</v>
      </c>
      <c r="B1219" t="s">
        <v>656</v>
      </c>
      <c r="C1219" s="14" t="str">
        <f>_xlfn.CONCAT(Table1[[#This Row],[author]],Table1[[#This Row],[ year]])</f>
        <v>Choi et al 2020</v>
      </c>
      <c r="D1219" s="14" t="s">
        <v>560</v>
      </c>
      <c r="E1219" t="s">
        <v>546</v>
      </c>
      <c r="F1219" s="14" t="s">
        <v>73</v>
      </c>
      <c r="G1219" s="14" t="s">
        <v>508</v>
      </c>
      <c r="H1219" s="14" t="s">
        <v>435</v>
      </c>
      <c r="I1219" s="14" t="s">
        <v>474</v>
      </c>
      <c r="K1219" s="16">
        <v>171</v>
      </c>
      <c r="L1219" s="16">
        <v>0.15</v>
      </c>
      <c r="M1219" s="17" t="s">
        <v>437</v>
      </c>
      <c r="N1219" s="14" t="s">
        <v>95</v>
      </c>
      <c r="O1219" t="str">
        <f ca="1">Table1[[#This Row],[Lowest_size_reported_um]]</f>
        <v>1000</v>
      </c>
      <c r="Q1219">
        <f>_xlfn.XLOOKUP(F1219,'detection limits'!$A$2:$A$234,'detection limits'!$C$2:$C$234)</f>
        <v>0.45</v>
      </c>
      <c r="R1219" t="str">
        <f ca="1">_xlfn.XLOOKUP(F1219,'detection limits'!$A$2:$A$234,'detection limits'!$F$2:$F$234)</f>
        <v>1000</v>
      </c>
    </row>
    <row r="1220" spans="1:18" x14ac:dyDescent="0.3">
      <c r="A1220" t="s">
        <v>654</v>
      </c>
      <c r="B1220" t="s">
        <v>656</v>
      </c>
      <c r="C1220" s="14" t="str">
        <f>_xlfn.CONCAT(Table1[[#This Row],[author]],Table1[[#This Row],[ year]])</f>
        <v>Choi et al 2020</v>
      </c>
      <c r="D1220" s="14" t="s">
        <v>560</v>
      </c>
      <c r="E1220" t="s">
        <v>546</v>
      </c>
      <c r="F1220" s="14" t="s">
        <v>73</v>
      </c>
      <c r="G1220" s="14" t="s">
        <v>508</v>
      </c>
      <c r="H1220" s="14" t="s">
        <v>435</v>
      </c>
      <c r="I1220" s="14" t="s">
        <v>474</v>
      </c>
      <c r="K1220" s="16">
        <v>1227</v>
      </c>
      <c r="L1220" s="16">
        <v>0.15</v>
      </c>
      <c r="M1220" s="17" t="s">
        <v>437</v>
      </c>
      <c r="N1220" s="14" t="s">
        <v>95</v>
      </c>
      <c r="O1220" t="str">
        <f ca="1">Table1[[#This Row],[Lowest_size_reported_um]]</f>
        <v>1000</v>
      </c>
      <c r="Q1220">
        <f>_xlfn.XLOOKUP(F1220,'detection limits'!$A$2:$A$234,'detection limits'!$C$2:$C$234)</f>
        <v>0.45</v>
      </c>
      <c r="R1220" t="str">
        <f ca="1">_xlfn.XLOOKUP(F1220,'detection limits'!$A$2:$A$234,'detection limits'!$F$2:$F$234)</f>
        <v>1000</v>
      </c>
    </row>
    <row r="1221" spans="1:18" x14ac:dyDescent="0.3">
      <c r="A1221" t="s">
        <v>654</v>
      </c>
      <c r="B1221" t="s">
        <v>656</v>
      </c>
      <c r="C1221" s="14" t="str">
        <f>_xlfn.CONCAT(Table1[[#This Row],[author]],Table1[[#This Row],[ year]])</f>
        <v>Choi et al 2020</v>
      </c>
      <c r="D1221" s="14" t="s">
        <v>560</v>
      </c>
      <c r="E1221" t="s">
        <v>546</v>
      </c>
      <c r="F1221" s="14" t="s">
        <v>73</v>
      </c>
      <c r="G1221" s="14" t="s">
        <v>503</v>
      </c>
      <c r="H1221" s="14" t="s">
        <v>440</v>
      </c>
      <c r="I1221" s="14" t="s">
        <v>474</v>
      </c>
      <c r="K1221" s="16">
        <v>20</v>
      </c>
      <c r="L1221" s="16">
        <v>0.06</v>
      </c>
      <c r="M1221" s="17" t="s">
        <v>509</v>
      </c>
      <c r="N1221" s="14" t="s">
        <v>95</v>
      </c>
      <c r="O1221" t="str">
        <f ca="1">Table1[[#This Row],[Lowest_size_reported_um]]</f>
        <v>1000</v>
      </c>
      <c r="Q1221">
        <f>_xlfn.XLOOKUP(F1221,'detection limits'!$A$2:$A$234,'detection limits'!$C$2:$C$234)</f>
        <v>0.45</v>
      </c>
      <c r="R1221" t="str">
        <f ca="1">_xlfn.XLOOKUP(F1221,'detection limits'!$A$2:$A$234,'detection limits'!$F$2:$F$234)</f>
        <v>1000</v>
      </c>
    </row>
    <row r="1222" spans="1:18" x14ac:dyDescent="0.3">
      <c r="A1222" t="s">
        <v>654</v>
      </c>
      <c r="B1222" t="s">
        <v>656</v>
      </c>
      <c r="C1222" s="14" t="str">
        <f>_xlfn.CONCAT(Table1[[#This Row],[author]],Table1[[#This Row],[ year]])</f>
        <v>Choi et al 2020</v>
      </c>
      <c r="D1222" s="14" t="s">
        <v>560</v>
      </c>
      <c r="E1222" t="s">
        <v>546</v>
      </c>
      <c r="F1222" s="14" t="s">
        <v>73</v>
      </c>
      <c r="G1222" s="14" t="s">
        <v>503</v>
      </c>
      <c r="H1222" s="14" t="s">
        <v>440</v>
      </c>
      <c r="I1222" s="14" t="s">
        <v>474</v>
      </c>
      <c r="K1222" s="16">
        <v>102</v>
      </c>
      <c r="L1222" s="16">
        <v>0.06</v>
      </c>
      <c r="M1222" s="17" t="s">
        <v>509</v>
      </c>
      <c r="N1222" s="14" t="s">
        <v>95</v>
      </c>
      <c r="O1222" t="str">
        <f ca="1">Table1[[#This Row],[Lowest_size_reported_um]]</f>
        <v>1000</v>
      </c>
      <c r="Q1222">
        <f>_xlfn.XLOOKUP(F1222,'detection limits'!$A$2:$A$234,'detection limits'!$C$2:$C$234)</f>
        <v>0.45</v>
      </c>
      <c r="R1222" t="str">
        <f ca="1">_xlfn.XLOOKUP(F1222,'detection limits'!$A$2:$A$234,'detection limits'!$F$2:$F$234)</f>
        <v>1000</v>
      </c>
    </row>
    <row r="1223" spans="1:18" x14ac:dyDescent="0.3">
      <c r="A1223" t="s">
        <v>654</v>
      </c>
      <c r="B1223" t="s">
        <v>656</v>
      </c>
      <c r="C1223" s="14" t="str">
        <f>_xlfn.CONCAT(Table1[[#This Row],[author]],Table1[[#This Row],[ year]])</f>
        <v>Choi et al 2020</v>
      </c>
      <c r="D1223" s="14" t="s">
        <v>560</v>
      </c>
      <c r="E1223" t="s">
        <v>546</v>
      </c>
      <c r="F1223" s="14" t="s">
        <v>73</v>
      </c>
      <c r="G1223" s="14" t="s">
        <v>503</v>
      </c>
      <c r="H1223" s="14" t="s">
        <v>440</v>
      </c>
      <c r="I1223" s="14" t="s">
        <v>474</v>
      </c>
      <c r="K1223" s="16">
        <v>60.8</v>
      </c>
      <c r="L1223" s="16">
        <v>0.06</v>
      </c>
      <c r="M1223" s="17" t="s">
        <v>509</v>
      </c>
      <c r="N1223" s="14" t="s">
        <v>95</v>
      </c>
      <c r="O1223" t="str">
        <f ca="1">Table1[[#This Row],[Lowest_size_reported_um]]</f>
        <v>1000</v>
      </c>
      <c r="Q1223">
        <f>_xlfn.XLOOKUP(F1223,'detection limits'!$A$2:$A$234,'detection limits'!$C$2:$C$234)</f>
        <v>0.45</v>
      </c>
      <c r="R1223" t="str">
        <f ca="1">_xlfn.XLOOKUP(F1223,'detection limits'!$A$2:$A$234,'detection limits'!$F$2:$F$234)</f>
        <v>1000</v>
      </c>
    </row>
    <row r="1224" spans="1:18" x14ac:dyDescent="0.3">
      <c r="A1224" t="s">
        <v>654</v>
      </c>
      <c r="B1224" t="s">
        <v>656</v>
      </c>
      <c r="C1224" s="14" t="str">
        <f>_xlfn.CONCAT(Table1[[#This Row],[author]],Table1[[#This Row],[ year]])</f>
        <v>Choi et al 2020</v>
      </c>
      <c r="D1224" s="14" t="s">
        <v>560</v>
      </c>
      <c r="E1224" t="s">
        <v>546</v>
      </c>
      <c r="F1224" s="14" t="s">
        <v>73</v>
      </c>
      <c r="G1224" s="14" t="s">
        <v>503</v>
      </c>
      <c r="H1224" s="14" t="s">
        <v>440</v>
      </c>
      <c r="I1224" s="14" t="s">
        <v>474</v>
      </c>
      <c r="K1224" s="16">
        <v>220</v>
      </c>
      <c r="L1224" s="16">
        <v>0.06</v>
      </c>
      <c r="M1224" s="17" t="s">
        <v>509</v>
      </c>
      <c r="N1224" s="14" t="s">
        <v>95</v>
      </c>
      <c r="O1224" t="str">
        <f ca="1">Table1[[#This Row],[Lowest_size_reported_um]]</f>
        <v>1000</v>
      </c>
      <c r="Q1224">
        <f>_xlfn.XLOOKUP(F1224,'detection limits'!$A$2:$A$234,'detection limits'!$C$2:$C$234)</f>
        <v>0.45</v>
      </c>
      <c r="R1224" t="str">
        <f ca="1">_xlfn.XLOOKUP(F1224,'detection limits'!$A$2:$A$234,'detection limits'!$F$2:$F$234)</f>
        <v>1000</v>
      </c>
    </row>
    <row r="1225" spans="1:18" x14ac:dyDescent="0.3">
      <c r="A1225" t="s">
        <v>654</v>
      </c>
      <c r="B1225" t="s">
        <v>656</v>
      </c>
      <c r="C1225" s="14" t="str">
        <f>_xlfn.CONCAT(Table1[[#This Row],[author]],Table1[[#This Row],[ year]])</f>
        <v>Choi et al 2020</v>
      </c>
      <c r="D1225" s="14" t="s">
        <v>560</v>
      </c>
      <c r="E1225" t="s">
        <v>546</v>
      </c>
      <c r="F1225" s="14" t="s">
        <v>73</v>
      </c>
      <c r="G1225" s="14" t="s">
        <v>503</v>
      </c>
      <c r="H1225" s="14" t="s">
        <v>440</v>
      </c>
      <c r="I1225" s="14" t="s">
        <v>474</v>
      </c>
      <c r="K1225" s="16">
        <v>721.1</v>
      </c>
      <c r="L1225" s="16">
        <v>0.06</v>
      </c>
      <c r="M1225" s="17" t="s">
        <v>509</v>
      </c>
      <c r="N1225" s="14" t="s">
        <v>95</v>
      </c>
      <c r="O1225" t="str">
        <f ca="1">Table1[[#This Row],[Lowest_size_reported_um]]</f>
        <v>1000</v>
      </c>
      <c r="Q1225">
        <f>_xlfn.XLOOKUP(F1225,'detection limits'!$A$2:$A$234,'detection limits'!$C$2:$C$234)</f>
        <v>0.45</v>
      </c>
      <c r="R1225" t="str">
        <f ca="1">_xlfn.XLOOKUP(F1225,'detection limits'!$A$2:$A$234,'detection limits'!$F$2:$F$234)</f>
        <v>1000</v>
      </c>
    </row>
    <row r="1226" spans="1:18" x14ac:dyDescent="0.3">
      <c r="A1226" t="s">
        <v>654</v>
      </c>
      <c r="B1226" t="s">
        <v>656</v>
      </c>
      <c r="C1226" s="14" t="str">
        <f>_xlfn.CONCAT(Table1[[#This Row],[author]],Table1[[#This Row],[ year]])</f>
        <v>Choi et al 2020</v>
      </c>
      <c r="D1226" s="14" t="s">
        <v>560</v>
      </c>
      <c r="E1226" t="s">
        <v>546</v>
      </c>
      <c r="F1226" s="14" t="s">
        <v>73</v>
      </c>
      <c r="G1226" s="14" t="s">
        <v>503</v>
      </c>
      <c r="H1226" s="14" t="s">
        <v>440</v>
      </c>
      <c r="I1226" s="14" t="s">
        <v>474</v>
      </c>
      <c r="K1226" s="16">
        <v>60</v>
      </c>
      <c r="L1226" s="16">
        <v>0.06</v>
      </c>
      <c r="M1226" s="17" t="s">
        <v>509</v>
      </c>
      <c r="N1226" s="14" t="s">
        <v>95</v>
      </c>
      <c r="O1226" t="str">
        <f ca="1">Table1[[#This Row],[Lowest_size_reported_um]]</f>
        <v>1000</v>
      </c>
      <c r="Q1226">
        <f>_xlfn.XLOOKUP(F1226,'detection limits'!$A$2:$A$234,'detection limits'!$C$2:$C$234)</f>
        <v>0.45</v>
      </c>
      <c r="R1226" t="str">
        <f ca="1">_xlfn.XLOOKUP(F1226,'detection limits'!$A$2:$A$234,'detection limits'!$F$2:$F$234)</f>
        <v>1000</v>
      </c>
    </row>
    <row r="1227" spans="1:18" x14ac:dyDescent="0.3">
      <c r="A1227" t="s">
        <v>654</v>
      </c>
      <c r="B1227" t="s">
        <v>656</v>
      </c>
      <c r="C1227" s="14" t="str">
        <f>_xlfn.CONCAT(Table1[[#This Row],[author]],Table1[[#This Row],[ year]])</f>
        <v>Choi et al 2020</v>
      </c>
      <c r="D1227" s="14" t="s">
        <v>560</v>
      </c>
      <c r="E1227" t="s">
        <v>546</v>
      </c>
      <c r="F1227" s="14" t="s">
        <v>73</v>
      </c>
      <c r="G1227" s="14" t="s">
        <v>503</v>
      </c>
      <c r="H1227" s="14" t="s">
        <v>440</v>
      </c>
      <c r="I1227" s="14" t="s">
        <v>474</v>
      </c>
      <c r="K1227" s="16">
        <v>100</v>
      </c>
      <c r="L1227" s="16">
        <v>0.06</v>
      </c>
      <c r="M1227" s="17" t="s">
        <v>509</v>
      </c>
      <c r="N1227" s="14" t="s">
        <v>95</v>
      </c>
      <c r="O1227" t="str">
        <f ca="1">Table1[[#This Row],[Lowest_size_reported_um]]</f>
        <v>1000</v>
      </c>
      <c r="Q1227">
        <f>_xlfn.XLOOKUP(F1227,'detection limits'!$A$2:$A$234,'detection limits'!$C$2:$C$234)</f>
        <v>0.45</v>
      </c>
      <c r="R1227" t="str">
        <f ca="1">_xlfn.XLOOKUP(F1227,'detection limits'!$A$2:$A$234,'detection limits'!$F$2:$F$234)</f>
        <v>1000</v>
      </c>
    </row>
    <row r="1228" spans="1:18" x14ac:dyDescent="0.3">
      <c r="A1228" t="s">
        <v>654</v>
      </c>
      <c r="B1228" t="s">
        <v>656</v>
      </c>
      <c r="C1228" s="14" t="str">
        <f>_xlfn.CONCAT(Table1[[#This Row],[author]],Table1[[#This Row],[ year]])</f>
        <v>Choi et al 2020</v>
      </c>
      <c r="D1228" s="14" t="s">
        <v>560</v>
      </c>
      <c r="E1228" t="s">
        <v>546</v>
      </c>
      <c r="F1228" s="14" t="s">
        <v>73</v>
      </c>
      <c r="G1228" s="14" t="s">
        <v>503</v>
      </c>
      <c r="H1228" s="14" t="s">
        <v>440</v>
      </c>
      <c r="I1228" s="14" t="s">
        <v>474</v>
      </c>
      <c r="K1228" s="16">
        <v>0</v>
      </c>
      <c r="L1228" s="16">
        <v>0.06</v>
      </c>
      <c r="M1228" s="17" t="s">
        <v>509</v>
      </c>
      <c r="N1228" s="14" t="s">
        <v>95</v>
      </c>
      <c r="O1228" t="str">
        <f ca="1">Table1[[#This Row],[Lowest_size_reported_um]]</f>
        <v>1000</v>
      </c>
      <c r="Q1228">
        <f>_xlfn.XLOOKUP(F1228,'detection limits'!$A$2:$A$234,'detection limits'!$C$2:$C$234)</f>
        <v>0.45</v>
      </c>
      <c r="R1228" t="str">
        <f ca="1">_xlfn.XLOOKUP(F1228,'detection limits'!$A$2:$A$234,'detection limits'!$F$2:$F$234)</f>
        <v>1000</v>
      </c>
    </row>
    <row r="1229" spans="1:18" x14ac:dyDescent="0.3">
      <c r="A1229" t="s">
        <v>654</v>
      </c>
      <c r="B1229" t="s">
        <v>656</v>
      </c>
      <c r="C1229" s="14" t="str">
        <f>_xlfn.CONCAT(Table1[[#This Row],[author]],Table1[[#This Row],[ year]])</f>
        <v>Choi et al 2020</v>
      </c>
      <c r="D1229" s="14" t="s">
        <v>560</v>
      </c>
      <c r="E1229" t="s">
        <v>546</v>
      </c>
      <c r="F1229" s="14" t="s">
        <v>73</v>
      </c>
      <c r="G1229" s="14" t="s">
        <v>501</v>
      </c>
      <c r="H1229" s="14" t="s">
        <v>444</v>
      </c>
      <c r="I1229" s="14" t="s">
        <v>474</v>
      </c>
      <c r="K1229" s="16">
        <v>641.9</v>
      </c>
      <c r="L1229" s="16"/>
      <c r="M1229" s="17" t="s">
        <v>437</v>
      </c>
      <c r="N1229" s="14" t="s">
        <v>95</v>
      </c>
      <c r="O1229" t="str">
        <f ca="1">Table1[[#This Row],[Lowest_size_reported_um]]</f>
        <v>1000</v>
      </c>
      <c r="Q1229">
        <f>_xlfn.XLOOKUP(F1229,'detection limits'!$A$2:$A$234,'detection limits'!$C$2:$C$234)</f>
        <v>0.45</v>
      </c>
      <c r="R1229" t="str">
        <f ca="1">_xlfn.XLOOKUP(F1229,'detection limits'!$A$2:$A$234,'detection limits'!$F$2:$F$234)</f>
        <v>1000</v>
      </c>
    </row>
    <row r="1230" spans="1:18" x14ac:dyDescent="0.3">
      <c r="A1230" t="s">
        <v>654</v>
      </c>
      <c r="B1230" t="s">
        <v>656</v>
      </c>
      <c r="C1230" s="14" t="str">
        <f>_xlfn.CONCAT(Table1[[#This Row],[author]],Table1[[#This Row],[ year]])</f>
        <v>Choi et al 2020</v>
      </c>
      <c r="D1230" s="14" t="s">
        <v>560</v>
      </c>
      <c r="E1230" t="s">
        <v>546</v>
      </c>
      <c r="F1230" s="14" t="s">
        <v>73</v>
      </c>
      <c r="G1230" s="14" t="s">
        <v>501</v>
      </c>
      <c r="H1230" s="14" t="s">
        <v>444</v>
      </c>
      <c r="I1230" s="14" t="s">
        <v>474</v>
      </c>
      <c r="K1230" s="16">
        <v>820</v>
      </c>
      <c r="L1230" s="16"/>
      <c r="M1230" s="17" t="s">
        <v>437</v>
      </c>
      <c r="N1230" s="14" t="s">
        <v>95</v>
      </c>
      <c r="O1230" t="str">
        <f ca="1">Table1[[#This Row],[Lowest_size_reported_um]]</f>
        <v>1000</v>
      </c>
      <c r="Q1230">
        <f>_xlfn.XLOOKUP(F1230,'detection limits'!$A$2:$A$234,'detection limits'!$C$2:$C$234)</f>
        <v>0.45</v>
      </c>
      <c r="R1230" t="str">
        <f ca="1">_xlfn.XLOOKUP(F1230,'detection limits'!$A$2:$A$234,'detection limits'!$F$2:$F$234)</f>
        <v>1000</v>
      </c>
    </row>
    <row r="1231" spans="1:18" x14ac:dyDescent="0.3">
      <c r="A1231" t="s">
        <v>654</v>
      </c>
      <c r="B1231" t="s">
        <v>656</v>
      </c>
      <c r="C1231" s="14" t="str">
        <f>_xlfn.CONCAT(Table1[[#This Row],[author]],Table1[[#This Row],[ year]])</f>
        <v>Choi et al 2020</v>
      </c>
      <c r="D1231" s="14" t="s">
        <v>560</v>
      </c>
      <c r="E1231" t="s">
        <v>546</v>
      </c>
      <c r="F1231" s="14" t="s">
        <v>73</v>
      </c>
      <c r="G1231" s="14" t="s">
        <v>501</v>
      </c>
      <c r="H1231" s="14" t="s">
        <v>444</v>
      </c>
      <c r="I1231" s="14" t="s">
        <v>474</v>
      </c>
      <c r="K1231" s="16">
        <v>180</v>
      </c>
      <c r="L1231" s="16"/>
      <c r="M1231" s="17" t="s">
        <v>437</v>
      </c>
      <c r="N1231" s="14" t="s">
        <v>95</v>
      </c>
      <c r="O1231" t="str">
        <f ca="1">Table1[[#This Row],[Lowest_size_reported_um]]</f>
        <v>1000</v>
      </c>
      <c r="Q1231">
        <f>_xlfn.XLOOKUP(F1231,'detection limits'!$A$2:$A$234,'detection limits'!$C$2:$C$234)</f>
        <v>0.45</v>
      </c>
      <c r="R1231" t="str">
        <f ca="1">_xlfn.XLOOKUP(F1231,'detection limits'!$A$2:$A$234,'detection limits'!$F$2:$F$234)</f>
        <v>1000</v>
      </c>
    </row>
    <row r="1232" spans="1:18" x14ac:dyDescent="0.3">
      <c r="A1232" t="s">
        <v>654</v>
      </c>
      <c r="B1232" t="s">
        <v>656</v>
      </c>
      <c r="C1232" s="14" t="str">
        <f>_xlfn.CONCAT(Table1[[#This Row],[author]],Table1[[#This Row],[ year]])</f>
        <v>Choi et al 2020</v>
      </c>
      <c r="D1232" s="14" t="s">
        <v>560</v>
      </c>
      <c r="E1232" t="s">
        <v>546</v>
      </c>
      <c r="F1232" s="14" t="s">
        <v>73</v>
      </c>
      <c r="G1232" s="14" t="s">
        <v>501</v>
      </c>
      <c r="H1232" s="14" t="s">
        <v>444</v>
      </c>
      <c r="I1232" s="14" t="s">
        <v>474</v>
      </c>
      <c r="K1232" s="16">
        <v>481.6</v>
      </c>
      <c r="L1232" s="16"/>
      <c r="M1232" s="17" t="s">
        <v>437</v>
      </c>
      <c r="N1232" s="14" t="s">
        <v>95</v>
      </c>
      <c r="O1232" t="str">
        <f ca="1">Table1[[#This Row],[Lowest_size_reported_um]]</f>
        <v>1000</v>
      </c>
      <c r="Q1232">
        <f>_xlfn.XLOOKUP(F1232,'detection limits'!$A$2:$A$234,'detection limits'!$C$2:$C$234)</f>
        <v>0.45</v>
      </c>
      <c r="R1232" t="str">
        <f ca="1">_xlfn.XLOOKUP(F1232,'detection limits'!$A$2:$A$234,'detection limits'!$F$2:$F$234)</f>
        <v>1000</v>
      </c>
    </row>
    <row r="1233" spans="1:18" x14ac:dyDescent="0.3">
      <c r="A1233" t="s">
        <v>654</v>
      </c>
      <c r="B1233" t="s">
        <v>656</v>
      </c>
      <c r="C1233" s="14" t="str">
        <f>_xlfn.CONCAT(Table1[[#This Row],[author]],Table1[[#This Row],[ year]])</f>
        <v>Choi et al 2020</v>
      </c>
      <c r="D1233" s="14" t="s">
        <v>560</v>
      </c>
      <c r="E1233" t="s">
        <v>546</v>
      </c>
      <c r="F1233" s="14" t="s">
        <v>73</v>
      </c>
      <c r="G1233" s="14" t="s">
        <v>501</v>
      </c>
      <c r="H1233" s="14" t="s">
        <v>444</v>
      </c>
      <c r="I1233" s="14" t="s">
        <v>474</v>
      </c>
      <c r="K1233" s="16">
        <v>382.4</v>
      </c>
      <c r="L1233" s="16"/>
      <c r="M1233" s="17" t="s">
        <v>437</v>
      </c>
      <c r="N1233" s="14" t="s">
        <v>95</v>
      </c>
      <c r="O1233" t="str">
        <f ca="1">Table1[[#This Row],[Lowest_size_reported_um]]</f>
        <v>1000</v>
      </c>
      <c r="Q1233">
        <f>_xlfn.XLOOKUP(F1233,'detection limits'!$A$2:$A$234,'detection limits'!$C$2:$C$234)</f>
        <v>0.45</v>
      </c>
      <c r="R1233" t="str">
        <f ca="1">_xlfn.XLOOKUP(F1233,'detection limits'!$A$2:$A$234,'detection limits'!$F$2:$F$234)</f>
        <v>1000</v>
      </c>
    </row>
    <row r="1234" spans="1:18" x14ac:dyDescent="0.3">
      <c r="A1234" t="s">
        <v>654</v>
      </c>
      <c r="B1234" t="s">
        <v>656</v>
      </c>
      <c r="C1234" s="14" t="str">
        <f>_xlfn.CONCAT(Table1[[#This Row],[author]],Table1[[#This Row],[ year]])</f>
        <v>Choi et al 2020</v>
      </c>
      <c r="D1234" s="14" t="s">
        <v>560</v>
      </c>
      <c r="E1234" t="s">
        <v>546</v>
      </c>
      <c r="F1234" s="14" t="s">
        <v>73</v>
      </c>
      <c r="G1234" s="14" t="s">
        <v>501</v>
      </c>
      <c r="H1234" s="14" t="s">
        <v>444</v>
      </c>
      <c r="I1234" s="14" t="s">
        <v>474</v>
      </c>
      <c r="K1234" s="16">
        <v>2150.9</v>
      </c>
      <c r="L1234" s="16"/>
      <c r="M1234" s="17" t="s">
        <v>437</v>
      </c>
      <c r="N1234" s="14" t="s">
        <v>95</v>
      </c>
      <c r="O1234" t="str">
        <f ca="1">Table1[[#This Row],[Lowest_size_reported_um]]</f>
        <v>1000</v>
      </c>
      <c r="Q1234">
        <f>_xlfn.XLOOKUP(F1234,'detection limits'!$A$2:$A$234,'detection limits'!$C$2:$C$234)</f>
        <v>0.45</v>
      </c>
      <c r="R1234" t="str">
        <f ca="1">_xlfn.XLOOKUP(F1234,'detection limits'!$A$2:$A$234,'detection limits'!$F$2:$F$234)</f>
        <v>1000</v>
      </c>
    </row>
    <row r="1235" spans="1:18" x14ac:dyDescent="0.3">
      <c r="A1235" t="s">
        <v>654</v>
      </c>
      <c r="B1235" t="s">
        <v>656</v>
      </c>
      <c r="C1235" s="14" t="str">
        <f>_xlfn.CONCAT(Table1[[#This Row],[author]],Table1[[#This Row],[ year]])</f>
        <v>Choi et al 2020</v>
      </c>
      <c r="D1235" s="14" t="s">
        <v>560</v>
      </c>
      <c r="E1235" t="s">
        <v>546</v>
      </c>
      <c r="F1235" s="14" t="s">
        <v>73</v>
      </c>
      <c r="G1235" s="14" t="s">
        <v>501</v>
      </c>
      <c r="H1235" s="14" t="s">
        <v>444</v>
      </c>
      <c r="I1235" s="14" t="s">
        <v>474</v>
      </c>
      <c r="K1235" s="16">
        <v>284.89999999999998</v>
      </c>
      <c r="L1235" s="16"/>
      <c r="M1235" s="17" t="s">
        <v>437</v>
      </c>
      <c r="N1235" s="14" t="s">
        <v>95</v>
      </c>
      <c r="O1235" t="str">
        <f ca="1">Table1[[#This Row],[Lowest_size_reported_um]]</f>
        <v>1000</v>
      </c>
      <c r="Q1235">
        <f>_xlfn.XLOOKUP(F1235,'detection limits'!$A$2:$A$234,'detection limits'!$C$2:$C$234)</f>
        <v>0.45</v>
      </c>
      <c r="R1235" t="str">
        <f ca="1">_xlfn.XLOOKUP(F1235,'detection limits'!$A$2:$A$234,'detection limits'!$F$2:$F$234)</f>
        <v>1000</v>
      </c>
    </row>
    <row r="1236" spans="1:18" x14ac:dyDescent="0.3">
      <c r="A1236" t="s">
        <v>654</v>
      </c>
      <c r="B1236" t="s">
        <v>656</v>
      </c>
      <c r="C1236" s="14" t="str">
        <f>_xlfn.CONCAT(Table1[[#This Row],[author]],Table1[[#This Row],[ year]])</f>
        <v>Choi et al 2020</v>
      </c>
      <c r="D1236" s="14" t="s">
        <v>560</v>
      </c>
      <c r="E1236" t="s">
        <v>546</v>
      </c>
      <c r="F1236" s="14" t="s">
        <v>73</v>
      </c>
      <c r="G1236" s="14" t="s">
        <v>501</v>
      </c>
      <c r="H1236" s="14" t="s">
        <v>444</v>
      </c>
      <c r="I1236" s="14" t="s">
        <v>474</v>
      </c>
      <c r="K1236" s="16">
        <v>381.7</v>
      </c>
      <c r="L1236" s="16"/>
      <c r="M1236" s="17" t="s">
        <v>437</v>
      </c>
      <c r="N1236" s="14" t="s">
        <v>95</v>
      </c>
      <c r="O1236" t="str">
        <f ca="1">Table1[[#This Row],[Lowest_size_reported_um]]</f>
        <v>1000</v>
      </c>
      <c r="Q1236">
        <f>_xlfn.XLOOKUP(F1236,'detection limits'!$A$2:$A$234,'detection limits'!$C$2:$C$234)</f>
        <v>0.45</v>
      </c>
      <c r="R1236" t="str">
        <f ca="1">_xlfn.XLOOKUP(F1236,'detection limits'!$A$2:$A$234,'detection limits'!$F$2:$F$234)</f>
        <v>1000</v>
      </c>
    </row>
    <row r="1237" spans="1:18" x14ac:dyDescent="0.3">
      <c r="A1237" t="s">
        <v>654</v>
      </c>
      <c r="B1237" t="s">
        <v>656</v>
      </c>
      <c r="C1237" s="14" t="str">
        <f>_xlfn.CONCAT(Table1[[#This Row],[author]],Table1[[#This Row],[ year]])</f>
        <v>Choi et al 2020</v>
      </c>
      <c r="D1237" s="14" t="s">
        <v>560</v>
      </c>
      <c r="E1237" t="s">
        <v>546</v>
      </c>
      <c r="F1237" s="14" t="s">
        <v>73</v>
      </c>
      <c r="G1237" s="14" t="s">
        <v>501</v>
      </c>
      <c r="H1237" s="14" t="s">
        <v>444</v>
      </c>
      <c r="I1237" s="14" t="s">
        <v>474</v>
      </c>
      <c r="K1237" s="16">
        <v>628</v>
      </c>
      <c r="L1237" s="16"/>
      <c r="M1237" s="17" t="s">
        <v>437</v>
      </c>
      <c r="N1237" s="14" t="s">
        <v>95</v>
      </c>
      <c r="O1237" t="str">
        <f ca="1">Table1[[#This Row],[Lowest_size_reported_um]]</f>
        <v>1000</v>
      </c>
      <c r="Q1237">
        <f>_xlfn.XLOOKUP(F1237,'detection limits'!$A$2:$A$234,'detection limits'!$C$2:$C$234)</f>
        <v>0.45</v>
      </c>
      <c r="R1237" t="str">
        <f ca="1">_xlfn.XLOOKUP(F1237,'detection limits'!$A$2:$A$234,'detection limits'!$F$2:$F$234)</f>
        <v>1000</v>
      </c>
    </row>
    <row r="1238" spans="1:18" x14ac:dyDescent="0.3">
      <c r="A1238" t="s">
        <v>654</v>
      </c>
      <c r="B1238" t="s">
        <v>656</v>
      </c>
      <c r="C1238" s="14" t="str">
        <f>_xlfn.CONCAT(Table1[[#This Row],[author]],Table1[[#This Row],[ year]])</f>
        <v>Choi et al 2020</v>
      </c>
      <c r="D1238" s="14" t="s">
        <v>560</v>
      </c>
      <c r="E1238" t="s">
        <v>546</v>
      </c>
      <c r="F1238" s="14" t="s">
        <v>73</v>
      </c>
      <c r="G1238" s="14" t="s">
        <v>501</v>
      </c>
      <c r="H1238" s="14" t="s">
        <v>444</v>
      </c>
      <c r="I1238" s="14" t="s">
        <v>474</v>
      </c>
      <c r="K1238" s="16">
        <v>1720</v>
      </c>
      <c r="L1238" s="16"/>
      <c r="M1238" s="17" t="s">
        <v>437</v>
      </c>
      <c r="N1238" s="14" t="s">
        <v>95</v>
      </c>
      <c r="O1238" t="str">
        <f ca="1">Table1[[#This Row],[Lowest_size_reported_um]]</f>
        <v>1000</v>
      </c>
      <c r="Q1238">
        <f>_xlfn.XLOOKUP(F1238,'detection limits'!$A$2:$A$234,'detection limits'!$C$2:$C$234)</f>
        <v>0.45</v>
      </c>
      <c r="R1238" t="str">
        <f ca="1">_xlfn.XLOOKUP(F1238,'detection limits'!$A$2:$A$234,'detection limits'!$F$2:$F$234)</f>
        <v>1000</v>
      </c>
    </row>
    <row r="1239" spans="1:18" x14ac:dyDescent="0.3">
      <c r="A1239" t="s">
        <v>654</v>
      </c>
      <c r="B1239" t="s">
        <v>656</v>
      </c>
      <c r="C1239" s="14" t="str">
        <f>_xlfn.CONCAT(Table1[[#This Row],[author]],Table1[[#This Row],[ year]])</f>
        <v>Choi et al 2020</v>
      </c>
      <c r="D1239" s="14" t="s">
        <v>560</v>
      </c>
      <c r="E1239" t="s">
        <v>546</v>
      </c>
      <c r="F1239" s="14" t="s">
        <v>73</v>
      </c>
      <c r="G1239" s="14" t="s">
        <v>501</v>
      </c>
      <c r="H1239" s="14" t="s">
        <v>444</v>
      </c>
      <c r="I1239" s="14" t="s">
        <v>474</v>
      </c>
      <c r="K1239" s="16">
        <v>1281.5</v>
      </c>
      <c r="L1239" s="16"/>
      <c r="M1239" s="17" t="s">
        <v>437</v>
      </c>
      <c r="N1239" s="14" t="s">
        <v>95</v>
      </c>
      <c r="O1239" t="str">
        <f ca="1">Table1[[#This Row],[Lowest_size_reported_um]]</f>
        <v>1000</v>
      </c>
      <c r="Q1239">
        <f>_xlfn.XLOOKUP(F1239,'detection limits'!$A$2:$A$234,'detection limits'!$C$2:$C$234)</f>
        <v>0.45</v>
      </c>
      <c r="R1239" t="str">
        <f ca="1">_xlfn.XLOOKUP(F1239,'detection limits'!$A$2:$A$234,'detection limits'!$F$2:$F$234)</f>
        <v>1000</v>
      </c>
    </row>
    <row r="1240" spans="1:18" x14ac:dyDescent="0.3">
      <c r="A1240" t="s">
        <v>654</v>
      </c>
      <c r="B1240" t="s">
        <v>656</v>
      </c>
      <c r="C1240" s="14" t="str">
        <f>_xlfn.CONCAT(Table1[[#This Row],[author]],Table1[[#This Row],[ year]])</f>
        <v>Choi et al 2020</v>
      </c>
      <c r="D1240" s="14" t="s">
        <v>560</v>
      </c>
      <c r="E1240" t="s">
        <v>546</v>
      </c>
      <c r="F1240" s="14" t="s">
        <v>73</v>
      </c>
      <c r="G1240" s="14" t="s">
        <v>501</v>
      </c>
      <c r="H1240" s="14" t="s">
        <v>444</v>
      </c>
      <c r="I1240" s="14" t="s">
        <v>474</v>
      </c>
      <c r="K1240" s="16">
        <v>482</v>
      </c>
      <c r="L1240" s="16"/>
      <c r="M1240" s="17" t="s">
        <v>437</v>
      </c>
      <c r="N1240" s="14" t="s">
        <v>95</v>
      </c>
      <c r="O1240" t="str">
        <f ca="1">Table1[[#This Row],[Lowest_size_reported_um]]</f>
        <v>1000</v>
      </c>
      <c r="Q1240">
        <f>_xlfn.XLOOKUP(F1240,'detection limits'!$A$2:$A$234,'detection limits'!$C$2:$C$234)</f>
        <v>0.45</v>
      </c>
      <c r="R1240" t="str">
        <f ca="1">_xlfn.XLOOKUP(F1240,'detection limits'!$A$2:$A$234,'detection limits'!$F$2:$F$234)</f>
        <v>1000</v>
      </c>
    </row>
    <row r="1241" spans="1:18" x14ac:dyDescent="0.3">
      <c r="A1241" t="s">
        <v>654</v>
      </c>
      <c r="B1241" t="s">
        <v>656</v>
      </c>
      <c r="C1241" s="14" t="str">
        <f>_xlfn.CONCAT(Table1[[#This Row],[author]],Table1[[#This Row],[ year]])</f>
        <v>Choi et al 2020</v>
      </c>
      <c r="D1241" s="14" t="s">
        <v>560</v>
      </c>
      <c r="E1241" t="s">
        <v>546</v>
      </c>
      <c r="F1241" s="14" t="s">
        <v>73</v>
      </c>
      <c r="G1241" s="14" t="s">
        <v>501</v>
      </c>
      <c r="H1241" s="14" t="s">
        <v>444</v>
      </c>
      <c r="I1241" s="14" t="s">
        <v>474</v>
      </c>
      <c r="K1241" s="16">
        <v>3432.3</v>
      </c>
      <c r="L1241" s="16"/>
      <c r="M1241" s="17" t="s">
        <v>437</v>
      </c>
      <c r="N1241" s="14" t="s">
        <v>95</v>
      </c>
      <c r="O1241" t="str">
        <f ca="1">Table1[[#This Row],[Lowest_size_reported_um]]</f>
        <v>1000</v>
      </c>
      <c r="Q1241">
        <f>_xlfn.XLOOKUP(F1241,'detection limits'!$A$2:$A$234,'detection limits'!$C$2:$C$234)</f>
        <v>0.45</v>
      </c>
      <c r="R1241" t="str">
        <f ca="1">_xlfn.XLOOKUP(F1241,'detection limits'!$A$2:$A$234,'detection limits'!$F$2:$F$234)</f>
        <v>1000</v>
      </c>
    </row>
    <row r="1242" spans="1:18" x14ac:dyDescent="0.3">
      <c r="A1242" t="s">
        <v>654</v>
      </c>
      <c r="B1242" t="s">
        <v>656</v>
      </c>
      <c r="C1242" s="14" t="str">
        <f>_xlfn.CONCAT(Table1[[#This Row],[author]],Table1[[#This Row],[ year]])</f>
        <v>Choi et al 2020</v>
      </c>
      <c r="D1242" s="14" t="s">
        <v>560</v>
      </c>
      <c r="E1242" t="s">
        <v>546</v>
      </c>
      <c r="F1242" s="14" t="s">
        <v>73</v>
      </c>
      <c r="G1242" s="14" t="s">
        <v>501</v>
      </c>
      <c r="H1242" s="14" t="s">
        <v>444</v>
      </c>
      <c r="I1242" s="14" t="s">
        <v>474</v>
      </c>
      <c r="K1242" s="16">
        <v>685</v>
      </c>
      <c r="L1242" s="16"/>
      <c r="M1242" s="17" t="s">
        <v>437</v>
      </c>
      <c r="N1242" s="14" t="s">
        <v>95</v>
      </c>
      <c r="O1242" t="str">
        <f ca="1">Table1[[#This Row],[Lowest_size_reported_um]]</f>
        <v>1000</v>
      </c>
      <c r="Q1242">
        <f>_xlfn.XLOOKUP(F1242,'detection limits'!$A$2:$A$234,'detection limits'!$C$2:$C$234)</f>
        <v>0.45</v>
      </c>
      <c r="R1242" t="str">
        <f ca="1">_xlfn.XLOOKUP(F1242,'detection limits'!$A$2:$A$234,'detection limits'!$F$2:$F$234)</f>
        <v>1000</v>
      </c>
    </row>
    <row r="1243" spans="1:18" x14ac:dyDescent="0.3">
      <c r="A1243" t="s">
        <v>654</v>
      </c>
      <c r="B1243" t="s">
        <v>656</v>
      </c>
      <c r="C1243" s="14" t="str">
        <f>_xlfn.CONCAT(Table1[[#This Row],[author]],Table1[[#This Row],[ year]])</f>
        <v>Choi et al 2020</v>
      </c>
      <c r="D1243" s="14" t="s">
        <v>560</v>
      </c>
      <c r="E1243" t="s">
        <v>546</v>
      </c>
      <c r="F1243" s="14" t="s">
        <v>73</v>
      </c>
      <c r="G1243" s="14" t="s">
        <v>501</v>
      </c>
      <c r="H1243" s="14" t="s">
        <v>444</v>
      </c>
      <c r="I1243" s="14" t="s">
        <v>474</v>
      </c>
      <c r="K1243" s="16">
        <v>2480</v>
      </c>
      <c r="L1243" s="16"/>
      <c r="M1243" s="17" t="s">
        <v>437</v>
      </c>
      <c r="N1243" s="14" t="s">
        <v>95</v>
      </c>
      <c r="O1243" t="str">
        <f ca="1">Table1[[#This Row],[Lowest_size_reported_um]]</f>
        <v>1000</v>
      </c>
      <c r="Q1243">
        <f>_xlfn.XLOOKUP(F1243,'detection limits'!$A$2:$A$234,'detection limits'!$C$2:$C$234)</f>
        <v>0.45</v>
      </c>
      <c r="R1243" t="str">
        <f ca="1">_xlfn.XLOOKUP(F1243,'detection limits'!$A$2:$A$234,'detection limits'!$F$2:$F$234)</f>
        <v>1000</v>
      </c>
    </row>
    <row r="1244" spans="1:18" x14ac:dyDescent="0.3">
      <c r="A1244" t="s">
        <v>654</v>
      </c>
      <c r="B1244" t="s">
        <v>656</v>
      </c>
      <c r="C1244" s="14" t="str">
        <f>_xlfn.CONCAT(Table1[[#This Row],[author]],Table1[[#This Row],[ year]])</f>
        <v>Choi et al 2020</v>
      </c>
      <c r="D1244" s="14" t="s">
        <v>560</v>
      </c>
      <c r="E1244" t="s">
        <v>546</v>
      </c>
      <c r="F1244" s="14" t="s">
        <v>73</v>
      </c>
      <c r="G1244" s="14" t="s">
        <v>501</v>
      </c>
      <c r="H1244" s="14" t="s">
        <v>444</v>
      </c>
      <c r="I1244" s="14" t="s">
        <v>474</v>
      </c>
      <c r="K1244" s="16">
        <v>202.5</v>
      </c>
      <c r="L1244" s="16"/>
      <c r="M1244" s="17" t="s">
        <v>437</v>
      </c>
      <c r="N1244" s="14" t="s">
        <v>95</v>
      </c>
      <c r="O1244" t="str">
        <f ca="1">Table1[[#This Row],[Lowest_size_reported_um]]</f>
        <v>1000</v>
      </c>
      <c r="Q1244">
        <f>_xlfn.XLOOKUP(F1244,'detection limits'!$A$2:$A$234,'detection limits'!$C$2:$C$234)</f>
        <v>0.45</v>
      </c>
      <c r="R1244" t="str">
        <f ca="1">_xlfn.XLOOKUP(F1244,'detection limits'!$A$2:$A$234,'detection limits'!$F$2:$F$234)</f>
        <v>1000</v>
      </c>
    </row>
    <row r="1245" spans="1:18" x14ac:dyDescent="0.3">
      <c r="A1245" t="s">
        <v>654</v>
      </c>
      <c r="B1245" t="s">
        <v>656</v>
      </c>
      <c r="C1245" s="14" t="str">
        <f>_xlfn.CONCAT(Table1[[#This Row],[author]],Table1[[#This Row],[ year]])</f>
        <v>Choi et al 2020</v>
      </c>
      <c r="D1245" s="14" t="s">
        <v>560</v>
      </c>
      <c r="E1245" t="s">
        <v>546</v>
      </c>
      <c r="F1245" s="14" t="s">
        <v>73</v>
      </c>
      <c r="G1245" s="14" t="s">
        <v>501</v>
      </c>
      <c r="H1245" s="14" t="s">
        <v>444</v>
      </c>
      <c r="I1245" s="14" t="s">
        <v>474</v>
      </c>
      <c r="K1245" s="16">
        <v>161.69999999999999</v>
      </c>
      <c r="L1245" s="16"/>
      <c r="M1245" s="17" t="s">
        <v>437</v>
      </c>
      <c r="N1245" s="14" t="s">
        <v>95</v>
      </c>
      <c r="O1245" t="str">
        <f ca="1">Table1[[#This Row],[Lowest_size_reported_um]]</f>
        <v>1000</v>
      </c>
      <c r="Q1245">
        <f>_xlfn.XLOOKUP(F1245,'detection limits'!$A$2:$A$234,'detection limits'!$C$2:$C$234)</f>
        <v>0.45</v>
      </c>
      <c r="R1245" t="str">
        <f ca="1">_xlfn.XLOOKUP(F1245,'detection limits'!$A$2:$A$234,'detection limits'!$F$2:$F$234)</f>
        <v>1000</v>
      </c>
    </row>
    <row r="1246" spans="1:18" x14ac:dyDescent="0.3">
      <c r="A1246" t="s">
        <v>654</v>
      </c>
      <c r="B1246" t="s">
        <v>656</v>
      </c>
      <c r="C1246" s="14" t="str">
        <f>_xlfn.CONCAT(Table1[[#This Row],[author]],Table1[[#This Row],[ year]])</f>
        <v>Choi et al 2020</v>
      </c>
      <c r="D1246" s="14" t="s">
        <v>560</v>
      </c>
      <c r="E1246" t="s">
        <v>546</v>
      </c>
      <c r="F1246" s="14" t="s">
        <v>73</v>
      </c>
      <c r="G1246" s="14" t="s">
        <v>501</v>
      </c>
      <c r="H1246" s="14" t="s">
        <v>444</v>
      </c>
      <c r="I1246" s="14" t="s">
        <v>474</v>
      </c>
      <c r="K1246" s="16">
        <v>340.9</v>
      </c>
      <c r="L1246" s="16"/>
      <c r="M1246" s="17" t="s">
        <v>437</v>
      </c>
      <c r="N1246" s="14" t="s">
        <v>95</v>
      </c>
      <c r="O1246" t="str">
        <f ca="1">Table1[[#This Row],[Lowest_size_reported_um]]</f>
        <v>1000</v>
      </c>
      <c r="Q1246">
        <f>_xlfn.XLOOKUP(F1246,'detection limits'!$A$2:$A$234,'detection limits'!$C$2:$C$234)</f>
        <v>0.45</v>
      </c>
      <c r="R1246" t="str">
        <f ca="1">_xlfn.XLOOKUP(F1246,'detection limits'!$A$2:$A$234,'detection limits'!$F$2:$F$234)</f>
        <v>1000</v>
      </c>
    </row>
    <row r="1247" spans="1:18" x14ac:dyDescent="0.3">
      <c r="A1247" t="s">
        <v>654</v>
      </c>
      <c r="B1247" t="s">
        <v>656</v>
      </c>
      <c r="C1247" s="14" t="str">
        <f>_xlfn.CONCAT(Table1[[#This Row],[author]],Table1[[#This Row],[ year]])</f>
        <v>Choi et al 2020</v>
      </c>
      <c r="D1247" s="14" t="s">
        <v>560</v>
      </c>
      <c r="E1247" t="s">
        <v>546</v>
      </c>
      <c r="F1247" s="14" t="s">
        <v>73</v>
      </c>
      <c r="G1247" s="14" t="s">
        <v>501</v>
      </c>
      <c r="H1247" s="14" t="s">
        <v>444</v>
      </c>
      <c r="I1247" s="14" t="s">
        <v>474</v>
      </c>
      <c r="K1247" s="16">
        <v>263</v>
      </c>
      <c r="L1247" s="16"/>
      <c r="M1247" s="17" t="s">
        <v>437</v>
      </c>
      <c r="N1247" s="14" t="s">
        <v>95</v>
      </c>
      <c r="O1247" t="str">
        <f ca="1">Table1[[#This Row],[Lowest_size_reported_um]]</f>
        <v>1000</v>
      </c>
      <c r="Q1247">
        <f>_xlfn.XLOOKUP(F1247,'detection limits'!$A$2:$A$234,'detection limits'!$C$2:$C$234)</f>
        <v>0.45</v>
      </c>
      <c r="R1247" t="str">
        <f ca="1">_xlfn.XLOOKUP(F1247,'detection limits'!$A$2:$A$234,'detection limits'!$F$2:$F$234)</f>
        <v>1000</v>
      </c>
    </row>
    <row r="1248" spans="1:18" x14ac:dyDescent="0.3">
      <c r="A1248" t="s">
        <v>654</v>
      </c>
      <c r="B1248" t="s">
        <v>656</v>
      </c>
      <c r="C1248" s="14" t="str">
        <f>_xlfn.CONCAT(Table1[[#This Row],[author]],Table1[[#This Row],[ year]])</f>
        <v>Choi et al 2020</v>
      </c>
      <c r="D1248" s="14" t="s">
        <v>560</v>
      </c>
      <c r="E1248" t="s">
        <v>546</v>
      </c>
      <c r="F1248" s="14" t="s">
        <v>73</v>
      </c>
      <c r="G1248" s="14" t="s">
        <v>501</v>
      </c>
      <c r="H1248" s="14" t="s">
        <v>444</v>
      </c>
      <c r="I1248" s="14" t="s">
        <v>474</v>
      </c>
      <c r="K1248" s="16">
        <v>226.3</v>
      </c>
      <c r="L1248" s="16"/>
      <c r="M1248" s="17" t="s">
        <v>437</v>
      </c>
      <c r="N1248" s="14" t="s">
        <v>95</v>
      </c>
      <c r="O1248" t="str">
        <f ca="1">Table1[[#This Row],[Lowest_size_reported_um]]</f>
        <v>1000</v>
      </c>
      <c r="Q1248">
        <f>_xlfn.XLOOKUP(F1248,'detection limits'!$A$2:$A$234,'detection limits'!$C$2:$C$234)</f>
        <v>0.45</v>
      </c>
      <c r="R1248" t="str">
        <f ca="1">_xlfn.XLOOKUP(F1248,'detection limits'!$A$2:$A$234,'detection limits'!$F$2:$F$234)</f>
        <v>1000</v>
      </c>
    </row>
    <row r="1249" spans="1:18" x14ac:dyDescent="0.3">
      <c r="A1249" t="s">
        <v>654</v>
      </c>
      <c r="B1249" t="s">
        <v>656</v>
      </c>
      <c r="C1249" s="14" t="str">
        <f>_xlfn.CONCAT(Table1[[#This Row],[author]],Table1[[#This Row],[ year]])</f>
        <v>Choi et al 2020</v>
      </c>
      <c r="D1249" s="14" t="s">
        <v>560</v>
      </c>
      <c r="E1249" t="s">
        <v>546</v>
      </c>
      <c r="F1249" s="14" t="s">
        <v>73</v>
      </c>
      <c r="G1249" s="14" t="s">
        <v>501</v>
      </c>
      <c r="H1249" s="14" t="s">
        <v>444</v>
      </c>
      <c r="I1249" s="14" t="s">
        <v>474</v>
      </c>
      <c r="K1249" s="16">
        <v>1760</v>
      </c>
      <c r="L1249" s="16"/>
      <c r="M1249" s="17" t="s">
        <v>437</v>
      </c>
      <c r="N1249" s="14" t="s">
        <v>95</v>
      </c>
      <c r="O1249" t="str">
        <f ca="1">Table1[[#This Row],[Lowest_size_reported_um]]</f>
        <v>1000</v>
      </c>
      <c r="Q1249">
        <f>_xlfn.XLOOKUP(F1249,'detection limits'!$A$2:$A$234,'detection limits'!$C$2:$C$234)</f>
        <v>0.45</v>
      </c>
      <c r="R1249" t="str">
        <f ca="1">_xlfn.XLOOKUP(F1249,'detection limits'!$A$2:$A$234,'detection limits'!$F$2:$F$234)</f>
        <v>1000</v>
      </c>
    </row>
    <row r="1250" spans="1:18" x14ac:dyDescent="0.3">
      <c r="A1250" t="s">
        <v>654</v>
      </c>
      <c r="B1250" t="s">
        <v>656</v>
      </c>
      <c r="C1250" s="14" t="str">
        <f>_xlfn.CONCAT(Table1[[#This Row],[author]],Table1[[#This Row],[ year]])</f>
        <v>Choi et al 2020</v>
      </c>
      <c r="D1250" s="14" t="s">
        <v>560</v>
      </c>
      <c r="E1250" t="s">
        <v>546</v>
      </c>
      <c r="F1250" s="14" t="s">
        <v>73</v>
      </c>
      <c r="G1250" s="14" t="s">
        <v>501</v>
      </c>
      <c r="H1250" s="14" t="s">
        <v>444</v>
      </c>
      <c r="I1250" s="14" t="s">
        <v>474</v>
      </c>
      <c r="K1250" s="16">
        <v>1033.2</v>
      </c>
      <c r="L1250" s="16"/>
      <c r="M1250" s="17" t="s">
        <v>437</v>
      </c>
      <c r="N1250" s="14" t="s">
        <v>95</v>
      </c>
      <c r="O1250" t="str">
        <f ca="1">Table1[[#This Row],[Lowest_size_reported_um]]</f>
        <v>1000</v>
      </c>
      <c r="Q1250">
        <f>_xlfn.XLOOKUP(F1250,'detection limits'!$A$2:$A$234,'detection limits'!$C$2:$C$234)</f>
        <v>0.45</v>
      </c>
      <c r="R1250" t="str">
        <f ca="1">_xlfn.XLOOKUP(F1250,'detection limits'!$A$2:$A$234,'detection limits'!$F$2:$F$234)</f>
        <v>1000</v>
      </c>
    </row>
    <row r="1251" spans="1:18" x14ac:dyDescent="0.3">
      <c r="A1251" t="s">
        <v>654</v>
      </c>
      <c r="B1251" t="s">
        <v>656</v>
      </c>
      <c r="C1251" s="14" t="str">
        <f>_xlfn.CONCAT(Table1[[#This Row],[author]],Table1[[#This Row],[ year]])</f>
        <v>Choi et al 2020</v>
      </c>
      <c r="D1251" s="14" t="s">
        <v>560</v>
      </c>
      <c r="E1251" t="s">
        <v>546</v>
      </c>
      <c r="F1251" s="14" t="s">
        <v>73</v>
      </c>
      <c r="G1251" s="14" t="s">
        <v>501</v>
      </c>
      <c r="H1251" s="14" t="s">
        <v>444</v>
      </c>
      <c r="I1251" s="14" t="s">
        <v>474</v>
      </c>
      <c r="K1251" s="16">
        <v>980</v>
      </c>
      <c r="L1251" s="16"/>
      <c r="M1251" s="17" t="s">
        <v>437</v>
      </c>
      <c r="N1251" s="14" t="s">
        <v>95</v>
      </c>
      <c r="O1251" t="str">
        <f ca="1">Table1[[#This Row],[Lowest_size_reported_um]]</f>
        <v>1000</v>
      </c>
      <c r="Q1251">
        <f>_xlfn.XLOOKUP(F1251,'detection limits'!$A$2:$A$234,'detection limits'!$C$2:$C$234)</f>
        <v>0.45</v>
      </c>
      <c r="R1251" t="str">
        <f ca="1">_xlfn.XLOOKUP(F1251,'detection limits'!$A$2:$A$234,'detection limits'!$F$2:$F$234)</f>
        <v>1000</v>
      </c>
    </row>
    <row r="1252" spans="1:18" x14ac:dyDescent="0.3">
      <c r="A1252" t="s">
        <v>654</v>
      </c>
      <c r="B1252" t="s">
        <v>656</v>
      </c>
      <c r="C1252" s="14" t="str">
        <f>_xlfn.CONCAT(Table1[[#This Row],[author]],Table1[[#This Row],[ year]])</f>
        <v>Choi et al 2020</v>
      </c>
      <c r="D1252" s="14" t="s">
        <v>560</v>
      </c>
      <c r="E1252" t="s">
        <v>546</v>
      </c>
      <c r="F1252" s="14" t="s">
        <v>73</v>
      </c>
      <c r="G1252" s="14" t="s">
        <v>501</v>
      </c>
      <c r="H1252" s="14" t="s">
        <v>444</v>
      </c>
      <c r="I1252" s="14" t="s">
        <v>474</v>
      </c>
      <c r="K1252" s="16">
        <v>2641.1</v>
      </c>
      <c r="L1252" s="16"/>
      <c r="M1252" s="17" t="s">
        <v>437</v>
      </c>
      <c r="N1252" s="14" t="s">
        <v>95</v>
      </c>
      <c r="O1252" t="str">
        <f ca="1">Table1[[#This Row],[Lowest_size_reported_um]]</f>
        <v>1000</v>
      </c>
      <c r="Q1252">
        <f>_xlfn.XLOOKUP(F1252,'detection limits'!$A$2:$A$234,'detection limits'!$C$2:$C$234)</f>
        <v>0.45</v>
      </c>
      <c r="R1252" t="str">
        <f ca="1">_xlfn.XLOOKUP(F1252,'detection limits'!$A$2:$A$234,'detection limits'!$F$2:$F$234)</f>
        <v>1000</v>
      </c>
    </row>
    <row r="1253" spans="1:18" x14ac:dyDescent="0.3">
      <c r="A1253" t="s">
        <v>654</v>
      </c>
      <c r="B1253" t="s">
        <v>656</v>
      </c>
      <c r="C1253" s="14" t="str">
        <f>_xlfn.CONCAT(Table1[[#This Row],[author]],Table1[[#This Row],[ year]])</f>
        <v>Constant et al. 2020</v>
      </c>
      <c r="D1253" s="14" t="s">
        <v>561</v>
      </c>
      <c r="E1253" t="s">
        <v>546</v>
      </c>
      <c r="F1253" s="14" t="s">
        <v>77</v>
      </c>
      <c r="G1253" s="14" t="s">
        <v>434</v>
      </c>
      <c r="H1253" s="14" t="s">
        <v>435</v>
      </c>
      <c r="I1253" s="14" t="s">
        <v>462</v>
      </c>
      <c r="K1253" s="16">
        <v>316.23</v>
      </c>
      <c r="L1253" s="16">
        <v>0.19500000000000001</v>
      </c>
      <c r="M1253" s="17" t="s">
        <v>437</v>
      </c>
      <c r="N1253" s="14" t="s">
        <v>95</v>
      </c>
      <c r="O1253" t="str">
        <f ca="1">Table1[[#This Row],[Lowest_size_reported_um]]</f>
        <v>63</v>
      </c>
      <c r="Q1253">
        <f>_xlfn.XLOOKUP(F1253,'detection limits'!$A$2:$A$234,'detection limits'!$C$2:$C$234)</f>
        <v>63</v>
      </c>
      <c r="R1253" t="str">
        <f ca="1">_xlfn.XLOOKUP(F1253,'detection limits'!$A$2:$A$234,'detection limits'!$F$2:$F$234)</f>
        <v>63</v>
      </c>
    </row>
    <row r="1254" spans="1:18" x14ac:dyDescent="0.3">
      <c r="A1254" t="s">
        <v>654</v>
      </c>
      <c r="B1254" t="s">
        <v>656</v>
      </c>
      <c r="C1254" s="14" t="str">
        <f>_xlfn.CONCAT(Table1[[#This Row],[author]],Table1[[#This Row],[ year]])</f>
        <v>Constant et al. 2020</v>
      </c>
      <c r="D1254" s="14" t="s">
        <v>561</v>
      </c>
      <c r="E1254" t="s">
        <v>546</v>
      </c>
      <c r="F1254" s="14" t="s">
        <v>77</v>
      </c>
      <c r="G1254" s="14" t="s">
        <v>434</v>
      </c>
      <c r="H1254" s="14" t="s">
        <v>435</v>
      </c>
      <c r="I1254" s="14" t="s">
        <v>462</v>
      </c>
      <c r="K1254" s="16">
        <v>314.14</v>
      </c>
      <c r="L1254" s="16">
        <v>0.19500000000000001</v>
      </c>
      <c r="M1254" s="17" t="s">
        <v>437</v>
      </c>
      <c r="N1254" s="14" t="s">
        <v>95</v>
      </c>
      <c r="O1254" t="str">
        <f ca="1">Table1[[#This Row],[Lowest_size_reported_um]]</f>
        <v>63</v>
      </c>
      <c r="Q1254">
        <f>_xlfn.XLOOKUP(F1254,'detection limits'!$A$2:$A$234,'detection limits'!$C$2:$C$234)</f>
        <v>63</v>
      </c>
      <c r="R1254" t="str">
        <f ca="1">_xlfn.XLOOKUP(F1254,'detection limits'!$A$2:$A$234,'detection limits'!$F$2:$F$234)</f>
        <v>63</v>
      </c>
    </row>
    <row r="1255" spans="1:18" x14ac:dyDescent="0.3">
      <c r="A1255" t="s">
        <v>654</v>
      </c>
      <c r="B1255" t="s">
        <v>656</v>
      </c>
      <c r="C1255" s="14" t="str">
        <f>_xlfn.CONCAT(Table1[[#This Row],[author]],Table1[[#This Row],[ year]])</f>
        <v>Constant et al. 2020</v>
      </c>
      <c r="D1255" s="14" t="s">
        <v>561</v>
      </c>
      <c r="E1255" t="s">
        <v>546</v>
      </c>
      <c r="F1255" s="14" t="s">
        <v>77</v>
      </c>
      <c r="G1255" s="14" t="s">
        <v>434</v>
      </c>
      <c r="H1255" s="14" t="s">
        <v>435</v>
      </c>
      <c r="I1255" s="14" t="s">
        <v>462</v>
      </c>
      <c r="K1255" s="16">
        <v>154.97382200000001</v>
      </c>
      <c r="L1255" s="16">
        <v>0.19500000000000001</v>
      </c>
      <c r="M1255" s="17" t="s">
        <v>437</v>
      </c>
      <c r="N1255" s="14" t="s">
        <v>95</v>
      </c>
      <c r="O1255" t="str">
        <f ca="1">Table1[[#This Row],[Lowest_size_reported_um]]</f>
        <v>63</v>
      </c>
      <c r="Q1255">
        <f>_xlfn.XLOOKUP(F1255,'detection limits'!$A$2:$A$234,'detection limits'!$C$2:$C$234)</f>
        <v>63</v>
      </c>
      <c r="R1255" t="str">
        <f ca="1">_xlfn.XLOOKUP(F1255,'detection limits'!$A$2:$A$234,'detection limits'!$F$2:$F$234)</f>
        <v>63</v>
      </c>
    </row>
    <row r="1256" spans="1:18" x14ac:dyDescent="0.3">
      <c r="A1256" t="s">
        <v>654</v>
      </c>
      <c r="B1256" t="s">
        <v>656</v>
      </c>
      <c r="C1256" s="14" t="str">
        <f>_xlfn.CONCAT(Table1[[#This Row],[author]],Table1[[#This Row],[ year]])</f>
        <v>Constant et al. 2020</v>
      </c>
      <c r="D1256" s="14" t="s">
        <v>561</v>
      </c>
      <c r="E1256" t="s">
        <v>546</v>
      </c>
      <c r="F1256" s="14" t="s">
        <v>77</v>
      </c>
      <c r="G1256" s="14" t="s">
        <v>434</v>
      </c>
      <c r="H1256" s="14" t="s">
        <v>435</v>
      </c>
      <c r="I1256" s="14" t="s">
        <v>462</v>
      </c>
      <c r="K1256" s="16">
        <v>161.25654449999999</v>
      </c>
      <c r="L1256" s="16">
        <v>0.19500000000000001</v>
      </c>
      <c r="M1256" s="17" t="s">
        <v>437</v>
      </c>
      <c r="N1256" s="14" t="s">
        <v>95</v>
      </c>
      <c r="O1256" t="str">
        <f ca="1">Table1[[#This Row],[Lowest_size_reported_um]]</f>
        <v>63</v>
      </c>
      <c r="Q1256">
        <f>_xlfn.XLOOKUP(F1256,'detection limits'!$A$2:$A$234,'detection limits'!$C$2:$C$234)</f>
        <v>63</v>
      </c>
      <c r="R1256" t="str">
        <f ca="1">_xlfn.XLOOKUP(F1256,'detection limits'!$A$2:$A$234,'detection limits'!$F$2:$F$234)</f>
        <v>63</v>
      </c>
    </row>
    <row r="1257" spans="1:18" x14ac:dyDescent="0.3">
      <c r="A1257" t="s">
        <v>654</v>
      </c>
      <c r="B1257" t="s">
        <v>656</v>
      </c>
      <c r="C1257" s="14" t="str">
        <f>_xlfn.CONCAT(Table1[[#This Row],[author]],Table1[[#This Row],[ year]])</f>
        <v>Constant et al. 2020</v>
      </c>
      <c r="D1257" s="14" t="s">
        <v>561</v>
      </c>
      <c r="E1257" t="s">
        <v>546</v>
      </c>
      <c r="F1257" s="14" t="s">
        <v>77</v>
      </c>
      <c r="G1257" s="14" t="s">
        <v>434</v>
      </c>
      <c r="H1257" s="14" t="s">
        <v>435</v>
      </c>
      <c r="I1257" s="14" t="s">
        <v>462</v>
      </c>
      <c r="K1257" s="16">
        <v>7.3</v>
      </c>
      <c r="L1257" s="16">
        <v>0.19500000000000001</v>
      </c>
      <c r="M1257" s="17" t="s">
        <v>437</v>
      </c>
      <c r="N1257" s="14" t="s">
        <v>95</v>
      </c>
      <c r="O1257" t="str">
        <f ca="1">Table1[[#This Row],[Lowest_size_reported_um]]</f>
        <v>63</v>
      </c>
      <c r="Q1257">
        <f>_xlfn.XLOOKUP(F1257,'detection limits'!$A$2:$A$234,'detection limits'!$C$2:$C$234)</f>
        <v>63</v>
      </c>
      <c r="R1257" t="str">
        <f ca="1">_xlfn.XLOOKUP(F1257,'detection limits'!$A$2:$A$234,'detection limits'!$F$2:$F$234)</f>
        <v>63</v>
      </c>
    </row>
    <row r="1258" spans="1:18" x14ac:dyDescent="0.3">
      <c r="A1258" t="s">
        <v>654</v>
      </c>
      <c r="B1258" t="s">
        <v>656</v>
      </c>
      <c r="C1258" s="14" t="str">
        <f>_xlfn.CONCAT(Table1[[#This Row],[author]],Table1[[#This Row],[ year]])</f>
        <v>Constant et al. 2020</v>
      </c>
      <c r="D1258" s="14" t="s">
        <v>561</v>
      </c>
      <c r="E1258" t="s">
        <v>546</v>
      </c>
      <c r="F1258" s="14" t="s">
        <v>77</v>
      </c>
      <c r="G1258" s="14" t="s">
        <v>434</v>
      </c>
      <c r="H1258" s="14" t="s">
        <v>435</v>
      </c>
      <c r="I1258" s="14" t="s">
        <v>462</v>
      </c>
      <c r="K1258" s="16">
        <v>1029</v>
      </c>
      <c r="L1258" s="16">
        <v>0.19500000000000001</v>
      </c>
      <c r="M1258" s="17" t="s">
        <v>437</v>
      </c>
      <c r="N1258" s="14" t="s">
        <v>95</v>
      </c>
      <c r="O1258" t="str">
        <f ca="1">Table1[[#This Row],[Lowest_size_reported_um]]</f>
        <v>63</v>
      </c>
      <c r="Q1258">
        <f>_xlfn.XLOOKUP(F1258,'detection limits'!$A$2:$A$234,'detection limits'!$C$2:$C$234)</f>
        <v>63</v>
      </c>
      <c r="R1258" t="str">
        <f ca="1">_xlfn.XLOOKUP(F1258,'detection limits'!$A$2:$A$234,'detection limits'!$F$2:$F$234)</f>
        <v>63</v>
      </c>
    </row>
    <row r="1259" spans="1:18" x14ac:dyDescent="0.3">
      <c r="A1259" t="s">
        <v>654</v>
      </c>
      <c r="B1259" t="s">
        <v>656</v>
      </c>
      <c r="C1259" s="14" t="str">
        <f>_xlfn.CONCAT(Table1[[#This Row],[author]],Table1[[#This Row],[ year]])</f>
        <v>Constant et al. 2020</v>
      </c>
      <c r="D1259" s="14" t="s">
        <v>561</v>
      </c>
      <c r="E1259" t="s">
        <v>546</v>
      </c>
      <c r="F1259" s="14" t="s">
        <v>77</v>
      </c>
      <c r="G1259" s="14" t="s">
        <v>434</v>
      </c>
      <c r="H1259" s="14" t="s">
        <v>435</v>
      </c>
      <c r="I1259" s="14" t="s">
        <v>462</v>
      </c>
      <c r="K1259" s="16">
        <v>755</v>
      </c>
      <c r="L1259" s="16">
        <v>0.19500000000000001</v>
      </c>
      <c r="M1259" s="17" t="s">
        <v>437</v>
      </c>
      <c r="N1259" s="14" t="s">
        <v>95</v>
      </c>
      <c r="O1259" t="str">
        <f ca="1">Table1[[#This Row],[Lowest_size_reported_um]]</f>
        <v>63</v>
      </c>
      <c r="Q1259">
        <f>_xlfn.XLOOKUP(F1259,'detection limits'!$A$2:$A$234,'detection limits'!$C$2:$C$234)</f>
        <v>63</v>
      </c>
      <c r="R1259" t="str">
        <f ca="1">_xlfn.XLOOKUP(F1259,'detection limits'!$A$2:$A$234,'detection limits'!$F$2:$F$234)</f>
        <v>63</v>
      </c>
    </row>
    <row r="1260" spans="1:18" x14ac:dyDescent="0.3">
      <c r="A1260" t="s">
        <v>654</v>
      </c>
      <c r="B1260" t="s">
        <v>656</v>
      </c>
      <c r="C1260" s="14" t="str">
        <f>_xlfn.CONCAT(Table1[[#This Row],[author]],Table1[[#This Row],[ year]])</f>
        <v>Constant et al. 2020</v>
      </c>
      <c r="D1260" s="14" t="s">
        <v>561</v>
      </c>
      <c r="E1260" t="s">
        <v>546</v>
      </c>
      <c r="F1260" s="14" t="s">
        <v>77</v>
      </c>
      <c r="G1260" s="14" t="s">
        <v>434</v>
      </c>
      <c r="H1260" s="14" t="s">
        <v>435</v>
      </c>
      <c r="I1260" s="14" t="s">
        <v>462</v>
      </c>
      <c r="K1260" s="16">
        <v>44</v>
      </c>
      <c r="L1260" s="16">
        <v>0.19500000000000001</v>
      </c>
      <c r="M1260" s="17" t="s">
        <v>437</v>
      </c>
      <c r="N1260" s="14" t="s">
        <v>95</v>
      </c>
      <c r="O1260" t="str">
        <f ca="1">Table1[[#This Row],[Lowest_size_reported_um]]</f>
        <v>63</v>
      </c>
      <c r="Q1260">
        <f>_xlfn.XLOOKUP(F1260,'detection limits'!$A$2:$A$234,'detection limits'!$C$2:$C$234)</f>
        <v>63</v>
      </c>
      <c r="R1260" t="str">
        <f ca="1">_xlfn.XLOOKUP(F1260,'detection limits'!$A$2:$A$234,'detection limits'!$F$2:$F$234)</f>
        <v>63</v>
      </c>
    </row>
    <row r="1261" spans="1:18" x14ac:dyDescent="0.3">
      <c r="A1261" t="s">
        <v>654</v>
      </c>
      <c r="B1261" t="s">
        <v>656</v>
      </c>
      <c r="C1261" s="14" t="str">
        <f>_xlfn.CONCAT(Table1[[#This Row],[author]],Table1[[#This Row],[ year]])</f>
        <v>Constant et al. 2020</v>
      </c>
      <c r="D1261" s="14" t="s">
        <v>561</v>
      </c>
      <c r="E1261" t="s">
        <v>546</v>
      </c>
      <c r="F1261" s="14" t="s">
        <v>77</v>
      </c>
      <c r="G1261" s="14" t="s">
        <v>434</v>
      </c>
      <c r="H1261" s="14" t="s">
        <v>435</v>
      </c>
      <c r="I1261" s="14" t="s">
        <v>462</v>
      </c>
      <c r="K1261" s="16">
        <v>24</v>
      </c>
      <c r="L1261" s="16">
        <v>0.19500000000000001</v>
      </c>
      <c r="M1261" s="17" t="s">
        <v>437</v>
      </c>
      <c r="N1261" s="14" t="s">
        <v>95</v>
      </c>
      <c r="O1261" t="str">
        <f ca="1">Table1[[#This Row],[Lowest_size_reported_um]]</f>
        <v>63</v>
      </c>
      <c r="Q1261">
        <f>_xlfn.XLOOKUP(F1261,'detection limits'!$A$2:$A$234,'detection limits'!$C$2:$C$234)</f>
        <v>63</v>
      </c>
      <c r="R1261" t="str">
        <f ca="1">_xlfn.XLOOKUP(F1261,'detection limits'!$A$2:$A$234,'detection limits'!$F$2:$F$234)</f>
        <v>63</v>
      </c>
    </row>
    <row r="1262" spans="1:18" x14ac:dyDescent="0.3">
      <c r="A1262" t="s">
        <v>654</v>
      </c>
      <c r="B1262" t="s">
        <v>656</v>
      </c>
      <c r="C1262" s="14" t="str">
        <f>_xlfn.CONCAT(Table1[[#This Row],[author]],Table1[[#This Row],[ year]])</f>
        <v>Corcoran et al. 2015</v>
      </c>
      <c r="D1262" s="14" t="s">
        <v>562</v>
      </c>
      <c r="E1262" t="s">
        <v>563</v>
      </c>
      <c r="F1262" s="14" t="s">
        <v>80</v>
      </c>
      <c r="G1262" s="14" t="s">
        <v>439</v>
      </c>
      <c r="H1262" s="14" t="s">
        <v>440</v>
      </c>
      <c r="I1262" s="14" t="s">
        <v>465</v>
      </c>
      <c r="K1262" s="16">
        <v>87.174668980000007</v>
      </c>
      <c r="L1262" s="16"/>
      <c r="M1262" s="17" t="s">
        <v>437</v>
      </c>
      <c r="N1262" s="14" t="s">
        <v>95</v>
      </c>
      <c r="O1262" t="str">
        <f ca="1">Table1[[#This Row],[Lowest_size_reported_um]]</f>
        <v>500</v>
      </c>
      <c r="Q1262" t="str">
        <f>_xlfn.XLOOKUP(F1262,'detection limits'!$A$2:$A$234,'detection limits'!$C$2:$C$234)</f>
        <v>&lt; 500</v>
      </c>
      <c r="R1262" t="str">
        <f ca="1">_xlfn.XLOOKUP(F1262,'detection limits'!$A$2:$A$234,'detection limits'!$F$2:$F$234)</f>
        <v>500</v>
      </c>
    </row>
    <row r="1263" spans="1:18" x14ac:dyDescent="0.3">
      <c r="A1263" t="s">
        <v>654</v>
      </c>
      <c r="B1263" t="s">
        <v>656</v>
      </c>
      <c r="C1263" s="14" t="str">
        <f>_xlfn.CONCAT(Table1[[#This Row],[author]],Table1[[#This Row],[ year]])</f>
        <v>Corcoran et al. 2015</v>
      </c>
      <c r="D1263" s="14" t="s">
        <v>562</v>
      </c>
      <c r="E1263" t="s">
        <v>563</v>
      </c>
      <c r="F1263" s="14" t="s">
        <v>80</v>
      </c>
      <c r="G1263" s="14" t="s">
        <v>439</v>
      </c>
      <c r="H1263" s="14" t="s">
        <v>440</v>
      </c>
      <c r="I1263" s="14" t="s">
        <v>465</v>
      </c>
      <c r="K1263" s="16">
        <v>615.45745060000002</v>
      </c>
      <c r="L1263" s="16"/>
      <c r="M1263" s="17" t="s">
        <v>437</v>
      </c>
      <c r="N1263" s="14" t="s">
        <v>95</v>
      </c>
      <c r="O1263" t="str">
        <f ca="1">Table1[[#This Row],[Lowest_size_reported_um]]</f>
        <v>500</v>
      </c>
      <c r="Q1263" t="str">
        <f>_xlfn.XLOOKUP(F1263,'detection limits'!$A$2:$A$234,'detection limits'!$C$2:$C$234)</f>
        <v>&lt; 500</v>
      </c>
      <c r="R1263" t="str">
        <f ca="1">_xlfn.XLOOKUP(F1263,'detection limits'!$A$2:$A$234,'detection limits'!$F$2:$F$234)</f>
        <v>500</v>
      </c>
    </row>
    <row r="1264" spans="1:18" x14ac:dyDescent="0.3">
      <c r="A1264" t="s">
        <v>654</v>
      </c>
      <c r="B1264" t="s">
        <v>656</v>
      </c>
      <c r="C1264" s="20" t="s">
        <v>658</v>
      </c>
      <c r="D1264" s="14" t="str" cm="1">
        <f t="array" ref="D1264">_xlfn.TEXTJOIN("", TRUE, IF(ISERROR(MID(C1264, _xlfn.SEQUENCE(LEN(C1264)), 1) *1), MID(C1264, _xlfn.SEQUENCE(LEN(C1264)), 1), ""))</f>
        <v xml:space="preserve">Corcoran et al. </v>
      </c>
      <c r="E1264" t="str">
        <f t="shared" ref="E1264:E1297" si="15">RIGHT(C1264,4)</f>
        <v>2020</v>
      </c>
      <c r="F1264" s="14" t="s">
        <v>82</v>
      </c>
      <c r="G1264" s="14" t="s">
        <v>434</v>
      </c>
      <c r="H1264" s="14" t="s">
        <v>435</v>
      </c>
      <c r="I1264" s="14" t="s">
        <v>465</v>
      </c>
      <c r="K1264" s="16">
        <v>14</v>
      </c>
      <c r="L1264" s="16">
        <v>0.6</v>
      </c>
      <c r="M1264" s="17" t="s">
        <v>437</v>
      </c>
      <c r="N1264" s="14" t="s">
        <v>95</v>
      </c>
      <c r="O1264" t="str">
        <f ca="1">Table1[[#This Row],[Lowest_size_reported_um]]</f>
        <v>63</v>
      </c>
      <c r="Q1264">
        <f>_xlfn.XLOOKUP(F1264,'detection limits'!$A$2:$A$234,'detection limits'!$C$2:$C$234)</f>
        <v>63</v>
      </c>
      <c r="R1264" t="str">
        <f ca="1">_xlfn.XLOOKUP(F1264,'detection limits'!$A$2:$A$234,'detection limits'!$F$2:$F$234)</f>
        <v>63</v>
      </c>
    </row>
    <row r="1265" spans="1:18" x14ac:dyDescent="0.3">
      <c r="A1265" t="s">
        <v>654</v>
      </c>
      <c r="B1265" t="s">
        <v>656</v>
      </c>
      <c r="C1265" s="20" t="s">
        <v>658</v>
      </c>
      <c r="D1265" s="14" t="str" cm="1">
        <f t="array" ref="D1265">_xlfn.TEXTJOIN("", TRUE, IF(ISERROR(MID(C1265, _xlfn.SEQUENCE(LEN(C1265)), 1) *1), MID(C1265, _xlfn.SEQUENCE(LEN(C1265)), 1), ""))</f>
        <v xml:space="preserve">Corcoran et al. </v>
      </c>
      <c r="E1265" t="str">
        <f t="shared" si="15"/>
        <v>2020</v>
      </c>
      <c r="F1265" s="14" t="s">
        <v>82</v>
      </c>
      <c r="G1265" s="14" t="s">
        <v>434</v>
      </c>
      <c r="H1265" s="14" t="s">
        <v>435</v>
      </c>
      <c r="I1265" s="14" t="s">
        <v>465</v>
      </c>
      <c r="K1265" s="16">
        <v>14</v>
      </c>
      <c r="L1265" s="16">
        <v>0.6</v>
      </c>
      <c r="M1265" s="17" t="s">
        <v>437</v>
      </c>
      <c r="N1265" s="14" t="s">
        <v>95</v>
      </c>
      <c r="O1265" t="str">
        <f ca="1">Table1[[#This Row],[Lowest_size_reported_um]]</f>
        <v>63</v>
      </c>
      <c r="Q1265">
        <f>_xlfn.XLOOKUP(F1265,'detection limits'!$A$2:$A$234,'detection limits'!$C$2:$C$234)</f>
        <v>63</v>
      </c>
      <c r="R1265" t="str">
        <f ca="1">_xlfn.XLOOKUP(F1265,'detection limits'!$A$2:$A$234,'detection limits'!$F$2:$F$234)</f>
        <v>63</v>
      </c>
    </row>
    <row r="1266" spans="1:18" x14ac:dyDescent="0.3">
      <c r="A1266" t="s">
        <v>654</v>
      </c>
      <c r="B1266" t="s">
        <v>656</v>
      </c>
      <c r="C1266" s="20" t="s">
        <v>658</v>
      </c>
      <c r="D1266" s="14" t="str" cm="1">
        <f t="array" ref="D1266">_xlfn.TEXTJOIN("", TRUE, IF(ISERROR(MID(C1266, _xlfn.SEQUENCE(LEN(C1266)), 1) *1), MID(C1266, _xlfn.SEQUENCE(LEN(C1266)), 1), ""))</f>
        <v xml:space="preserve">Corcoran et al. </v>
      </c>
      <c r="E1266" t="str">
        <f t="shared" si="15"/>
        <v>2020</v>
      </c>
      <c r="F1266" s="14" t="s">
        <v>82</v>
      </c>
      <c r="G1266" s="14" t="s">
        <v>434</v>
      </c>
      <c r="H1266" s="14" t="s">
        <v>435</v>
      </c>
      <c r="I1266" s="14" t="s">
        <v>465</v>
      </c>
      <c r="K1266" s="16">
        <v>53</v>
      </c>
      <c r="L1266" s="16">
        <v>0.6</v>
      </c>
      <c r="M1266" s="17" t="s">
        <v>437</v>
      </c>
      <c r="N1266" s="14" t="s">
        <v>95</v>
      </c>
      <c r="O1266" t="str">
        <f ca="1">Table1[[#This Row],[Lowest_size_reported_um]]</f>
        <v>63</v>
      </c>
      <c r="Q1266">
        <f>_xlfn.XLOOKUP(F1266,'detection limits'!$A$2:$A$234,'detection limits'!$C$2:$C$234)</f>
        <v>63</v>
      </c>
      <c r="R1266" t="str">
        <f ca="1">_xlfn.XLOOKUP(F1266,'detection limits'!$A$2:$A$234,'detection limits'!$F$2:$F$234)</f>
        <v>63</v>
      </c>
    </row>
    <row r="1267" spans="1:18" x14ac:dyDescent="0.3">
      <c r="A1267" t="s">
        <v>654</v>
      </c>
      <c r="B1267" t="s">
        <v>656</v>
      </c>
      <c r="C1267" s="20" t="s">
        <v>658</v>
      </c>
      <c r="D1267" s="14" t="str" cm="1">
        <f t="array" ref="D1267">_xlfn.TEXTJOIN("", TRUE, IF(ISERROR(MID(C1267, _xlfn.SEQUENCE(LEN(C1267)), 1) *1), MID(C1267, _xlfn.SEQUENCE(LEN(C1267)), 1), ""))</f>
        <v xml:space="preserve">Corcoran et al. </v>
      </c>
      <c r="E1267" t="str">
        <f t="shared" si="15"/>
        <v>2020</v>
      </c>
      <c r="F1267" s="14" t="s">
        <v>82</v>
      </c>
      <c r="G1267" s="14" t="s">
        <v>434</v>
      </c>
      <c r="H1267" s="14" t="s">
        <v>435</v>
      </c>
      <c r="I1267" s="14" t="s">
        <v>465</v>
      </c>
      <c r="K1267" s="16">
        <v>64</v>
      </c>
      <c r="L1267" s="16">
        <v>0.6</v>
      </c>
      <c r="M1267" s="17" t="s">
        <v>437</v>
      </c>
      <c r="N1267" s="14" t="s">
        <v>95</v>
      </c>
      <c r="O1267" t="str">
        <f ca="1">Table1[[#This Row],[Lowest_size_reported_um]]</f>
        <v>63</v>
      </c>
      <c r="Q1267">
        <f>_xlfn.XLOOKUP(F1267,'detection limits'!$A$2:$A$234,'detection limits'!$C$2:$C$234)</f>
        <v>63</v>
      </c>
      <c r="R1267" t="str">
        <f ca="1">_xlfn.XLOOKUP(F1267,'detection limits'!$A$2:$A$234,'detection limits'!$F$2:$F$234)</f>
        <v>63</v>
      </c>
    </row>
    <row r="1268" spans="1:18" x14ac:dyDescent="0.3">
      <c r="A1268" t="s">
        <v>654</v>
      </c>
      <c r="B1268" t="s">
        <v>656</v>
      </c>
      <c r="C1268" s="20" t="s">
        <v>658</v>
      </c>
      <c r="D1268" s="14" t="str" cm="1">
        <f t="array" ref="D1268">_xlfn.TEXTJOIN("", TRUE, IF(ISERROR(MID(C1268, _xlfn.SEQUENCE(LEN(C1268)), 1) *1), MID(C1268, _xlfn.SEQUENCE(LEN(C1268)), 1), ""))</f>
        <v xml:space="preserve">Corcoran et al. </v>
      </c>
      <c r="E1268" t="str">
        <f t="shared" si="15"/>
        <v>2020</v>
      </c>
      <c r="F1268" s="14" t="s">
        <v>82</v>
      </c>
      <c r="G1268" s="14" t="s">
        <v>434</v>
      </c>
      <c r="H1268" s="14" t="s">
        <v>435</v>
      </c>
      <c r="I1268" s="14" t="s">
        <v>465</v>
      </c>
      <c r="K1268" s="16">
        <v>70</v>
      </c>
      <c r="L1268" s="16">
        <v>0.6</v>
      </c>
      <c r="M1268" s="17" t="s">
        <v>437</v>
      </c>
      <c r="N1268" s="14" t="s">
        <v>95</v>
      </c>
      <c r="O1268" t="str">
        <f ca="1">Table1[[#This Row],[Lowest_size_reported_um]]</f>
        <v>63</v>
      </c>
      <c r="Q1268">
        <f>_xlfn.XLOOKUP(F1268,'detection limits'!$A$2:$A$234,'detection limits'!$C$2:$C$234)</f>
        <v>63</v>
      </c>
      <c r="R1268" t="str">
        <f ca="1">_xlfn.XLOOKUP(F1268,'detection limits'!$A$2:$A$234,'detection limits'!$F$2:$F$234)</f>
        <v>63</v>
      </c>
    </row>
    <row r="1269" spans="1:18" x14ac:dyDescent="0.3">
      <c r="A1269" t="s">
        <v>654</v>
      </c>
      <c r="B1269" t="s">
        <v>656</v>
      </c>
      <c r="C1269" s="20" t="s">
        <v>658</v>
      </c>
      <c r="D1269" s="14" t="str" cm="1">
        <f t="array" ref="D1269">_xlfn.TEXTJOIN("", TRUE, IF(ISERROR(MID(C1269, _xlfn.SEQUENCE(LEN(C1269)), 1) *1), MID(C1269, _xlfn.SEQUENCE(LEN(C1269)), 1), ""))</f>
        <v xml:space="preserve">Corcoran et al. </v>
      </c>
      <c r="E1269" t="str">
        <f t="shared" si="15"/>
        <v>2020</v>
      </c>
      <c r="F1269" s="14" t="s">
        <v>82</v>
      </c>
      <c r="G1269" s="14" t="s">
        <v>434</v>
      </c>
      <c r="H1269" s="14" t="s">
        <v>435</v>
      </c>
      <c r="I1269" s="14" t="s">
        <v>465</v>
      </c>
      <c r="K1269" s="16">
        <v>86</v>
      </c>
      <c r="L1269" s="16">
        <v>0.6</v>
      </c>
      <c r="M1269" s="17" t="s">
        <v>437</v>
      </c>
      <c r="N1269" s="14" t="s">
        <v>95</v>
      </c>
      <c r="O1269" t="str">
        <f ca="1">Table1[[#This Row],[Lowest_size_reported_um]]</f>
        <v>63</v>
      </c>
      <c r="Q1269">
        <f>_xlfn.XLOOKUP(F1269,'detection limits'!$A$2:$A$234,'detection limits'!$C$2:$C$234)</f>
        <v>63</v>
      </c>
      <c r="R1269" t="str">
        <f ca="1">_xlfn.XLOOKUP(F1269,'detection limits'!$A$2:$A$234,'detection limits'!$F$2:$F$234)</f>
        <v>63</v>
      </c>
    </row>
    <row r="1270" spans="1:18" x14ac:dyDescent="0.3">
      <c r="A1270" t="s">
        <v>654</v>
      </c>
      <c r="B1270" t="s">
        <v>656</v>
      </c>
      <c r="C1270" s="20" t="s">
        <v>658</v>
      </c>
      <c r="D1270" s="14" t="str" cm="1">
        <f t="array" ref="D1270">_xlfn.TEXTJOIN("", TRUE, IF(ISERROR(MID(C1270, _xlfn.SEQUENCE(LEN(C1270)), 1) *1), MID(C1270, _xlfn.SEQUENCE(LEN(C1270)), 1), ""))</f>
        <v xml:space="preserve">Corcoran et al. </v>
      </c>
      <c r="E1270" t="str">
        <f t="shared" si="15"/>
        <v>2020</v>
      </c>
      <c r="F1270" s="14" t="s">
        <v>82</v>
      </c>
      <c r="G1270" s="14" t="s">
        <v>434</v>
      </c>
      <c r="H1270" s="14" t="s">
        <v>435</v>
      </c>
      <c r="I1270" s="14" t="s">
        <v>465</v>
      </c>
      <c r="K1270" s="16">
        <v>99</v>
      </c>
      <c r="L1270" s="16">
        <v>0.6</v>
      </c>
      <c r="M1270" s="17" t="s">
        <v>437</v>
      </c>
      <c r="N1270" s="14" t="s">
        <v>95</v>
      </c>
      <c r="O1270" t="str">
        <f ca="1">Table1[[#This Row],[Lowest_size_reported_um]]</f>
        <v>63</v>
      </c>
      <c r="Q1270">
        <f>_xlfn.XLOOKUP(F1270,'detection limits'!$A$2:$A$234,'detection limits'!$C$2:$C$234)</f>
        <v>63</v>
      </c>
      <c r="R1270" t="str">
        <f ca="1">_xlfn.XLOOKUP(F1270,'detection limits'!$A$2:$A$234,'detection limits'!$F$2:$F$234)</f>
        <v>63</v>
      </c>
    </row>
    <row r="1271" spans="1:18" x14ac:dyDescent="0.3">
      <c r="A1271" t="s">
        <v>654</v>
      </c>
      <c r="B1271" t="s">
        <v>656</v>
      </c>
      <c r="C1271" s="20" t="s">
        <v>658</v>
      </c>
      <c r="D1271" s="14" t="str" cm="1">
        <f t="array" ref="D1271">_xlfn.TEXTJOIN("", TRUE, IF(ISERROR(MID(C1271, _xlfn.SEQUENCE(LEN(C1271)), 1) *1), MID(C1271, _xlfn.SEQUENCE(LEN(C1271)), 1), ""))</f>
        <v xml:space="preserve">Corcoran et al. </v>
      </c>
      <c r="E1271" t="str">
        <f t="shared" si="15"/>
        <v>2020</v>
      </c>
      <c r="F1271" s="14" t="s">
        <v>82</v>
      </c>
      <c r="G1271" s="14" t="s">
        <v>434</v>
      </c>
      <c r="H1271" s="14" t="s">
        <v>435</v>
      </c>
      <c r="I1271" s="14" t="s">
        <v>465</v>
      </c>
      <c r="K1271" s="16">
        <v>105</v>
      </c>
      <c r="L1271" s="16">
        <v>0.6</v>
      </c>
      <c r="M1271" s="17" t="s">
        <v>437</v>
      </c>
      <c r="N1271" s="14" t="s">
        <v>95</v>
      </c>
      <c r="O1271" t="str">
        <f ca="1">Table1[[#This Row],[Lowest_size_reported_um]]</f>
        <v>63</v>
      </c>
      <c r="Q1271">
        <f>_xlfn.XLOOKUP(F1271,'detection limits'!$A$2:$A$234,'detection limits'!$C$2:$C$234)</f>
        <v>63</v>
      </c>
      <c r="R1271" t="str">
        <f ca="1">_xlfn.XLOOKUP(F1271,'detection limits'!$A$2:$A$234,'detection limits'!$F$2:$F$234)</f>
        <v>63</v>
      </c>
    </row>
    <row r="1272" spans="1:18" x14ac:dyDescent="0.3">
      <c r="A1272" t="s">
        <v>654</v>
      </c>
      <c r="B1272" t="s">
        <v>656</v>
      </c>
      <c r="C1272" s="20" t="s">
        <v>658</v>
      </c>
      <c r="D1272" s="14" t="str" cm="1">
        <f t="array" ref="D1272">_xlfn.TEXTJOIN("", TRUE, IF(ISERROR(MID(C1272, _xlfn.SEQUENCE(LEN(C1272)), 1) *1), MID(C1272, _xlfn.SEQUENCE(LEN(C1272)), 1), ""))</f>
        <v xml:space="preserve">Corcoran et al. </v>
      </c>
      <c r="E1272" t="str">
        <f t="shared" si="15"/>
        <v>2020</v>
      </c>
      <c r="F1272" s="14" t="s">
        <v>82</v>
      </c>
      <c r="G1272" s="14" t="s">
        <v>434</v>
      </c>
      <c r="H1272" s="14" t="s">
        <v>435</v>
      </c>
      <c r="I1272" s="14" t="s">
        <v>465</v>
      </c>
      <c r="K1272" s="16">
        <v>130</v>
      </c>
      <c r="L1272" s="16">
        <v>0.6</v>
      </c>
      <c r="M1272" s="17" t="s">
        <v>437</v>
      </c>
      <c r="N1272" s="14" t="s">
        <v>95</v>
      </c>
      <c r="O1272" t="str">
        <f ca="1">Table1[[#This Row],[Lowest_size_reported_um]]</f>
        <v>63</v>
      </c>
      <c r="Q1272">
        <f>_xlfn.XLOOKUP(F1272,'detection limits'!$A$2:$A$234,'detection limits'!$C$2:$C$234)</f>
        <v>63</v>
      </c>
      <c r="R1272" t="str">
        <f ca="1">_xlfn.XLOOKUP(F1272,'detection limits'!$A$2:$A$234,'detection limits'!$F$2:$F$234)</f>
        <v>63</v>
      </c>
    </row>
    <row r="1273" spans="1:18" x14ac:dyDescent="0.3">
      <c r="A1273" t="s">
        <v>654</v>
      </c>
      <c r="B1273" t="s">
        <v>656</v>
      </c>
      <c r="C1273" s="20" t="s">
        <v>658</v>
      </c>
      <c r="D1273" s="14" t="str" cm="1">
        <f t="array" ref="D1273">_xlfn.TEXTJOIN("", TRUE, IF(ISERROR(MID(C1273, _xlfn.SEQUENCE(LEN(C1273)), 1) *1), MID(C1273, _xlfn.SEQUENCE(LEN(C1273)), 1), ""))</f>
        <v xml:space="preserve">Corcoran et al. </v>
      </c>
      <c r="E1273" t="str">
        <f t="shared" si="15"/>
        <v>2020</v>
      </c>
      <c r="F1273" s="14" t="s">
        <v>82</v>
      </c>
      <c r="G1273" s="14" t="s">
        <v>434</v>
      </c>
      <c r="H1273" s="14" t="s">
        <v>435</v>
      </c>
      <c r="I1273" s="14" t="s">
        <v>465</v>
      </c>
      <c r="K1273" s="16">
        <v>142</v>
      </c>
      <c r="L1273" s="16">
        <v>0.6</v>
      </c>
      <c r="M1273" s="17" t="s">
        <v>437</v>
      </c>
      <c r="N1273" s="14" t="s">
        <v>95</v>
      </c>
      <c r="O1273" t="str">
        <f ca="1">Table1[[#This Row],[Lowest_size_reported_um]]</f>
        <v>63</v>
      </c>
      <c r="Q1273">
        <f>_xlfn.XLOOKUP(F1273,'detection limits'!$A$2:$A$234,'detection limits'!$C$2:$C$234)</f>
        <v>63</v>
      </c>
      <c r="R1273" t="str">
        <f ca="1">_xlfn.XLOOKUP(F1273,'detection limits'!$A$2:$A$234,'detection limits'!$F$2:$F$234)</f>
        <v>63</v>
      </c>
    </row>
    <row r="1274" spans="1:18" x14ac:dyDescent="0.3">
      <c r="A1274" t="s">
        <v>654</v>
      </c>
      <c r="B1274" t="s">
        <v>656</v>
      </c>
      <c r="C1274" s="20" t="s">
        <v>658</v>
      </c>
      <c r="D1274" s="14" t="str" cm="1">
        <f t="array" ref="D1274">_xlfn.TEXTJOIN("", TRUE, IF(ISERROR(MID(C1274, _xlfn.SEQUENCE(LEN(C1274)), 1) *1), MID(C1274, _xlfn.SEQUENCE(LEN(C1274)), 1), ""))</f>
        <v xml:space="preserve">Corcoran et al. </v>
      </c>
      <c r="E1274" t="str">
        <f t="shared" si="15"/>
        <v>2020</v>
      </c>
      <c r="F1274" s="14" t="s">
        <v>82</v>
      </c>
      <c r="G1274" s="14" t="s">
        <v>434</v>
      </c>
      <c r="H1274" s="14" t="s">
        <v>435</v>
      </c>
      <c r="I1274" s="14" t="s">
        <v>465</v>
      </c>
      <c r="K1274" s="16">
        <v>147</v>
      </c>
      <c r="L1274" s="16">
        <v>0.6</v>
      </c>
      <c r="M1274" s="17" t="s">
        <v>437</v>
      </c>
      <c r="N1274" s="14" t="s">
        <v>95</v>
      </c>
      <c r="O1274" t="str">
        <f ca="1">Table1[[#This Row],[Lowest_size_reported_um]]</f>
        <v>63</v>
      </c>
      <c r="Q1274">
        <f>_xlfn.XLOOKUP(F1274,'detection limits'!$A$2:$A$234,'detection limits'!$C$2:$C$234)</f>
        <v>63</v>
      </c>
      <c r="R1274" t="str">
        <f ca="1">_xlfn.XLOOKUP(F1274,'detection limits'!$A$2:$A$234,'detection limits'!$F$2:$F$234)</f>
        <v>63</v>
      </c>
    </row>
    <row r="1275" spans="1:18" x14ac:dyDescent="0.3">
      <c r="A1275" t="s">
        <v>654</v>
      </c>
      <c r="B1275" t="s">
        <v>656</v>
      </c>
      <c r="C1275" s="20" t="s">
        <v>658</v>
      </c>
      <c r="D1275" s="14" t="str" cm="1">
        <f t="array" ref="D1275">_xlfn.TEXTJOIN("", TRUE, IF(ISERROR(MID(C1275, _xlfn.SEQUENCE(LEN(C1275)), 1) *1), MID(C1275, _xlfn.SEQUENCE(LEN(C1275)), 1), ""))</f>
        <v xml:space="preserve">Corcoran et al. </v>
      </c>
      <c r="E1275" t="str">
        <f t="shared" si="15"/>
        <v>2020</v>
      </c>
      <c r="F1275" s="14" t="s">
        <v>82</v>
      </c>
      <c r="G1275" s="14" t="s">
        <v>434</v>
      </c>
      <c r="H1275" s="14" t="s">
        <v>435</v>
      </c>
      <c r="I1275" s="14" t="s">
        <v>465</v>
      </c>
      <c r="K1275" s="16">
        <v>164</v>
      </c>
      <c r="L1275" s="16">
        <v>0.6</v>
      </c>
      <c r="M1275" s="17" t="s">
        <v>437</v>
      </c>
      <c r="N1275" s="14" t="s">
        <v>95</v>
      </c>
      <c r="O1275" t="str">
        <f ca="1">Table1[[#This Row],[Lowest_size_reported_um]]</f>
        <v>63</v>
      </c>
      <c r="Q1275">
        <f>_xlfn.XLOOKUP(F1275,'detection limits'!$A$2:$A$234,'detection limits'!$C$2:$C$234)</f>
        <v>63</v>
      </c>
      <c r="R1275" t="str">
        <f ca="1">_xlfn.XLOOKUP(F1275,'detection limits'!$A$2:$A$234,'detection limits'!$F$2:$F$234)</f>
        <v>63</v>
      </c>
    </row>
    <row r="1276" spans="1:18" x14ac:dyDescent="0.3">
      <c r="A1276" t="s">
        <v>654</v>
      </c>
      <c r="B1276" t="s">
        <v>656</v>
      </c>
      <c r="C1276" s="20" t="s">
        <v>658</v>
      </c>
      <c r="D1276" s="14" t="str" cm="1">
        <f t="array" ref="D1276">_xlfn.TEXTJOIN("", TRUE, IF(ISERROR(MID(C1276, _xlfn.SEQUENCE(LEN(C1276)), 1) *1), MID(C1276, _xlfn.SEQUENCE(LEN(C1276)), 1), ""))</f>
        <v xml:space="preserve">Corcoran et al. </v>
      </c>
      <c r="E1276" t="str">
        <f t="shared" si="15"/>
        <v>2020</v>
      </c>
      <c r="F1276" s="14" t="s">
        <v>82</v>
      </c>
      <c r="G1276" s="14" t="s">
        <v>434</v>
      </c>
      <c r="H1276" s="14" t="s">
        <v>435</v>
      </c>
      <c r="I1276" s="14" t="s">
        <v>465</v>
      </c>
      <c r="K1276" s="16">
        <v>189</v>
      </c>
      <c r="L1276" s="16">
        <v>0.6</v>
      </c>
      <c r="M1276" s="17" t="s">
        <v>437</v>
      </c>
      <c r="N1276" s="14" t="s">
        <v>95</v>
      </c>
      <c r="O1276" t="str">
        <f ca="1">Table1[[#This Row],[Lowest_size_reported_um]]</f>
        <v>63</v>
      </c>
      <c r="Q1276">
        <f>_xlfn.XLOOKUP(F1276,'detection limits'!$A$2:$A$234,'detection limits'!$C$2:$C$234)</f>
        <v>63</v>
      </c>
      <c r="R1276" t="str">
        <f ca="1">_xlfn.XLOOKUP(F1276,'detection limits'!$A$2:$A$234,'detection limits'!$F$2:$F$234)</f>
        <v>63</v>
      </c>
    </row>
    <row r="1277" spans="1:18" x14ac:dyDescent="0.3">
      <c r="A1277" t="s">
        <v>654</v>
      </c>
      <c r="B1277" t="s">
        <v>656</v>
      </c>
      <c r="C1277" s="20" t="s">
        <v>658</v>
      </c>
      <c r="D1277" s="14" t="str" cm="1">
        <f t="array" ref="D1277">_xlfn.TEXTJOIN("", TRUE, IF(ISERROR(MID(C1277, _xlfn.SEQUENCE(LEN(C1277)), 1) *1), MID(C1277, _xlfn.SEQUENCE(LEN(C1277)), 1), ""))</f>
        <v xml:space="preserve">Corcoran et al. </v>
      </c>
      <c r="E1277" t="str">
        <f t="shared" si="15"/>
        <v>2020</v>
      </c>
      <c r="F1277" s="14" t="s">
        <v>82</v>
      </c>
      <c r="G1277" s="14" t="s">
        <v>434</v>
      </c>
      <c r="H1277" s="14" t="s">
        <v>435</v>
      </c>
      <c r="I1277" s="14" t="s">
        <v>465</v>
      </c>
      <c r="K1277" s="16">
        <v>203</v>
      </c>
      <c r="L1277" s="16">
        <v>0.6</v>
      </c>
      <c r="M1277" s="17" t="s">
        <v>437</v>
      </c>
      <c r="N1277" s="14" t="s">
        <v>95</v>
      </c>
      <c r="O1277" t="str">
        <f ca="1">Table1[[#This Row],[Lowest_size_reported_um]]</f>
        <v>63</v>
      </c>
      <c r="Q1277">
        <f>_xlfn.XLOOKUP(F1277,'detection limits'!$A$2:$A$234,'detection limits'!$C$2:$C$234)</f>
        <v>63</v>
      </c>
      <c r="R1277" t="str">
        <f ca="1">_xlfn.XLOOKUP(F1277,'detection limits'!$A$2:$A$234,'detection limits'!$F$2:$F$234)</f>
        <v>63</v>
      </c>
    </row>
    <row r="1278" spans="1:18" x14ac:dyDescent="0.3">
      <c r="A1278" t="s">
        <v>654</v>
      </c>
      <c r="B1278" t="s">
        <v>656</v>
      </c>
      <c r="C1278" s="20" t="s">
        <v>658</v>
      </c>
      <c r="D1278" s="14" t="str" cm="1">
        <f t="array" ref="D1278">_xlfn.TEXTJOIN("", TRUE, IF(ISERROR(MID(C1278, _xlfn.SEQUENCE(LEN(C1278)), 1) *1), MID(C1278, _xlfn.SEQUENCE(LEN(C1278)), 1), ""))</f>
        <v xml:space="preserve">Corcoran et al. </v>
      </c>
      <c r="E1278" t="str">
        <f t="shared" si="15"/>
        <v>2020</v>
      </c>
      <c r="F1278" s="14" t="s">
        <v>82</v>
      </c>
      <c r="G1278" s="14" t="s">
        <v>434</v>
      </c>
      <c r="H1278" s="14" t="s">
        <v>435</v>
      </c>
      <c r="I1278" s="14" t="s">
        <v>465</v>
      </c>
      <c r="K1278" s="16">
        <v>260</v>
      </c>
      <c r="L1278" s="16">
        <v>0.6</v>
      </c>
      <c r="M1278" s="17" t="s">
        <v>437</v>
      </c>
      <c r="N1278" s="14" t="s">
        <v>95</v>
      </c>
      <c r="O1278" t="str">
        <f ca="1">Table1[[#This Row],[Lowest_size_reported_um]]</f>
        <v>63</v>
      </c>
      <c r="Q1278">
        <f>_xlfn.XLOOKUP(F1278,'detection limits'!$A$2:$A$234,'detection limits'!$C$2:$C$234)</f>
        <v>63</v>
      </c>
      <c r="R1278" t="str">
        <f ca="1">_xlfn.XLOOKUP(F1278,'detection limits'!$A$2:$A$234,'detection limits'!$F$2:$F$234)</f>
        <v>63</v>
      </c>
    </row>
    <row r="1279" spans="1:18" x14ac:dyDescent="0.3">
      <c r="A1279" t="s">
        <v>654</v>
      </c>
      <c r="B1279" t="s">
        <v>656</v>
      </c>
      <c r="C1279" s="20" t="s">
        <v>658</v>
      </c>
      <c r="D1279" s="14" t="str" cm="1">
        <f t="array" ref="D1279">_xlfn.TEXTJOIN("", TRUE, IF(ISERROR(MID(C1279, _xlfn.SEQUENCE(LEN(C1279)), 1) *1), MID(C1279, _xlfn.SEQUENCE(LEN(C1279)), 1), ""))</f>
        <v xml:space="preserve">Corcoran et al. </v>
      </c>
      <c r="E1279" t="str">
        <f t="shared" si="15"/>
        <v>2020</v>
      </c>
      <c r="F1279" s="14" t="s">
        <v>82</v>
      </c>
      <c r="G1279" s="14" t="s">
        <v>434</v>
      </c>
      <c r="H1279" s="14" t="s">
        <v>435</v>
      </c>
      <c r="I1279" s="14" t="s">
        <v>465</v>
      </c>
      <c r="K1279" s="16">
        <v>387</v>
      </c>
      <c r="L1279" s="16">
        <v>0.6</v>
      </c>
      <c r="M1279" s="17" t="s">
        <v>437</v>
      </c>
      <c r="N1279" s="14" t="s">
        <v>95</v>
      </c>
      <c r="O1279" t="str">
        <f ca="1">Table1[[#This Row],[Lowest_size_reported_um]]</f>
        <v>63</v>
      </c>
      <c r="Q1279">
        <f>_xlfn.XLOOKUP(F1279,'detection limits'!$A$2:$A$234,'detection limits'!$C$2:$C$234)</f>
        <v>63</v>
      </c>
      <c r="R1279" t="str">
        <f ca="1">_xlfn.XLOOKUP(F1279,'detection limits'!$A$2:$A$234,'detection limits'!$F$2:$F$234)</f>
        <v>63</v>
      </c>
    </row>
    <row r="1280" spans="1:18" x14ac:dyDescent="0.3">
      <c r="A1280" t="s">
        <v>654</v>
      </c>
      <c r="B1280" t="s">
        <v>656</v>
      </c>
      <c r="C1280" s="20" t="s">
        <v>658</v>
      </c>
      <c r="D1280" s="14" t="str" cm="1">
        <f t="array" ref="D1280">_xlfn.TEXTJOIN("", TRUE, IF(ISERROR(MID(C1280, _xlfn.SEQUENCE(LEN(C1280)), 1) *1), MID(C1280, _xlfn.SEQUENCE(LEN(C1280)), 1), ""))</f>
        <v xml:space="preserve">Corcoran et al. </v>
      </c>
      <c r="E1280" t="str">
        <f t="shared" si="15"/>
        <v>2020</v>
      </c>
      <c r="F1280" s="14" t="s">
        <v>82</v>
      </c>
      <c r="G1280" s="14" t="s">
        <v>434</v>
      </c>
      <c r="H1280" s="14" t="s">
        <v>435</v>
      </c>
      <c r="I1280" s="14" t="s">
        <v>465</v>
      </c>
      <c r="K1280" s="16">
        <v>396</v>
      </c>
      <c r="L1280" s="16">
        <v>0.6</v>
      </c>
      <c r="M1280" s="17" t="s">
        <v>437</v>
      </c>
      <c r="N1280" s="14" t="s">
        <v>95</v>
      </c>
      <c r="O1280" t="str">
        <f ca="1">Table1[[#This Row],[Lowest_size_reported_um]]</f>
        <v>63</v>
      </c>
      <c r="Q1280">
        <f>_xlfn.XLOOKUP(F1280,'detection limits'!$A$2:$A$234,'detection limits'!$C$2:$C$234)</f>
        <v>63</v>
      </c>
      <c r="R1280" t="str">
        <f ca="1">_xlfn.XLOOKUP(F1280,'detection limits'!$A$2:$A$234,'detection limits'!$F$2:$F$234)</f>
        <v>63</v>
      </c>
    </row>
    <row r="1281" spans="1:18" x14ac:dyDescent="0.3">
      <c r="A1281" t="s">
        <v>654</v>
      </c>
      <c r="B1281" t="s">
        <v>656</v>
      </c>
      <c r="C1281" s="20" t="s">
        <v>658</v>
      </c>
      <c r="D1281" s="14" t="str" cm="1">
        <f t="array" ref="D1281">_xlfn.TEXTJOIN("", TRUE, IF(ISERROR(MID(C1281, _xlfn.SEQUENCE(LEN(C1281)), 1) *1), MID(C1281, _xlfn.SEQUENCE(LEN(C1281)), 1), ""))</f>
        <v xml:space="preserve">Corcoran et al. </v>
      </c>
      <c r="E1281" t="str">
        <f t="shared" si="15"/>
        <v>2020</v>
      </c>
      <c r="F1281" s="14" t="s">
        <v>82</v>
      </c>
      <c r="G1281" s="14" t="s">
        <v>434</v>
      </c>
      <c r="H1281" s="14" t="s">
        <v>435</v>
      </c>
      <c r="I1281" s="14" t="s">
        <v>465</v>
      </c>
      <c r="K1281" s="16">
        <v>452</v>
      </c>
      <c r="L1281" s="16">
        <v>0.6</v>
      </c>
      <c r="M1281" s="17" t="s">
        <v>437</v>
      </c>
      <c r="N1281" s="14" t="s">
        <v>95</v>
      </c>
      <c r="O1281" t="str">
        <f ca="1">Table1[[#This Row],[Lowest_size_reported_um]]</f>
        <v>63</v>
      </c>
      <c r="Q1281">
        <f>_xlfn.XLOOKUP(F1281,'detection limits'!$A$2:$A$234,'detection limits'!$C$2:$C$234)</f>
        <v>63</v>
      </c>
      <c r="R1281" t="str">
        <f ca="1">_xlfn.XLOOKUP(F1281,'detection limits'!$A$2:$A$234,'detection limits'!$F$2:$F$234)</f>
        <v>63</v>
      </c>
    </row>
    <row r="1282" spans="1:18" x14ac:dyDescent="0.3">
      <c r="A1282" t="s">
        <v>654</v>
      </c>
      <c r="B1282" t="s">
        <v>656</v>
      </c>
      <c r="C1282" s="20" t="s">
        <v>658</v>
      </c>
      <c r="D1282" s="14" t="str" cm="1">
        <f t="array" ref="D1282">_xlfn.TEXTJOIN("", TRUE, IF(ISERROR(MID(C1282, _xlfn.SEQUENCE(LEN(C1282)), 1) *1), MID(C1282, _xlfn.SEQUENCE(LEN(C1282)), 1), ""))</f>
        <v xml:space="preserve">Corcoran et al. </v>
      </c>
      <c r="E1282" t="str">
        <f t="shared" si="15"/>
        <v>2020</v>
      </c>
      <c r="F1282" s="14" t="s">
        <v>82</v>
      </c>
      <c r="G1282" s="14" t="s">
        <v>434</v>
      </c>
      <c r="H1282" s="14" t="s">
        <v>435</v>
      </c>
      <c r="I1282" s="14" t="s">
        <v>465</v>
      </c>
      <c r="K1282" s="16">
        <v>521</v>
      </c>
      <c r="L1282" s="16">
        <v>0.6</v>
      </c>
      <c r="M1282" s="17" t="s">
        <v>437</v>
      </c>
      <c r="N1282" s="14" t="s">
        <v>95</v>
      </c>
      <c r="O1282" t="str">
        <f ca="1">Table1[[#This Row],[Lowest_size_reported_um]]</f>
        <v>63</v>
      </c>
      <c r="Q1282">
        <f>_xlfn.XLOOKUP(F1282,'detection limits'!$A$2:$A$234,'detection limits'!$C$2:$C$234)</f>
        <v>63</v>
      </c>
      <c r="R1282" t="str">
        <f ca="1">_xlfn.XLOOKUP(F1282,'detection limits'!$A$2:$A$234,'detection limits'!$F$2:$F$234)</f>
        <v>63</v>
      </c>
    </row>
    <row r="1283" spans="1:18" x14ac:dyDescent="0.3">
      <c r="A1283" t="s">
        <v>654</v>
      </c>
      <c r="B1283" t="s">
        <v>656</v>
      </c>
      <c r="C1283" s="20" t="s">
        <v>658</v>
      </c>
      <c r="D1283" s="14" t="str" cm="1">
        <f t="array" ref="D1283">_xlfn.TEXTJOIN("", TRUE, IF(ISERROR(MID(C1283, _xlfn.SEQUENCE(LEN(C1283)), 1) *1), MID(C1283, _xlfn.SEQUENCE(LEN(C1283)), 1), ""))</f>
        <v xml:space="preserve">Corcoran et al. </v>
      </c>
      <c r="E1283" t="str">
        <f t="shared" si="15"/>
        <v>2020</v>
      </c>
      <c r="F1283" s="14" t="s">
        <v>82</v>
      </c>
      <c r="G1283" s="14" t="s">
        <v>434</v>
      </c>
      <c r="H1283" s="14" t="s">
        <v>435</v>
      </c>
      <c r="I1283" s="14" t="s">
        <v>465</v>
      </c>
      <c r="K1283" s="16">
        <v>528</v>
      </c>
      <c r="L1283" s="16">
        <v>0.6</v>
      </c>
      <c r="M1283" s="17" t="s">
        <v>437</v>
      </c>
      <c r="N1283" s="14" t="s">
        <v>95</v>
      </c>
      <c r="O1283" t="str">
        <f ca="1">Table1[[#This Row],[Lowest_size_reported_um]]</f>
        <v>63</v>
      </c>
      <c r="Q1283">
        <f>_xlfn.XLOOKUP(F1283,'detection limits'!$A$2:$A$234,'detection limits'!$C$2:$C$234)</f>
        <v>63</v>
      </c>
      <c r="R1283" t="str">
        <f ca="1">_xlfn.XLOOKUP(F1283,'detection limits'!$A$2:$A$234,'detection limits'!$F$2:$F$234)</f>
        <v>63</v>
      </c>
    </row>
    <row r="1284" spans="1:18" x14ac:dyDescent="0.3">
      <c r="A1284" t="s">
        <v>654</v>
      </c>
      <c r="B1284" t="s">
        <v>656</v>
      </c>
      <c r="C1284" s="20" t="s">
        <v>658</v>
      </c>
      <c r="D1284" s="14" t="str" cm="1">
        <f t="array" ref="D1284">_xlfn.TEXTJOIN("", TRUE, IF(ISERROR(MID(C1284, _xlfn.SEQUENCE(LEN(C1284)), 1) *1), MID(C1284, _xlfn.SEQUENCE(LEN(C1284)), 1), ""))</f>
        <v xml:space="preserve">Corcoran et al. </v>
      </c>
      <c r="E1284" t="str">
        <f t="shared" si="15"/>
        <v>2020</v>
      </c>
      <c r="F1284" s="14" t="s">
        <v>82</v>
      </c>
      <c r="G1284" s="14" t="s">
        <v>434</v>
      </c>
      <c r="H1284" s="14" t="s">
        <v>435</v>
      </c>
      <c r="I1284" s="14" t="s">
        <v>465</v>
      </c>
      <c r="K1284" s="16">
        <v>541</v>
      </c>
      <c r="L1284" s="16">
        <v>0.6</v>
      </c>
      <c r="M1284" s="17" t="s">
        <v>437</v>
      </c>
      <c r="N1284" s="14" t="s">
        <v>95</v>
      </c>
      <c r="O1284" t="str">
        <f ca="1">Table1[[#This Row],[Lowest_size_reported_um]]</f>
        <v>63</v>
      </c>
      <c r="Q1284">
        <f>_xlfn.XLOOKUP(F1284,'detection limits'!$A$2:$A$234,'detection limits'!$C$2:$C$234)</f>
        <v>63</v>
      </c>
      <c r="R1284" t="str">
        <f ca="1">_xlfn.XLOOKUP(F1284,'detection limits'!$A$2:$A$234,'detection limits'!$F$2:$F$234)</f>
        <v>63</v>
      </c>
    </row>
    <row r="1285" spans="1:18" x14ac:dyDescent="0.3">
      <c r="A1285" t="s">
        <v>654</v>
      </c>
      <c r="B1285" t="s">
        <v>656</v>
      </c>
      <c r="C1285" s="20" t="s">
        <v>658</v>
      </c>
      <c r="D1285" s="14" t="str" cm="1">
        <f t="array" ref="D1285">_xlfn.TEXTJOIN("", TRUE, IF(ISERROR(MID(C1285, _xlfn.SEQUENCE(LEN(C1285)), 1) *1), MID(C1285, _xlfn.SEQUENCE(LEN(C1285)), 1), ""))</f>
        <v xml:space="preserve">Corcoran et al. </v>
      </c>
      <c r="E1285" t="str">
        <f t="shared" si="15"/>
        <v>2020</v>
      </c>
      <c r="F1285" s="14" t="s">
        <v>82</v>
      </c>
      <c r="G1285" s="14" t="s">
        <v>434</v>
      </c>
      <c r="H1285" s="14" t="s">
        <v>435</v>
      </c>
      <c r="I1285" s="14" t="s">
        <v>465</v>
      </c>
      <c r="K1285" s="16">
        <v>552</v>
      </c>
      <c r="L1285" s="16">
        <v>0.6</v>
      </c>
      <c r="M1285" s="17" t="s">
        <v>437</v>
      </c>
      <c r="N1285" s="14" t="s">
        <v>95</v>
      </c>
      <c r="O1285" t="str">
        <f ca="1">Table1[[#This Row],[Lowest_size_reported_um]]</f>
        <v>63</v>
      </c>
      <c r="Q1285">
        <f>_xlfn.XLOOKUP(F1285,'detection limits'!$A$2:$A$234,'detection limits'!$C$2:$C$234)</f>
        <v>63</v>
      </c>
      <c r="R1285" t="str">
        <f ca="1">_xlfn.XLOOKUP(F1285,'detection limits'!$A$2:$A$234,'detection limits'!$F$2:$F$234)</f>
        <v>63</v>
      </c>
    </row>
    <row r="1286" spans="1:18" x14ac:dyDescent="0.3">
      <c r="A1286" t="s">
        <v>654</v>
      </c>
      <c r="B1286" t="s">
        <v>656</v>
      </c>
      <c r="C1286" s="20" t="s">
        <v>658</v>
      </c>
      <c r="D1286" s="14" t="str" cm="1">
        <f t="array" ref="D1286">_xlfn.TEXTJOIN("", TRUE, IF(ISERROR(MID(C1286, _xlfn.SEQUENCE(LEN(C1286)), 1) *1), MID(C1286, _xlfn.SEQUENCE(LEN(C1286)), 1), ""))</f>
        <v xml:space="preserve">Corcoran et al. </v>
      </c>
      <c r="E1286" t="str">
        <f t="shared" si="15"/>
        <v>2020</v>
      </c>
      <c r="F1286" s="14" t="s">
        <v>82</v>
      </c>
      <c r="G1286" s="14" t="s">
        <v>434</v>
      </c>
      <c r="H1286" s="14" t="s">
        <v>435</v>
      </c>
      <c r="I1286" s="14" t="s">
        <v>465</v>
      </c>
      <c r="K1286" s="16">
        <v>553</v>
      </c>
      <c r="L1286" s="16">
        <v>0.6</v>
      </c>
      <c r="M1286" s="17" t="s">
        <v>437</v>
      </c>
      <c r="N1286" s="14" t="s">
        <v>95</v>
      </c>
      <c r="O1286" t="str">
        <f ca="1">Table1[[#This Row],[Lowest_size_reported_um]]</f>
        <v>63</v>
      </c>
      <c r="Q1286">
        <f>_xlfn.XLOOKUP(F1286,'detection limits'!$A$2:$A$234,'detection limits'!$C$2:$C$234)</f>
        <v>63</v>
      </c>
      <c r="R1286" t="str">
        <f ca="1">_xlfn.XLOOKUP(F1286,'detection limits'!$A$2:$A$234,'detection limits'!$F$2:$F$234)</f>
        <v>63</v>
      </c>
    </row>
    <row r="1287" spans="1:18" x14ac:dyDescent="0.3">
      <c r="A1287" t="s">
        <v>654</v>
      </c>
      <c r="B1287" t="s">
        <v>656</v>
      </c>
      <c r="C1287" s="20" t="s">
        <v>658</v>
      </c>
      <c r="D1287" s="14" t="str" cm="1">
        <f t="array" ref="D1287">_xlfn.TEXTJOIN("", TRUE, IF(ISERROR(MID(C1287, _xlfn.SEQUENCE(LEN(C1287)), 1) *1), MID(C1287, _xlfn.SEQUENCE(LEN(C1287)), 1), ""))</f>
        <v xml:space="preserve">Corcoran et al. </v>
      </c>
      <c r="E1287" t="str">
        <f t="shared" si="15"/>
        <v>2020</v>
      </c>
      <c r="F1287" s="14" t="s">
        <v>82</v>
      </c>
      <c r="G1287" s="14" t="s">
        <v>434</v>
      </c>
      <c r="H1287" s="14" t="s">
        <v>435</v>
      </c>
      <c r="I1287" s="14" t="s">
        <v>465</v>
      </c>
      <c r="K1287" s="16">
        <v>668</v>
      </c>
      <c r="L1287" s="16">
        <v>0.6</v>
      </c>
      <c r="M1287" s="17" t="s">
        <v>437</v>
      </c>
      <c r="N1287" s="14" t="s">
        <v>95</v>
      </c>
      <c r="O1287" t="str">
        <f ca="1">Table1[[#This Row],[Lowest_size_reported_um]]</f>
        <v>63</v>
      </c>
      <c r="Q1287">
        <f>_xlfn.XLOOKUP(F1287,'detection limits'!$A$2:$A$234,'detection limits'!$C$2:$C$234)</f>
        <v>63</v>
      </c>
      <c r="R1287" t="str">
        <f ca="1">_xlfn.XLOOKUP(F1287,'detection limits'!$A$2:$A$234,'detection limits'!$F$2:$F$234)</f>
        <v>63</v>
      </c>
    </row>
    <row r="1288" spans="1:18" x14ac:dyDescent="0.3">
      <c r="A1288" t="s">
        <v>654</v>
      </c>
      <c r="B1288" t="s">
        <v>656</v>
      </c>
      <c r="C1288" s="20" t="s">
        <v>658</v>
      </c>
      <c r="D1288" s="14" t="str" cm="1">
        <f t="array" ref="D1288">_xlfn.TEXTJOIN("", TRUE, IF(ISERROR(MID(C1288, _xlfn.SEQUENCE(LEN(C1288)), 1) *1), MID(C1288, _xlfn.SEQUENCE(LEN(C1288)), 1), ""))</f>
        <v xml:space="preserve">Corcoran et al. </v>
      </c>
      <c r="E1288" t="str">
        <f t="shared" si="15"/>
        <v>2020</v>
      </c>
      <c r="F1288" s="14" t="s">
        <v>82</v>
      </c>
      <c r="G1288" s="14" t="s">
        <v>434</v>
      </c>
      <c r="H1288" s="14" t="s">
        <v>435</v>
      </c>
      <c r="I1288" s="14" t="s">
        <v>465</v>
      </c>
      <c r="K1288" s="16">
        <v>690</v>
      </c>
      <c r="L1288" s="16">
        <v>0.6</v>
      </c>
      <c r="M1288" s="17" t="s">
        <v>437</v>
      </c>
      <c r="N1288" s="14" t="s">
        <v>95</v>
      </c>
      <c r="O1288" t="str">
        <f ca="1">Table1[[#This Row],[Lowest_size_reported_um]]</f>
        <v>63</v>
      </c>
      <c r="Q1288">
        <f>_xlfn.XLOOKUP(F1288,'detection limits'!$A$2:$A$234,'detection limits'!$C$2:$C$234)</f>
        <v>63</v>
      </c>
      <c r="R1288" t="str">
        <f ca="1">_xlfn.XLOOKUP(F1288,'detection limits'!$A$2:$A$234,'detection limits'!$F$2:$F$234)</f>
        <v>63</v>
      </c>
    </row>
    <row r="1289" spans="1:18" x14ac:dyDescent="0.3">
      <c r="A1289" t="s">
        <v>654</v>
      </c>
      <c r="B1289" t="s">
        <v>656</v>
      </c>
      <c r="C1289" s="20" t="s">
        <v>658</v>
      </c>
      <c r="D1289" s="14" t="str" cm="1">
        <f t="array" ref="D1289">_xlfn.TEXTJOIN("", TRUE, IF(ISERROR(MID(C1289, _xlfn.SEQUENCE(LEN(C1289)), 1) *1), MID(C1289, _xlfn.SEQUENCE(LEN(C1289)), 1), ""))</f>
        <v xml:space="preserve">Corcoran et al. </v>
      </c>
      <c r="E1289" t="str">
        <f t="shared" si="15"/>
        <v>2020</v>
      </c>
      <c r="F1289" s="14" t="s">
        <v>82</v>
      </c>
      <c r="G1289" s="14" t="s">
        <v>434</v>
      </c>
      <c r="H1289" s="14" t="s">
        <v>435</v>
      </c>
      <c r="I1289" s="14" t="s">
        <v>465</v>
      </c>
      <c r="K1289" s="16">
        <v>708</v>
      </c>
      <c r="L1289" s="16">
        <v>0.6</v>
      </c>
      <c r="M1289" s="17" t="s">
        <v>437</v>
      </c>
      <c r="N1289" s="14" t="s">
        <v>95</v>
      </c>
      <c r="O1289" t="str">
        <f ca="1">Table1[[#This Row],[Lowest_size_reported_um]]</f>
        <v>63</v>
      </c>
      <c r="Q1289">
        <f>_xlfn.XLOOKUP(F1289,'detection limits'!$A$2:$A$234,'detection limits'!$C$2:$C$234)</f>
        <v>63</v>
      </c>
      <c r="R1289" t="str">
        <f ca="1">_xlfn.XLOOKUP(F1289,'detection limits'!$A$2:$A$234,'detection limits'!$F$2:$F$234)</f>
        <v>63</v>
      </c>
    </row>
    <row r="1290" spans="1:18" x14ac:dyDescent="0.3">
      <c r="A1290" t="s">
        <v>654</v>
      </c>
      <c r="B1290" t="s">
        <v>656</v>
      </c>
      <c r="C1290" s="20" t="s">
        <v>658</v>
      </c>
      <c r="D1290" s="14" t="str" cm="1">
        <f t="array" ref="D1290">_xlfn.TEXTJOIN("", TRUE, IF(ISERROR(MID(C1290, _xlfn.SEQUENCE(LEN(C1290)), 1) *1), MID(C1290, _xlfn.SEQUENCE(LEN(C1290)), 1), ""))</f>
        <v xml:space="preserve">Corcoran et al. </v>
      </c>
      <c r="E1290" t="str">
        <f t="shared" si="15"/>
        <v>2020</v>
      </c>
      <c r="F1290" s="14" t="s">
        <v>82</v>
      </c>
      <c r="G1290" s="14" t="s">
        <v>434</v>
      </c>
      <c r="H1290" s="14" t="s">
        <v>435</v>
      </c>
      <c r="I1290" s="14" t="s">
        <v>465</v>
      </c>
      <c r="K1290" s="16">
        <v>713</v>
      </c>
      <c r="L1290" s="16">
        <v>0.6</v>
      </c>
      <c r="M1290" s="17" t="s">
        <v>437</v>
      </c>
      <c r="N1290" s="14" t="s">
        <v>95</v>
      </c>
      <c r="O1290" t="str">
        <f ca="1">Table1[[#This Row],[Lowest_size_reported_um]]</f>
        <v>63</v>
      </c>
      <c r="Q1290">
        <f>_xlfn.XLOOKUP(F1290,'detection limits'!$A$2:$A$234,'detection limits'!$C$2:$C$234)</f>
        <v>63</v>
      </c>
      <c r="R1290" t="str">
        <f ca="1">_xlfn.XLOOKUP(F1290,'detection limits'!$A$2:$A$234,'detection limits'!$F$2:$F$234)</f>
        <v>63</v>
      </c>
    </row>
    <row r="1291" spans="1:18" x14ac:dyDescent="0.3">
      <c r="A1291" t="s">
        <v>654</v>
      </c>
      <c r="B1291" t="s">
        <v>656</v>
      </c>
      <c r="C1291" s="20" t="s">
        <v>658</v>
      </c>
      <c r="D1291" s="14" t="str" cm="1">
        <f t="array" ref="D1291">_xlfn.TEXTJOIN("", TRUE, IF(ISERROR(MID(C1291, _xlfn.SEQUENCE(LEN(C1291)), 1) *1), MID(C1291, _xlfn.SEQUENCE(LEN(C1291)), 1), ""))</f>
        <v xml:space="preserve">Corcoran et al. </v>
      </c>
      <c r="E1291" t="str">
        <f t="shared" si="15"/>
        <v>2020</v>
      </c>
      <c r="F1291" s="14" t="s">
        <v>82</v>
      </c>
      <c r="G1291" s="14" t="s">
        <v>434</v>
      </c>
      <c r="H1291" s="14" t="s">
        <v>435</v>
      </c>
      <c r="I1291" s="14" t="s">
        <v>465</v>
      </c>
      <c r="K1291" s="16">
        <v>942</v>
      </c>
      <c r="L1291" s="16">
        <v>0.6</v>
      </c>
      <c r="M1291" s="17" t="s">
        <v>437</v>
      </c>
      <c r="N1291" s="14" t="s">
        <v>95</v>
      </c>
      <c r="O1291" t="str">
        <f ca="1">Table1[[#This Row],[Lowest_size_reported_um]]</f>
        <v>63</v>
      </c>
      <c r="Q1291">
        <f>_xlfn.XLOOKUP(F1291,'detection limits'!$A$2:$A$234,'detection limits'!$C$2:$C$234)</f>
        <v>63</v>
      </c>
      <c r="R1291" t="str">
        <f ca="1">_xlfn.XLOOKUP(F1291,'detection limits'!$A$2:$A$234,'detection limits'!$F$2:$F$234)</f>
        <v>63</v>
      </c>
    </row>
    <row r="1292" spans="1:18" x14ac:dyDescent="0.3">
      <c r="A1292" t="s">
        <v>654</v>
      </c>
      <c r="B1292" t="s">
        <v>656</v>
      </c>
      <c r="C1292" s="20" t="s">
        <v>658</v>
      </c>
      <c r="D1292" s="14" t="str" cm="1">
        <f t="array" ref="D1292">_xlfn.TEXTJOIN("", TRUE, IF(ISERROR(MID(C1292, _xlfn.SEQUENCE(LEN(C1292)), 1) *1), MID(C1292, _xlfn.SEQUENCE(LEN(C1292)), 1), ""))</f>
        <v xml:space="preserve">Corcoran et al. </v>
      </c>
      <c r="E1292" t="str">
        <f t="shared" si="15"/>
        <v>2020</v>
      </c>
      <c r="F1292" s="14" t="s">
        <v>82</v>
      </c>
      <c r="G1292" s="14" t="s">
        <v>434</v>
      </c>
      <c r="H1292" s="14" t="s">
        <v>435</v>
      </c>
      <c r="I1292" s="14" t="s">
        <v>465</v>
      </c>
      <c r="K1292" s="16">
        <v>1082</v>
      </c>
      <c r="L1292" s="16">
        <v>0.6</v>
      </c>
      <c r="M1292" s="17" t="s">
        <v>437</v>
      </c>
      <c r="N1292" s="14" t="s">
        <v>95</v>
      </c>
      <c r="O1292" t="str">
        <f ca="1">Table1[[#This Row],[Lowest_size_reported_um]]</f>
        <v>63</v>
      </c>
      <c r="Q1292">
        <f>_xlfn.XLOOKUP(F1292,'detection limits'!$A$2:$A$234,'detection limits'!$C$2:$C$234)</f>
        <v>63</v>
      </c>
      <c r="R1292" t="str">
        <f ca="1">_xlfn.XLOOKUP(F1292,'detection limits'!$A$2:$A$234,'detection limits'!$F$2:$F$234)</f>
        <v>63</v>
      </c>
    </row>
    <row r="1293" spans="1:18" x14ac:dyDescent="0.3">
      <c r="A1293" t="s">
        <v>654</v>
      </c>
      <c r="B1293" t="s">
        <v>656</v>
      </c>
      <c r="C1293" s="20" t="s">
        <v>658</v>
      </c>
      <c r="D1293" s="14" t="str" cm="1">
        <f t="array" ref="D1293">_xlfn.TEXTJOIN("", TRUE, IF(ISERROR(MID(C1293, _xlfn.SEQUENCE(LEN(C1293)), 1) *1), MID(C1293, _xlfn.SEQUENCE(LEN(C1293)), 1), ""))</f>
        <v xml:space="preserve">Corcoran et al. </v>
      </c>
      <c r="E1293" t="str">
        <f t="shared" si="15"/>
        <v>2020</v>
      </c>
      <c r="F1293" s="14" t="s">
        <v>82</v>
      </c>
      <c r="G1293" s="14" t="s">
        <v>434</v>
      </c>
      <c r="H1293" s="14" t="s">
        <v>435</v>
      </c>
      <c r="I1293" s="14" t="s">
        <v>465</v>
      </c>
      <c r="K1293" s="16">
        <v>1206</v>
      </c>
      <c r="L1293" s="16">
        <v>0.6</v>
      </c>
      <c r="M1293" s="17" t="s">
        <v>437</v>
      </c>
      <c r="N1293" s="14" t="s">
        <v>95</v>
      </c>
      <c r="O1293" t="str">
        <f ca="1">Table1[[#This Row],[Lowest_size_reported_um]]</f>
        <v>63</v>
      </c>
      <c r="Q1293">
        <f>_xlfn.XLOOKUP(F1293,'detection limits'!$A$2:$A$234,'detection limits'!$C$2:$C$234)</f>
        <v>63</v>
      </c>
      <c r="R1293" t="str">
        <f ca="1">_xlfn.XLOOKUP(F1293,'detection limits'!$A$2:$A$234,'detection limits'!$F$2:$F$234)</f>
        <v>63</v>
      </c>
    </row>
    <row r="1294" spans="1:18" x14ac:dyDescent="0.3">
      <c r="A1294" t="s">
        <v>654</v>
      </c>
      <c r="B1294" t="s">
        <v>656</v>
      </c>
      <c r="C1294" s="20" t="s">
        <v>658</v>
      </c>
      <c r="D1294" s="14" t="str" cm="1">
        <f t="array" ref="D1294">_xlfn.TEXTJOIN("", TRUE, IF(ISERROR(MID(C1294, _xlfn.SEQUENCE(LEN(C1294)), 1) *1), MID(C1294, _xlfn.SEQUENCE(LEN(C1294)), 1), ""))</f>
        <v xml:space="preserve">Corcoran et al. </v>
      </c>
      <c r="E1294" t="str">
        <f t="shared" si="15"/>
        <v>2020</v>
      </c>
      <c r="F1294" s="14" t="s">
        <v>82</v>
      </c>
      <c r="G1294" s="14" t="s">
        <v>434</v>
      </c>
      <c r="H1294" s="14" t="s">
        <v>435</v>
      </c>
      <c r="I1294" s="14" t="s">
        <v>465</v>
      </c>
      <c r="K1294" s="16">
        <v>1227</v>
      </c>
      <c r="L1294" s="16">
        <v>0.6</v>
      </c>
      <c r="M1294" s="17" t="s">
        <v>437</v>
      </c>
      <c r="N1294" s="14" t="s">
        <v>95</v>
      </c>
      <c r="O1294" t="str">
        <f ca="1">Table1[[#This Row],[Lowest_size_reported_um]]</f>
        <v>63</v>
      </c>
      <c r="Q1294">
        <f>_xlfn.XLOOKUP(F1294,'detection limits'!$A$2:$A$234,'detection limits'!$C$2:$C$234)</f>
        <v>63</v>
      </c>
      <c r="R1294" t="str">
        <f ca="1">_xlfn.XLOOKUP(F1294,'detection limits'!$A$2:$A$234,'detection limits'!$F$2:$F$234)</f>
        <v>63</v>
      </c>
    </row>
    <row r="1295" spans="1:18" x14ac:dyDescent="0.3">
      <c r="A1295" t="s">
        <v>654</v>
      </c>
      <c r="B1295" t="s">
        <v>656</v>
      </c>
      <c r="C1295" s="20" t="s">
        <v>658</v>
      </c>
      <c r="D1295" s="14" t="str" cm="1">
        <f t="array" ref="D1295">_xlfn.TEXTJOIN("", TRUE, IF(ISERROR(MID(C1295, _xlfn.SEQUENCE(LEN(C1295)), 1) *1), MID(C1295, _xlfn.SEQUENCE(LEN(C1295)), 1), ""))</f>
        <v xml:space="preserve">Corcoran et al. </v>
      </c>
      <c r="E1295" t="str">
        <f t="shared" si="15"/>
        <v>2020</v>
      </c>
      <c r="F1295" s="14" t="s">
        <v>82</v>
      </c>
      <c r="G1295" s="14" t="s">
        <v>434</v>
      </c>
      <c r="H1295" s="14" t="s">
        <v>435</v>
      </c>
      <c r="I1295" s="14" t="s">
        <v>465</v>
      </c>
      <c r="K1295" s="16">
        <v>1590</v>
      </c>
      <c r="L1295" s="16">
        <v>0.6</v>
      </c>
      <c r="M1295" s="17" t="s">
        <v>437</v>
      </c>
      <c r="N1295" s="14" t="s">
        <v>95</v>
      </c>
      <c r="O1295" t="str">
        <f ca="1">Table1[[#This Row],[Lowest_size_reported_um]]</f>
        <v>63</v>
      </c>
      <c r="Q1295">
        <f>_xlfn.XLOOKUP(F1295,'detection limits'!$A$2:$A$234,'detection limits'!$C$2:$C$234)</f>
        <v>63</v>
      </c>
      <c r="R1295" t="str">
        <f ca="1">_xlfn.XLOOKUP(F1295,'detection limits'!$A$2:$A$234,'detection limits'!$F$2:$F$234)</f>
        <v>63</v>
      </c>
    </row>
    <row r="1296" spans="1:18" x14ac:dyDescent="0.3">
      <c r="A1296" t="s">
        <v>654</v>
      </c>
      <c r="B1296" t="s">
        <v>656</v>
      </c>
      <c r="C1296" s="20" t="s">
        <v>658</v>
      </c>
      <c r="D1296" s="14" t="str" cm="1">
        <f t="array" ref="D1296">_xlfn.TEXTJOIN("", TRUE, IF(ISERROR(MID(C1296, _xlfn.SEQUENCE(LEN(C1296)), 1) *1), MID(C1296, _xlfn.SEQUENCE(LEN(C1296)), 1), ""))</f>
        <v xml:space="preserve">Corcoran et al. </v>
      </c>
      <c r="E1296" t="str">
        <f t="shared" si="15"/>
        <v>2020</v>
      </c>
      <c r="F1296" s="14" t="s">
        <v>82</v>
      </c>
      <c r="G1296" s="14" t="s">
        <v>434</v>
      </c>
      <c r="H1296" s="14" t="s">
        <v>435</v>
      </c>
      <c r="I1296" s="14" t="s">
        <v>465</v>
      </c>
      <c r="K1296" s="16">
        <v>1850</v>
      </c>
      <c r="L1296" s="16">
        <v>0.6</v>
      </c>
      <c r="M1296" s="17" t="s">
        <v>437</v>
      </c>
      <c r="N1296" s="14" t="s">
        <v>95</v>
      </c>
      <c r="O1296" t="str">
        <f ca="1">Table1[[#This Row],[Lowest_size_reported_um]]</f>
        <v>63</v>
      </c>
      <c r="Q1296">
        <f>_xlfn.XLOOKUP(F1296,'detection limits'!$A$2:$A$234,'detection limits'!$C$2:$C$234)</f>
        <v>63</v>
      </c>
      <c r="R1296" t="str">
        <f ca="1">_xlfn.XLOOKUP(F1296,'detection limits'!$A$2:$A$234,'detection limits'!$F$2:$F$234)</f>
        <v>63</v>
      </c>
    </row>
    <row r="1297" spans="1:18" x14ac:dyDescent="0.3">
      <c r="A1297" t="s">
        <v>654</v>
      </c>
      <c r="B1297" t="s">
        <v>656</v>
      </c>
      <c r="C1297" s="20" t="s">
        <v>658</v>
      </c>
      <c r="D1297" s="14" t="str" cm="1">
        <f t="array" ref="D1297">_xlfn.TEXTJOIN("", TRUE, IF(ISERROR(MID(C1297, _xlfn.SEQUENCE(LEN(C1297)), 1) *1), MID(C1297, _xlfn.SEQUENCE(LEN(C1297)), 1), ""))</f>
        <v xml:space="preserve">Corcoran et al. </v>
      </c>
      <c r="E1297" t="str">
        <f t="shared" si="15"/>
        <v>2020</v>
      </c>
      <c r="F1297" s="14" t="s">
        <v>82</v>
      </c>
      <c r="G1297" s="14" t="s">
        <v>434</v>
      </c>
      <c r="H1297" s="14" t="s">
        <v>435</v>
      </c>
      <c r="I1297" s="14" t="s">
        <v>465</v>
      </c>
      <c r="K1297" s="16">
        <v>4452</v>
      </c>
      <c r="L1297" s="16">
        <v>0.6</v>
      </c>
      <c r="M1297" s="17" t="s">
        <v>437</v>
      </c>
      <c r="N1297" s="14" t="s">
        <v>95</v>
      </c>
      <c r="O1297" t="str">
        <f ca="1">Table1[[#This Row],[Lowest_size_reported_um]]</f>
        <v>63</v>
      </c>
      <c r="Q1297">
        <f>_xlfn.XLOOKUP(F1297,'detection limits'!$A$2:$A$234,'detection limits'!$C$2:$C$234)</f>
        <v>63</v>
      </c>
      <c r="R1297" t="str">
        <f ca="1">_xlfn.XLOOKUP(F1297,'detection limits'!$A$2:$A$234,'detection limits'!$F$2:$F$234)</f>
        <v>63</v>
      </c>
    </row>
    <row r="1298" spans="1:18" x14ac:dyDescent="0.3">
      <c r="A1298" t="s">
        <v>654</v>
      </c>
      <c r="B1298" t="s">
        <v>656</v>
      </c>
      <c r="C1298" s="14" t="str">
        <f>_xlfn.CONCAT(Table1[[#This Row],[author]],Table1[[#This Row],[ year]])</f>
        <v>Corradini et al 2021</v>
      </c>
      <c r="D1298" s="14" t="s">
        <v>564</v>
      </c>
      <c r="E1298" t="s">
        <v>565</v>
      </c>
      <c r="F1298" s="14" t="s">
        <v>84</v>
      </c>
      <c r="G1298" s="14" t="s">
        <v>508</v>
      </c>
      <c r="I1298" s="14" t="s">
        <v>510</v>
      </c>
      <c r="K1298" s="16">
        <v>540</v>
      </c>
      <c r="L1298" s="16">
        <v>0.68</v>
      </c>
      <c r="M1298" s="17" t="s">
        <v>511</v>
      </c>
      <c r="N1298" s="14" t="s">
        <v>95</v>
      </c>
      <c r="O1298" t="str">
        <f ca="1">Table1[[#This Row],[Lowest_size_reported_um]]</f>
        <v>80</v>
      </c>
      <c r="Q1298">
        <f>_xlfn.XLOOKUP(F1298,'detection limits'!$A$2:$A$234,'detection limits'!$C$2:$C$234)</f>
        <v>2.5</v>
      </c>
      <c r="R1298" t="str">
        <f ca="1">_xlfn.XLOOKUP(F1298,'detection limits'!$A$2:$A$234,'detection limits'!$F$2:$F$234)</f>
        <v>80</v>
      </c>
    </row>
    <row r="1299" spans="1:18" x14ac:dyDescent="0.3">
      <c r="A1299" t="s">
        <v>654</v>
      </c>
      <c r="B1299" t="s">
        <v>656</v>
      </c>
      <c r="C1299" s="14" t="str">
        <f>_xlfn.CONCAT(Table1[[#This Row],[author]],Table1[[#This Row],[ year]])</f>
        <v>Corradini et al 2021</v>
      </c>
      <c r="D1299" s="14" t="s">
        <v>564</v>
      </c>
      <c r="E1299" t="s">
        <v>565</v>
      </c>
      <c r="F1299" s="14" t="s">
        <v>84</v>
      </c>
      <c r="G1299" s="14" t="s">
        <v>508</v>
      </c>
      <c r="I1299" s="14" t="s">
        <v>510</v>
      </c>
      <c r="K1299" s="16">
        <v>420</v>
      </c>
      <c r="L1299" s="16">
        <v>0.68</v>
      </c>
      <c r="M1299" s="17" t="s">
        <v>449</v>
      </c>
      <c r="N1299" s="14" t="s">
        <v>95</v>
      </c>
      <c r="O1299" t="str">
        <f ca="1">Table1[[#This Row],[Lowest_size_reported_um]]</f>
        <v>80</v>
      </c>
      <c r="Q1299">
        <f>_xlfn.XLOOKUP(F1299,'detection limits'!$A$2:$A$234,'detection limits'!$C$2:$C$234)</f>
        <v>2.5</v>
      </c>
      <c r="R1299" t="str">
        <f ca="1">_xlfn.XLOOKUP(F1299,'detection limits'!$A$2:$A$234,'detection limits'!$F$2:$F$234)</f>
        <v>80</v>
      </c>
    </row>
    <row r="1300" spans="1:18" x14ac:dyDescent="0.3">
      <c r="A1300" t="s">
        <v>654</v>
      </c>
      <c r="B1300" t="s">
        <v>656</v>
      </c>
      <c r="C1300" s="14" t="str">
        <f>_xlfn.CONCAT(Table1[[#This Row],[author]],Table1[[#This Row],[ year]])</f>
        <v>Corradini et al.2019</v>
      </c>
      <c r="D1300" s="14" t="s">
        <v>566</v>
      </c>
      <c r="E1300" t="s">
        <v>540</v>
      </c>
      <c r="F1300" s="14" t="s">
        <v>86</v>
      </c>
      <c r="G1300" s="14" t="s">
        <v>508</v>
      </c>
      <c r="H1300" s="14" t="s">
        <v>435</v>
      </c>
      <c r="I1300" s="14" t="s">
        <v>510</v>
      </c>
      <c r="K1300" s="16">
        <v>1100</v>
      </c>
      <c r="L1300" s="16">
        <v>0.97</v>
      </c>
      <c r="M1300" s="17"/>
      <c r="N1300" s="14" t="s">
        <v>95</v>
      </c>
      <c r="O1300" t="str">
        <f ca="1">Table1[[#This Row],[Lowest_size_reported_um]]</f>
        <v>8</v>
      </c>
      <c r="Q1300">
        <f>_xlfn.XLOOKUP(F1300,'detection limits'!$A$2:$A$234,'detection limits'!$C$2:$C$234)</f>
        <v>2.5</v>
      </c>
      <c r="R1300" t="str">
        <f ca="1">_xlfn.XLOOKUP(F1300,'detection limits'!$A$2:$A$234,'detection limits'!$F$2:$F$234)</f>
        <v>8</v>
      </c>
    </row>
    <row r="1301" spans="1:18" x14ac:dyDescent="0.3">
      <c r="A1301" t="s">
        <v>654</v>
      </c>
      <c r="B1301" t="s">
        <v>656</v>
      </c>
      <c r="C1301" s="14" t="str">
        <f>_xlfn.CONCAT(Table1[[#This Row],[author]],Table1[[#This Row],[ year]])</f>
        <v>Corradini et al.2019</v>
      </c>
      <c r="D1301" s="14" t="s">
        <v>566</v>
      </c>
      <c r="E1301" t="s">
        <v>540</v>
      </c>
      <c r="F1301" s="14" t="s">
        <v>86</v>
      </c>
      <c r="G1301" s="14" t="s">
        <v>508</v>
      </c>
      <c r="H1301" s="14" t="s">
        <v>435</v>
      </c>
      <c r="I1301" s="14" t="s">
        <v>510</v>
      </c>
      <c r="K1301" s="16">
        <v>1600</v>
      </c>
      <c r="L1301" s="16">
        <v>0.97</v>
      </c>
      <c r="M1301" s="17"/>
      <c r="N1301" s="14" t="s">
        <v>95</v>
      </c>
      <c r="O1301" t="str">
        <f ca="1">Table1[[#This Row],[Lowest_size_reported_um]]</f>
        <v>8</v>
      </c>
      <c r="Q1301">
        <f>_xlfn.XLOOKUP(F1301,'detection limits'!$A$2:$A$234,'detection limits'!$C$2:$C$234)</f>
        <v>2.5</v>
      </c>
      <c r="R1301" t="str">
        <f ca="1">_xlfn.XLOOKUP(F1301,'detection limits'!$A$2:$A$234,'detection limits'!$F$2:$F$234)</f>
        <v>8</v>
      </c>
    </row>
    <row r="1302" spans="1:18" x14ac:dyDescent="0.3">
      <c r="A1302" t="s">
        <v>654</v>
      </c>
      <c r="B1302" t="s">
        <v>656</v>
      </c>
      <c r="C1302" s="14" t="str">
        <f>_xlfn.CONCAT(Table1[[#This Row],[author]],Table1[[#This Row],[ year]])</f>
        <v>Corradini et al.2019</v>
      </c>
      <c r="D1302" s="14" t="s">
        <v>566</v>
      </c>
      <c r="E1302" t="s">
        <v>540</v>
      </c>
      <c r="F1302" s="14" t="s">
        <v>86</v>
      </c>
      <c r="G1302" s="14" t="s">
        <v>508</v>
      </c>
      <c r="H1302" s="14" t="s">
        <v>435</v>
      </c>
      <c r="I1302" s="14" t="s">
        <v>510</v>
      </c>
      <c r="K1302" s="16">
        <v>1700</v>
      </c>
      <c r="L1302" s="16">
        <v>0.97</v>
      </c>
      <c r="M1302" s="17"/>
      <c r="N1302" s="14" t="s">
        <v>95</v>
      </c>
      <c r="O1302" t="str">
        <f ca="1">Table1[[#This Row],[Lowest_size_reported_um]]</f>
        <v>8</v>
      </c>
      <c r="Q1302">
        <f>_xlfn.XLOOKUP(F1302,'detection limits'!$A$2:$A$234,'detection limits'!$C$2:$C$234)</f>
        <v>2.5</v>
      </c>
      <c r="R1302" t="str">
        <f ca="1">_xlfn.XLOOKUP(F1302,'detection limits'!$A$2:$A$234,'detection limits'!$F$2:$F$234)</f>
        <v>8</v>
      </c>
    </row>
    <row r="1303" spans="1:18" x14ac:dyDescent="0.3">
      <c r="A1303" t="s">
        <v>654</v>
      </c>
      <c r="B1303" t="s">
        <v>656</v>
      </c>
      <c r="C1303" s="14" t="str">
        <f>_xlfn.CONCAT(Table1[[#This Row],[author]],Table1[[#This Row],[ year]])</f>
        <v>Corradini et al.2019</v>
      </c>
      <c r="D1303" s="14" t="s">
        <v>566</v>
      </c>
      <c r="E1303" t="s">
        <v>540</v>
      </c>
      <c r="F1303" s="14" t="s">
        <v>86</v>
      </c>
      <c r="G1303" s="14" t="s">
        <v>508</v>
      </c>
      <c r="H1303" s="14" t="s">
        <v>435</v>
      </c>
      <c r="I1303" s="14" t="s">
        <v>510</v>
      </c>
      <c r="K1303" s="16">
        <v>2300</v>
      </c>
      <c r="L1303" s="16">
        <v>0.97</v>
      </c>
      <c r="M1303" s="17"/>
      <c r="N1303" s="14" t="s">
        <v>95</v>
      </c>
      <c r="O1303" t="str">
        <f ca="1">Table1[[#This Row],[Lowest_size_reported_um]]</f>
        <v>8</v>
      </c>
      <c r="Q1303">
        <f>_xlfn.XLOOKUP(F1303,'detection limits'!$A$2:$A$234,'detection limits'!$C$2:$C$234)</f>
        <v>2.5</v>
      </c>
      <c r="R1303" t="str">
        <f ca="1">_xlfn.XLOOKUP(F1303,'detection limits'!$A$2:$A$234,'detection limits'!$F$2:$F$234)</f>
        <v>8</v>
      </c>
    </row>
    <row r="1304" spans="1:18" x14ac:dyDescent="0.3">
      <c r="A1304" t="s">
        <v>654</v>
      </c>
      <c r="B1304" t="s">
        <v>656</v>
      </c>
      <c r="C1304" s="14" t="str">
        <f>_xlfn.CONCAT(Table1[[#This Row],[author]],Table1[[#This Row],[ year]])</f>
        <v>Corradini et al.2019</v>
      </c>
      <c r="D1304" s="14" t="s">
        <v>566</v>
      </c>
      <c r="E1304" t="s">
        <v>540</v>
      </c>
      <c r="F1304" s="14" t="s">
        <v>86</v>
      </c>
      <c r="G1304" s="14" t="s">
        <v>508</v>
      </c>
      <c r="H1304" s="14" t="s">
        <v>435</v>
      </c>
      <c r="I1304" s="14" t="s">
        <v>510</v>
      </c>
      <c r="K1304" s="16">
        <v>3500</v>
      </c>
      <c r="L1304" s="16">
        <v>0.97</v>
      </c>
      <c r="M1304" s="17"/>
      <c r="N1304" s="14" t="s">
        <v>95</v>
      </c>
      <c r="O1304" t="str">
        <f ca="1">Table1[[#This Row],[Lowest_size_reported_um]]</f>
        <v>8</v>
      </c>
      <c r="Q1304">
        <f>_xlfn.XLOOKUP(F1304,'detection limits'!$A$2:$A$234,'detection limits'!$C$2:$C$234)</f>
        <v>2.5</v>
      </c>
      <c r="R1304" t="str">
        <f ca="1">_xlfn.XLOOKUP(F1304,'detection limits'!$A$2:$A$234,'detection limits'!$F$2:$F$234)</f>
        <v>8</v>
      </c>
    </row>
    <row r="1305" spans="1:18" x14ac:dyDescent="0.3">
      <c r="A1305" t="s">
        <v>654</v>
      </c>
      <c r="B1305" t="s">
        <v>656</v>
      </c>
      <c r="C1305" s="20" t="s">
        <v>659</v>
      </c>
      <c r="D1305" s="14" t="str" cm="1">
        <f t="array" ref="D1305">_xlfn.TEXTJOIN("", TRUE, IF(ISERROR(MID(C1305, _xlfn.SEQUENCE(LEN(C1305)), 1) *1), MID(C1305, _xlfn.SEQUENCE(LEN(C1305)), 1), ""))</f>
        <v xml:space="preserve">Costa et al. </v>
      </c>
      <c r="E1305" t="str">
        <f t="shared" ref="E1305" si="16">RIGHT(C1305,4)</f>
        <v>2009</v>
      </c>
      <c r="F1305" s="4" t="s">
        <v>660</v>
      </c>
      <c r="G1305" s="14" t="s">
        <v>502</v>
      </c>
      <c r="H1305" s="14" t="s">
        <v>440</v>
      </c>
      <c r="I1305" s="14" t="s">
        <v>504</v>
      </c>
      <c r="L1305" s="16"/>
      <c r="M1305" s="17"/>
      <c r="N1305" s="14" t="s">
        <v>95</v>
      </c>
      <c r="O1305" t="e">
        <f>Table1[[#This Row],[Lowest_size_reported_um]]</f>
        <v>#N/A</v>
      </c>
      <c r="Q1305" t="e">
        <f>_xlfn.XLOOKUP(F1305,'detection limits'!$A$2:$A$234,'detection limits'!$C$2:$C$234)</f>
        <v>#N/A</v>
      </c>
      <c r="R1305" t="e">
        <f>_xlfn.XLOOKUP(F1305,'detection limits'!$A$2:$A$234,'detection limits'!$F$2:$F$234)</f>
        <v>#N/A</v>
      </c>
    </row>
    <row r="1306" spans="1:18" x14ac:dyDescent="0.3">
      <c r="A1306" t="s">
        <v>654</v>
      </c>
      <c r="B1306" t="s">
        <v>656</v>
      </c>
      <c r="C1306" s="14" t="str">
        <f>_xlfn.CONCAT(Table1[[#This Row],[author]],Table1[[#This Row],[ year]])</f>
        <v>Cozzolino et al. 2018</v>
      </c>
      <c r="D1306" s="14" t="s">
        <v>567</v>
      </c>
      <c r="E1306" t="s">
        <v>568</v>
      </c>
      <c r="F1306" s="14" t="s">
        <v>90</v>
      </c>
      <c r="G1306" s="14" t="s">
        <v>502</v>
      </c>
      <c r="H1306" s="14" t="s">
        <v>440</v>
      </c>
      <c r="I1306" s="14" t="s">
        <v>487</v>
      </c>
      <c r="K1306" s="16">
        <v>29.8</v>
      </c>
      <c r="L1306" s="16">
        <v>0.88</v>
      </c>
      <c r="M1306" s="17"/>
      <c r="N1306" s="14" t="s">
        <v>95</v>
      </c>
      <c r="O1306" t="str">
        <f ca="1">Table1[[#This Row],[Lowest_size_reported_um]]</f>
        <v>45</v>
      </c>
      <c r="Q1306">
        <f>_xlfn.XLOOKUP(F1306,'detection limits'!$A$2:$A$234,'detection limits'!$C$2:$C$234)</f>
        <v>1.2</v>
      </c>
      <c r="R1306" t="str">
        <f ca="1">_xlfn.XLOOKUP(F1306,'detection limits'!$A$2:$A$234,'detection limits'!$F$2:$F$234)</f>
        <v>45</v>
      </c>
    </row>
    <row r="1307" spans="1:18" x14ac:dyDescent="0.3">
      <c r="A1307" t="s">
        <v>654</v>
      </c>
      <c r="B1307" t="s">
        <v>656</v>
      </c>
      <c r="C1307" s="14" t="str">
        <f>_xlfn.CONCAT(Table1[[#This Row],[author]],Table1[[#This Row],[ year]])</f>
        <v>Cozzolino et al. 2018</v>
      </c>
      <c r="D1307" s="14" t="s">
        <v>567</v>
      </c>
      <c r="E1307" t="s">
        <v>568</v>
      </c>
      <c r="F1307" s="14" t="s">
        <v>90</v>
      </c>
      <c r="G1307" s="14" t="s">
        <v>502</v>
      </c>
      <c r="H1307" s="14" t="s">
        <v>440</v>
      </c>
      <c r="I1307" s="14" t="s">
        <v>487</v>
      </c>
      <c r="K1307" s="16">
        <v>31.5</v>
      </c>
      <c r="L1307" s="16">
        <v>0.88</v>
      </c>
      <c r="M1307" s="17"/>
      <c r="N1307" s="14" t="s">
        <v>95</v>
      </c>
      <c r="O1307" t="str">
        <f ca="1">Table1[[#This Row],[Lowest_size_reported_um]]</f>
        <v>45</v>
      </c>
      <c r="Q1307">
        <f>_xlfn.XLOOKUP(F1307,'detection limits'!$A$2:$A$234,'detection limits'!$C$2:$C$234)</f>
        <v>1.2</v>
      </c>
      <c r="R1307" t="str">
        <f ca="1">_xlfn.XLOOKUP(F1307,'detection limits'!$A$2:$A$234,'detection limits'!$F$2:$F$234)</f>
        <v>45</v>
      </c>
    </row>
    <row r="1308" spans="1:18" x14ac:dyDescent="0.3">
      <c r="A1308" t="s">
        <v>654</v>
      </c>
      <c r="B1308" t="s">
        <v>656</v>
      </c>
      <c r="C1308" s="14" t="str">
        <f>_xlfn.CONCAT(Table1[[#This Row],[author]],Table1[[#This Row],[ year]])</f>
        <v>Cozzolino et al. 2018</v>
      </c>
      <c r="D1308" s="14" t="s">
        <v>567</v>
      </c>
      <c r="E1308" t="s">
        <v>568</v>
      </c>
      <c r="F1308" s="14" t="s">
        <v>90</v>
      </c>
      <c r="G1308" s="14" t="s">
        <v>502</v>
      </c>
      <c r="H1308" s="14" t="s">
        <v>440</v>
      </c>
      <c r="I1308" s="14" t="s">
        <v>487</v>
      </c>
      <c r="K1308" s="16">
        <v>28.1</v>
      </c>
      <c r="L1308" s="16">
        <v>0.88</v>
      </c>
      <c r="M1308" s="17"/>
      <c r="N1308" s="14" t="s">
        <v>95</v>
      </c>
      <c r="O1308" t="str">
        <f ca="1">Table1[[#This Row],[Lowest_size_reported_um]]</f>
        <v>45</v>
      </c>
      <c r="Q1308">
        <f>_xlfn.XLOOKUP(F1308,'detection limits'!$A$2:$A$234,'detection limits'!$C$2:$C$234)</f>
        <v>1.2</v>
      </c>
      <c r="R1308" t="str">
        <f ca="1">_xlfn.XLOOKUP(F1308,'detection limits'!$A$2:$A$234,'detection limits'!$F$2:$F$234)</f>
        <v>45</v>
      </c>
    </row>
    <row r="1309" spans="1:18" x14ac:dyDescent="0.3">
      <c r="A1309" t="s">
        <v>654</v>
      </c>
      <c r="B1309" t="s">
        <v>656</v>
      </c>
      <c r="C1309" s="14" t="str">
        <f>_xlfn.CONCAT(Table1[[#This Row],[author]],Table1[[#This Row],[ year]])</f>
        <v>Cozzolino et al. 2018</v>
      </c>
      <c r="D1309" s="14" t="s">
        <v>567</v>
      </c>
      <c r="E1309" t="s">
        <v>568</v>
      </c>
      <c r="F1309" s="14" t="s">
        <v>90</v>
      </c>
      <c r="G1309" s="14" t="s">
        <v>502</v>
      </c>
      <c r="H1309" s="14" t="s">
        <v>440</v>
      </c>
      <c r="I1309" s="14" t="s">
        <v>487</v>
      </c>
      <c r="K1309" s="16">
        <v>18.2</v>
      </c>
      <c r="L1309" s="16">
        <v>0.88</v>
      </c>
      <c r="M1309" s="17"/>
      <c r="N1309" s="14" t="s">
        <v>95</v>
      </c>
      <c r="O1309" t="str">
        <f ca="1">Table1[[#This Row],[Lowest_size_reported_um]]</f>
        <v>45</v>
      </c>
      <c r="Q1309">
        <f>_xlfn.XLOOKUP(F1309,'detection limits'!$A$2:$A$234,'detection limits'!$C$2:$C$234)</f>
        <v>1.2</v>
      </c>
      <c r="R1309" t="str">
        <f ca="1">_xlfn.XLOOKUP(F1309,'detection limits'!$A$2:$A$234,'detection limits'!$F$2:$F$234)</f>
        <v>45</v>
      </c>
    </row>
    <row r="1310" spans="1:18" x14ac:dyDescent="0.3">
      <c r="A1310" t="s">
        <v>654</v>
      </c>
      <c r="B1310" t="s">
        <v>656</v>
      </c>
      <c r="C1310" s="14" t="str">
        <f>_xlfn.CONCAT(Table1[[#This Row],[author]],Table1[[#This Row],[ year]])</f>
        <v>Cozzolino et al. 2018</v>
      </c>
      <c r="D1310" s="14" t="s">
        <v>567</v>
      </c>
      <c r="E1310" t="s">
        <v>568</v>
      </c>
      <c r="F1310" s="14" t="s">
        <v>90</v>
      </c>
      <c r="G1310" s="14" t="s">
        <v>502</v>
      </c>
      <c r="H1310" s="14" t="s">
        <v>440</v>
      </c>
      <c r="I1310" s="14" t="s">
        <v>487</v>
      </c>
      <c r="K1310" s="16">
        <v>15.8</v>
      </c>
      <c r="L1310" s="16">
        <v>0.88</v>
      </c>
      <c r="M1310" s="17"/>
      <c r="N1310" s="14" t="s">
        <v>95</v>
      </c>
      <c r="O1310" t="str">
        <f ca="1">Table1[[#This Row],[Lowest_size_reported_um]]</f>
        <v>45</v>
      </c>
      <c r="Q1310">
        <f>_xlfn.XLOOKUP(F1310,'detection limits'!$A$2:$A$234,'detection limits'!$C$2:$C$234)</f>
        <v>1.2</v>
      </c>
      <c r="R1310" t="str">
        <f ca="1">_xlfn.XLOOKUP(F1310,'detection limits'!$A$2:$A$234,'detection limits'!$F$2:$F$234)</f>
        <v>45</v>
      </c>
    </row>
    <row r="1311" spans="1:18" x14ac:dyDescent="0.3">
      <c r="A1311" t="s">
        <v>654</v>
      </c>
      <c r="B1311" t="s">
        <v>656</v>
      </c>
      <c r="C1311" s="14" t="str">
        <f>_xlfn.CONCAT(Table1[[#This Row],[author]],Table1[[#This Row],[ year]])</f>
        <v>Cozzolino et al. 2018</v>
      </c>
      <c r="D1311" s="14" t="s">
        <v>567</v>
      </c>
      <c r="E1311" t="s">
        <v>568</v>
      </c>
      <c r="F1311" s="14" t="s">
        <v>90</v>
      </c>
      <c r="G1311" s="14" t="s">
        <v>502</v>
      </c>
      <c r="H1311" s="14" t="s">
        <v>440</v>
      </c>
      <c r="I1311" s="14" t="s">
        <v>487</v>
      </c>
      <c r="K1311" s="16">
        <v>20.6</v>
      </c>
      <c r="L1311" s="16">
        <v>0.88</v>
      </c>
      <c r="M1311" s="17"/>
      <c r="N1311" s="14" t="s">
        <v>95</v>
      </c>
      <c r="O1311" t="str">
        <f ca="1">Table1[[#This Row],[Lowest_size_reported_um]]</f>
        <v>45</v>
      </c>
      <c r="Q1311">
        <f>_xlfn.XLOOKUP(F1311,'detection limits'!$A$2:$A$234,'detection limits'!$C$2:$C$234)</f>
        <v>1.2</v>
      </c>
      <c r="R1311" t="str">
        <f ca="1">_xlfn.XLOOKUP(F1311,'detection limits'!$A$2:$A$234,'detection limits'!$F$2:$F$234)</f>
        <v>45</v>
      </c>
    </row>
    <row r="1312" spans="1:18" x14ac:dyDescent="0.3">
      <c r="A1312" t="s">
        <v>654</v>
      </c>
      <c r="B1312" t="s">
        <v>656</v>
      </c>
      <c r="C1312" s="14" t="str">
        <f>_xlfn.CONCAT(Table1[[#This Row],[author]],Table1[[#This Row],[ year]])</f>
        <v>Cozzolino et al. 2018</v>
      </c>
      <c r="D1312" s="14" t="s">
        <v>567</v>
      </c>
      <c r="E1312" t="s">
        <v>568</v>
      </c>
      <c r="F1312" s="14" t="s">
        <v>90</v>
      </c>
      <c r="G1312" s="14" t="s">
        <v>502</v>
      </c>
      <c r="H1312" s="14" t="s">
        <v>440</v>
      </c>
      <c r="I1312" s="14" t="s">
        <v>487</v>
      </c>
      <c r="K1312" s="16">
        <v>22.7</v>
      </c>
      <c r="L1312" s="16">
        <v>0.88</v>
      </c>
      <c r="M1312" s="17"/>
      <c r="N1312" s="14" t="s">
        <v>95</v>
      </c>
      <c r="O1312" t="str">
        <f ca="1">Table1[[#This Row],[Lowest_size_reported_um]]</f>
        <v>45</v>
      </c>
      <c r="Q1312">
        <f>_xlfn.XLOOKUP(F1312,'detection limits'!$A$2:$A$234,'detection limits'!$C$2:$C$234)</f>
        <v>1.2</v>
      </c>
      <c r="R1312" t="str">
        <f ca="1">_xlfn.XLOOKUP(F1312,'detection limits'!$A$2:$A$234,'detection limits'!$F$2:$F$234)</f>
        <v>45</v>
      </c>
    </row>
    <row r="1313" spans="1:18" x14ac:dyDescent="0.3">
      <c r="A1313" t="s">
        <v>654</v>
      </c>
      <c r="B1313" t="s">
        <v>656</v>
      </c>
      <c r="C1313" s="14" t="str">
        <f>_xlfn.CONCAT(Table1[[#This Row],[author]],Table1[[#This Row],[ year]])</f>
        <v>Cozzolino et al. 2018</v>
      </c>
      <c r="D1313" s="14" t="s">
        <v>567</v>
      </c>
      <c r="E1313" t="s">
        <v>568</v>
      </c>
      <c r="F1313" s="14" t="s">
        <v>90</v>
      </c>
      <c r="G1313" s="14" t="s">
        <v>502</v>
      </c>
      <c r="H1313" s="14" t="s">
        <v>440</v>
      </c>
      <c r="I1313" s="14" t="s">
        <v>487</v>
      </c>
      <c r="K1313" s="16">
        <v>14.9</v>
      </c>
      <c r="L1313" s="16">
        <v>0.88</v>
      </c>
      <c r="M1313" s="17"/>
      <c r="N1313" s="14" t="s">
        <v>95</v>
      </c>
      <c r="O1313" t="str">
        <f ca="1">Table1[[#This Row],[Lowest_size_reported_um]]</f>
        <v>45</v>
      </c>
      <c r="Q1313">
        <f>_xlfn.XLOOKUP(F1313,'detection limits'!$A$2:$A$234,'detection limits'!$C$2:$C$234)</f>
        <v>1.2</v>
      </c>
      <c r="R1313" t="str">
        <f ca="1">_xlfn.XLOOKUP(F1313,'detection limits'!$A$2:$A$234,'detection limits'!$F$2:$F$234)</f>
        <v>45</v>
      </c>
    </row>
    <row r="1314" spans="1:18" x14ac:dyDescent="0.3">
      <c r="A1314" t="s">
        <v>654</v>
      </c>
      <c r="B1314" t="s">
        <v>656</v>
      </c>
      <c r="C1314" s="14" t="str">
        <f>_xlfn.CONCAT(Table1[[#This Row],[author]],Table1[[#This Row],[ year]])</f>
        <v>Cozzolino et al. 2018</v>
      </c>
      <c r="D1314" s="14" t="s">
        <v>567</v>
      </c>
      <c r="E1314" t="s">
        <v>568</v>
      </c>
      <c r="F1314" s="14" t="s">
        <v>90</v>
      </c>
      <c r="G1314" s="14" t="s">
        <v>502</v>
      </c>
      <c r="H1314" s="14" t="s">
        <v>440</v>
      </c>
      <c r="I1314" s="14" t="s">
        <v>487</v>
      </c>
      <c r="K1314" s="16">
        <v>30.4</v>
      </c>
      <c r="L1314" s="16">
        <v>0.88</v>
      </c>
      <c r="M1314" s="17"/>
      <c r="N1314" s="14" t="s">
        <v>95</v>
      </c>
      <c r="O1314" t="str">
        <f ca="1">Table1[[#This Row],[Lowest_size_reported_um]]</f>
        <v>45</v>
      </c>
      <c r="Q1314">
        <f>_xlfn.XLOOKUP(F1314,'detection limits'!$A$2:$A$234,'detection limits'!$C$2:$C$234)</f>
        <v>1.2</v>
      </c>
      <c r="R1314" t="str">
        <f ca="1">_xlfn.XLOOKUP(F1314,'detection limits'!$A$2:$A$234,'detection limits'!$F$2:$F$234)</f>
        <v>45</v>
      </c>
    </row>
    <row r="1315" spans="1:18" x14ac:dyDescent="0.3">
      <c r="A1315" t="s">
        <v>654</v>
      </c>
      <c r="B1315" t="s">
        <v>656</v>
      </c>
      <c r="C1315" s="14" t="str">
        <f>_xlfn.CONCAT(Table1[[#This Row],[author]],Table1[[#This Row],[ year]])</f>
        <v>Cozzolino et al. 2018</v>
      </c>
      <c r="D1315" s="14" t="s">
        <v>567</v>
      </c>
      <c r="E1315" t="s">
        <v>568</v>
      </c>
      <c r="F1315" s="14" t="s">
        <v>90</v>
      </c>
      <c r="G1315" s="14" t="s">
        <v>502</v>
      </c>
      <c r="H1315" s="14" t="s">
        <v>440</v>
      </c>
      <c r="I1315" s="14" t="s">
        <v>487</v>
      </c>
      <c r="K1315" s="16">
        <v>20.399999999999999</v>
      </c>
      <c r="L1315" s="16">
        <v>0.88</v>
      </c>
      <c r="M1315" s="17"/>
      <c r="N1315" s="14" t="s">
        <v>95</v>
      </c>
      <c r="O1315" t="str">
        <f ca="1">Table1[[#This Row],[Lowest_size_reported_um]]</f>
        <v>45</v>
      </c>
      <c r="Q1315">
        <f>_xlfn.XLOOKUP(F1315,'detection limits'!$A$2:$A$234,'detection limits'!$C$2:$C$234)</f>
        <v>1.2</v>
      </c>
      <c r="R1315" t="str">
        <f ca="1">_xlfn.XLOOKUP(F1315,'detection limits'!$A$2:$A$234,'detection limits'!$F$2:$F$234)</f>
        <v>45</v>
      </c>
    </row>
    <row r="1316" spans="1:18" x14ac:dyDescent="0.3">
      <c r="A1316" t="s">
        <v>654</v>
      </c>
      <c r="B1316" t="s">
        <v>656</v>
      </c>
      <c r="C1316" s="14" t="str">
        <f>_xlfn.CONCAT(Table1[[#This Row],[author]],Table1[[#This Row],[ year]])</f>
        <v>Cozzolino et al. 2018</v>
      </c>
      <c r="D1316" s="14" t="s">
        <v>567</v>
      </c>
      <c r="E1316" t="s">
        <v>568</v>
      </c>
      <c r="F1316" s="14" t="s">
        <v>90</v>
      </c>
      <c r="G1316" s="14" t="s">
        <v>502</v>
      </c>
      <c r="H1316" s="14" t="s">
        <v>440</v>
      </c>
      <c r="I1316" s="14" t="s">
        <v>487</v>
      </c>
      <c r="K1316" s="16">
        <v>20.399999999999999</v>
      </c>
      <c r="L1316" s="16">
        <v>0.88</v>
      </c>
      <c r="M1316" s="17"/>
      <c r="N1316" s="14" t="s">
        <v>95</v>
      </c>
      <c r="O1316" t="str">
        <f ca="1">Table1[[#This Row],[Lowest_size_reported_um]]</f>
        <v>45</v>
      </c>
      <c r="Q1316">
        <f>_xlfn.XLOOKUP(F1316,'detection limits'!$A$2:$A$234,'detection limits'!$C$2:$C$234)</f>
        <v>1.2</v>
      </c>
      <c r="R1316" t="str">
        <f ca="1">_xlfn.XLOOKUP(F1316,'detection limits'!$A$2:$A$234,'detection limits'!$F$2:$F$234)</f>
        <v>45</v>
      </c>
    </row>
    <row r="1317" spans="1:18" x14ac:dyDescent="0.3">
      <c r="A1317" t="s">
        <v>654</v>
      </c>
      <c r="B1317" t="s">
        <v>656</v>
      </c>
      <c r="C1317" s="14" t="str">
        <f>_xlfn.CONCAT(Table1[[#This Row],[author]],Table1[[#This Row],[ year]])</f>
        <v>Cozzolino et al. 2018</v>
      </c>
      <c r="D1317" s="14" t="s">
        <v>567</v>
      </c>
      <c r="E1317" t="s">
        <v>568</v>
      </c>
      <c r="F1317" s="14" t="s">
        <v>90</v>
      </c>
      <c r="G1317" s="14" t="s">
        <v>502</v>
      </c>
      <c r="H1317" s="14" t="s">
        <v>440</v>
      </c>
      <c r="I1317" s="14" t="s">
        <v>487</v>
      </c>
      <c r="K1317" s="16">
        <v>10.4</v>
      </c>
      <c r="L1317" s="16">
        <v>0.88</v>
      </c>
      <c r="M1317" s="17"/>
      <c r="N1317" s="14" t="s">
        <v>95</v>
      </c>
      <c r="O1317" t="str">
        <f ca="1">Table1[[#This Row],[Lowest_size_reported_um]]</f>
        <v>45</v>
      </c>
      <c r="Q1317">
        <f>_xlfn.XLOOKUP(F1317,'detection limits'!$A$2:$A$234,'detection limits'!$C$2:$C$234)</f>
        <v>1.2</v>
      </c>
      <c r="R1317" t="str">
        <f ca="1">_xlfn.XLOOKUP(F1317,'detection limits'!$A$2:$A$234,'detection limits'!$F$2:$F$234)</f>
        <v>45</v>
      </c>
    </row>
    <row r="1318" spans="1:18" x14ac:dyDescent="0.3">
      <c r="A1318" t="s">
        <v>654</v>
      </c>
      <c r="B1318" t="s">
        <v>656</v>
      </c>
      <c r="C1318" s="14" t="str">
        <f>_xlfn.CONCAT(Table1[[#This Row],[author]],Table1[[#This Row],[ year]])</f>
        <v>Cozzolino et al. 2018</v>
      </c>
      <c r="D1318" s="14" t="s">
        <v>567</v>
      </c>
      <c r="E1318" t="s">
        <v>568</v>
      </c>
      <c r="F1318" s="14" t="s">
        <v>90</v>
      </c>
      <c r="G1318" s="14" t="s">
        <v>502</v>
      </c>
      <c r="H1318" s="14" t="s">
        <v>440</v>
      </c>
      <c r="I1318" s="14" t="s">
        <v>487</v>
      </c>
      <c r="K1318" s="16">
        <v>30.4</v>
      </c>
      <c r="L1318" s="16">
        <v>0.88</v>
      </c>
      <c r="M1318" s="17"/>
      <c r="N1318" s="14" t="s">
        <v>95</v>
      </c>
      <c r="O1318" t="str">
        <f ca="1">Table1[[#This Row],[Lowest_size_reported_um]]</f>
        <v>45</v>
      </c>
      <c r="Q1318">
        <f>_xlfn.XLOOKUP(F1318,'detection limits'!$A$2:$A$234,'detection limits'!$C$2:$C$234)</f>
        <v>1.2</v>
      </c>
      <c r="R1318" t="str">
        <f ca="1">_xlfn.XLOOKUP(F1318,'detection limits'!$A$2:$A$234,'detection limits'!$F$2:$F$234)</f>
        <v>45</v>
      </c>
    </row>
    <row r="1319" spans="1:18" x14ac:dyDescent="0.3">
      <c r="A1319" t="s">
        <v>654</v>
      </c>
      <c r="B1319" t="s">
        <v>656</v>
      </c>
      <c r="C1319" s="14" t="str">
        <f>_xlfn.CONCAT(Table1[[#This Row],[author]],Table1[[#This Row],[ year]])</f>
        <v>Cozzolino et al. 2018</v>
      </c>
      <c r="D1319" s="14" t="s">
        <v>567</v>
      </c>
      <c r="E1319" t="s">
        <v>568</v>
      </c>
      <c r="F1319" s="14" t="s">
        <v>90</v>
      </c>
      <c r="G1319" s="14" t="s">
        <v>502</v>
      </c>
      <c r="H1319" s="14" t="s">
        <v>440</v>
      </c>
      <c r="I1319" s="14" t="s">
        <v>487</v>
      </c>
      <c r="K1319" s="16">
        <v>35.200000000000003</v>
      </c>
      <c r="L1319" s="16">
        <v>0.88</v>
      </c>
      <c r="M1319" s="17"/>
      <c r="N1319" s="14" t="s">
        <v>95</v>
      </c>
      <c r="O1319" t="str">
        <f ca="1">Table1[[#This Row],[Lowest_size_reported_um]]</f>
        <v>45</v>
      </c>
      <c r="Q1319">
        <f>_xlfn.XLOOKUP(F1319,'detection limits'!$A$2:$A$234,'detection limits'!$C$2:$C$234)</f>
        <v>1.2</v>
      </c>
      <c r="R1319" t="str">
        <f ca="1">_xlfn.XLOOKUP(F1319,'detection limits'!$A$2:$A$234,'detection limits'!$F$2:$F$234)</f>
        <v>45</v>
      </c>
    </row>
    <row r="1320" spans="1:18" x14ac:dyDescent="0.3">
      <c r="A1320" t="s">
        <v>654</v>
      </c>
      <c r="B1320" t="s">
        <v>656</v>
      </c>
      <c r="C1320" s="14" t="str">
        <f>_xlfn.CONCAT(Table1[[#This Row],[author]],Table1[[#This Row],[ year]])</f>
        <v>Cozzolino et al. 2018</v>
      </c>
      <c r="D1320" s="14" t="s">
        <v>567</v>
      </c>
      <c r="E1320" t="s">
        <v>568</v>
      </c>
      <c r="F1320" s="14" t="s">
        <v>90</v>
      </c>
      <c r="G1320" s="14" t="s">
        <v>502</v>
      </c>
      <c r="H1320" s="14" t="s">
        <v>440</v>
      </c>
      <c r="I1320" s="14" t="s">
        <v>487</v>
      </c>
      <c r="K1320" s="16">
        <v>21.9</v>
      </c>
      <c r="L1320" s="16">
        <v>0.88</v>
      </c>
      <c r="M1320" s="17"/>
      <c r="N1320" s="14" t="s">
        <v>95</v>
      </c>
      <c r="O1320" t="str">
        <f ca="1">Table1[[#This Row],[Lowest_size_reported_um]]</f>
        <v>45</v>
      </c>
      <c r="Q1320">
        <f>_xlfn.XLOOKUP(F1320,'detection limits'!$A$2:$A$234,'detection limits'!$C$2:$C$234)</f>
        <v>1.2</v>
      </c>
      <c r="R1320" t="str">
        <f ca="1">_xlfn.XLOOKUP(F1320,'detection limits'!$A$2:$A$234,'detection limits'!$F$2:$F$234)</f>
        <v>45</v>
      </c>
    </row>
    <row r="1321" spans="1:18" x14ac:dyDescent="0.3">
      <c r="A1321" t="s">
        <v>654</v>
      </c>
      <c r="B1321" t="s">
        <v>656</v>
      </c>
      <c r="C1321" s="14" t="str">
        <f>_xlfn.CONCAT(Table1[[#This Row],[author]],Table1[[#This Row],[ year]])</f>
        <v>Cozzolino et al. 2018</v>
      </c>
      <c r="D1321" s="14" t="s">
        <v>567</v>
      </c>
      <c r="E1321" t="s">
        <v>568</v>
      </c>
      <c r="F1321" s="14" t="s">
        <v>90</v>
      </c>
      <c r="G1321" s="14" t="s">
        <v>502</v>
      </c>
      <c r="H1321" s="14" t="s">
        <v>440</v>
      </c>
      <c r="I1321" s="14" t="s">
        <v>487</v>
      </c>
      <c r="K1321" s="16">
        <v>48.6</v>
      </c>
      <c r="L1321" s="16">
        <v>0.88</v>
      </c>
      <c r="M1321" s="17"/>
      <c r="N1321" s="14" t="s">
        <v>95</v>
      </c>
      <c r="O1321" t="str">
        <f ca="1">Table1[[#This Row],[Lowest_size_reported_um]]</f>
        <v>45</v>
      </c>
      <c r="Q1321">
        <f>_xlfn.XLOOKUP(F1321,'detection limits'!$A$2:$A$234,'detection limits'!$C$2:$C$234)</f>
        <v>1.2</v>
      </c>
      <c r="R1321" t="str">
        <f ca="1">_xlfn.XLOOKUP(F1321,'detection limits'!$A$2:$A$234,'detection limits'!$F$2:$F$234)</f>
        <v>45</v>
      </c>
    </row>
    <row r="1322" spans="1:18" x14ac:dyDescent="0.3">
      <c r="A1322" t="s">
        <v>654</v>
      </c>
      <c r="B1322" t="s">
        <v>656</v>
      </c>
      <c r="C1322" s="14" t="str">
        <f>_xlfn.CONCAT(Table1[[#This Row],[author]],Table1[[#This Row],[ year]])</f>
        <v>Cozzolino et al. 2018</v>
      </c>
      <c r="D1322" s="14" t="s">
        <v>567</v>
      </c>
      <c r="E1322" t="s">
        <v>568</v>
      </c>
      <c r="F1322" s="14" t="s">
        <v>90</v>
      </c>
      <c r="G1322" s="14" t="s">
        <v>502</v>
      </c>
      <c r="H1322" s="14" t="s">
        <v>440</v>
      </c>
      <c r="I1322" s="14" t="s">
        <v>487</v>
      </c>
      <c r="K1322" s="16">
        <v>32.799999999999997</v>
      </c>
      <c r="L1322" s="16">
        <v>0.88</v>
      </c>
      <c r="M1322" s="17"/>
      <c r="N1322" s="14" t="s">
        <v>95</v>
      </c>
      <c r="O1322" t="str">
        <f ca="1">Table1[[#This Row],[Lowest_size_reported_um]]</f>
        <v>45</v>
      </c>
      <c r="Q1322">
        <f>_xlfn.XLOOKUP(F1322,'detection limits'!$A$2:$A$234,'detection limits'!$C$2:$C$234)</f>
        <v>1.2</v>
      </c>
      <c r="R1322" t="str">
        <f ca="1">_xlfn.XLOOKUP(F1322,'detection limits'!$A$2:$A$234,'detection limits'!$F$2:$F$234)</f>
        <v>45</v>
      </c>
    </row>
    <row r="1323" spans="1:18" x14ac:dyDescent="0.3">
      <c r="A1323" t="s">
        <v>654</v>
      </c>
      <c r="B1323" t="s">
        <v>656</v>
      </c>
      <c r="C1323" s="14" t="str">
        <f>_xlfn.CONCAT(Table1[[#This Row],[author]],Table1[[#This Row],[ year]])</f>
        <v>Cozzolino et al. 2018</v>
      </c>
      <c r="D1323" s="14" t="s">
        <v>567</v>
      </c>
      <c r="E1323" t="s">
        <v>568</v>
      </c>
      <c r="F1323" s="14" t="s">
        <v>90</v>
      </c>
      <c r="G1323" s="14" t="s">
        <v>502</v>
      </c>
      <c r="H1323" s="14" t="s">
        <v>440</v>
      </c>
      <c r="I1323" s="14" t="s">
        <v>487</v>
      </c>
      <c r="K1323" s="16">
        <v>25.6</v>
      </c>
      <c r="L1323" s="16">
        <v>0.88</v>
      </c>
      <c r="M1323" s="17"/>
      <c r="N1323" s="14" t="s">
        <v>95</v>
      </c>
      <c r="O1323" t="str">
        <f ca="1">Table1[[#This Row],[Lowest_size_reported_um]]</f>
        <v>45</v>
      </c>
      <c r="Q1323">
        <f>_xlfn.XLOOKUP(F1323,'detection limits'!$A$2:$A$234,'detection limits'!$C$2:$C$234)</f>
        <v>1.2</v>
      </c>
      <c r="R1323" t="str">
        <f ca="1">_xlfn.XLOOKUP(F1323,'detection limits'!$A$2:$A$234,'detection limits'!$F$2:$F$234)</f>
        <v>45</v>
      </c>
    </row>
    <row r="1324" spans="1:18" x14ac:dyDescent="0.3">
      <c r="A1324" t="s">
        <v>654</v>
      </c>
      <c r="B1324" t="s">
        <v>656</v>
      </c>
      <c r="C1324" s="14" t="str">
        <f>_xlfn.CONCAT(Table1[[#This Row],[author]],Table1[[#This Row],[ year]])</f>
        <v>Cozzolino et al. 2018</v>
      </c>
      <c r="D1324" s="14" t="s">
        <v>567</v>
      </c>
      <c r="E1324" t="s">
        <v>568</v>
      </c>
      <c r="F1324" s="14" t="s">
        <v>90</v>
      </c>
      <c r="G1324" s="14" t="s">
        <v>502</v>
      </c>
      <c r="H1324" s="14" t="s">
        <v>440</v>
      </c>
      <c r="I1324" s="14" t="s">
        <v>487</v>
      </c>
      <c r="K1324" s="16">
        <v>40</v>
      </c>
      <c r="L1324" s="16">
        <v>0.88</v>
      </c>
      <c r="M1324" s="17"/>
      <c r="N1324" s="14" t="s">
        <v>95</v>
      </c>
      <c r="O1324" t="str">
        <f ca="1">Table1[[#This Row],[Lowest_size_reported_um]]</f>
        <v>45</v>
      </c>
      <c r="Q1324">
        <f>_xlfn.XLOOKUP(F1324,'detection limits'!$A$2:$A$234,'detection limits'!$C$2:$C$234)</f>
        <v>1.2</v>
      </c>
      <c r="R1324" t="str">
        <f ca="1">_xlfn.XLOOKUP(F1324,'detection limits'!$A$2:$A$234,'detection limits'!$F$2:$F$234)</f>
        <v>45</v>
      </c>
    </row>
    <row r="1325" spans="1:18" x14ac:dyDescent="0.3">
      <c r="A1325" t="s">
        <v>654</v>
      </c>
      <c r="B1325" t="s">
        <v>656</v>
      </c>
      <c r="C1325" s="14" t="str">
        <f>_xlfn.CONCAT(Table1[[#This Row],[author]],Table1[[#This Row],[ year]])</f>
        <v>Cozzolino et al. 2018</v>
      </c>
      <c r="D1325" s="14" t="s">
        <v>567</v>
      </c>
      <c r="E1325" t="s">
        <v>568</v>
      </c>
      <c r="F1325" s="14" t="s">
        <v>90</v>
      </c>
      <c r="G1325" s="14" t="s">
        <v>502</v>
      </c>
      <c r="H1325" s="14" t="s">
        <v>440</v>
      </c>
      <c r="I1325" s="14" t="s">
        <v>487</v>
      </c>
      <c r="K1325" s="16">
        <v>34</v>
      </c>
      <c r="L1325" s="16">
        <v>0.88</v>
      </c>
      <c r="M1325" s="17"/>
      <c r="N1325" s="14" t="s">
        <v>95</v>
      </c>
      <c r="O1325" t="str">
        <f ca="1">Table1[[#This Row],[Lowest_size_reported_um]]</f>
        <v>45</v>
      </c>
      <c r="Q1325">
        <f>_xlfn.XLOOKUP(F1325,'detection limits'!$A$2:$A$234,'detection limits'!$C$2:$C$234)</f>
        <v>1.2</v>
      </c>
      <c r="R1325" t="str">
        <f ca="1">_xlfn.XLOOKUP(F1325,'detection limits'!$A$2:$A$234,'detection limits'!$F$2:$F$234)</f>
        <v>45</v>
      </c>
    </row>
    <row r="1326" spans="1:18" x14ac:dyDescent="0.3">
      <c r="A1326" t="s">
        <v>654</v>
      </c>
      <c r="B1326" t="s">
        <v>656</v>
      </c>
      <c r="C1326" s="14" t="str">
        <f>_xlfn.CONCAT(Table1[[#This Row],[author]],Table1[[#This Row],[ year]])</f>
        <v>Crossman et al. 2020</v>
      </c>
      <c r="D1326" s="14" t="s">
        <v>569</v>
      </c>
      <c r="E1326" t="s">
        <v>546</v>
      </c>
      <c r="F1326" s="14" t="s">
        <v>96</v>
      </c>
      <c r="G1326" s="14" t="s">
        <v>508</v>
      </c>
      <c r="H1326" s="14" t="s">
        <v>435</v>
      </c>
      <c r="I1326" s="14" t="s">
        <v>465</v>
      </c>
      <c r="K1326" s="16">
        <v>358.4</v>
      </c>
      <c r="L1326" s="16">
        <v>0.85</v>
      </c>
      <c r="M1326" s="17" t="s">
        <v>437</v>
      </c>
      <c r="N1326" s="14" t="s">
        <v>95</v>
      </c>
      <c r="O1326" t="str">
        <f ca="1">Table1[[#This Row],[Lowest_size_reported_um]]</f>
        <v>50</v>
      </c>
      <c r="Q1326">
        <f>_xlfn.XLOOKUP(F1326,'detection limits'!$A$2:$A$234,'detection limits'!$C$2:$C$234)</f>
        <v>1.6</v>
      </c>
      <c r="R1326" t="str">
        <f ca="1">_xlfn.XLOOKUP(F1326,'detection limits'!$A$2:$A$234,'detection limits'!$F$2:$F$234)</f>
        <v>50</v>
      </c>
    </row>
    <row r="1327" spans="1:18" x14ac:dyDescent="0.3">
      <c r="A1327" t="s">
        <v>654</v>
      </c>
      <c r="B1327" t="s">
        <v>656</v>
      </c>
      <c r="C1327" s="14" t="str">
        <f>_xlfn.CONCAT(Table1[[#This Row],[author]],Table1[[#This Row],[ year]])</f>
        <v>Crossman et al. 2020</v>
      </c>
      <c r="D1327" s="14" t="s">
        <v>569</v>
      </c>
      <c r="E1327" t="s">
        <v>546</v>
      </c>
      <c r="F1327" s="14" t="s">
        <v>96</v>
      </c>
      <c r="G1327" s="14" t="s">
        <v>508</v>
      </c>
      <c r="H1327" s="14" t="s">
        <v>435</v>
      </c>
      <c r="I1327" s="14" t="s">
        <v>465</v>
      </c>
      <c r="K1327" s="16">
        <v>134.6</v>
      </c>
      <c r="L1327" s="16">
        <v>0.78</v>
      </c>
      <c r="M1327" s="17" t="s">
        <v>437</v>
      </c>
      <c r="N1327" s="14" t="s">
        <v>95</v>
      </c>
      <c r="O1327" t="str">
        <f ca="1">Table1[[#This Row],[Lowest_size_reported_um]]</f>
        <v>50</v>
      </c>
      <c r="Q1327">
        <f>_xlfn.XLOOKUP(F1327,'detection limits'!$A$2:$A$234,'detection limits'!$C$2:$C$234)</f>
        <v>1.6</v>
      </c>
      <c r="R1327" t="str">
        <f ca="1">_xlfn.XLOOKUP(F1327,'detection limits'!$A$2:$A$234,'detection limits'!$F$2:$F$234)</f>
        <v>50</v>
      </c>
    </row>
    <row r="1328" spans="1:18" x14ac:dyDescent="0.3">
      <c r="A1328" t="s">
        <v>654</v>
      </c>
      <c r="B1328" t="s">
        <v>656</v>
      </c>
      <c r="C1328" s="14" t="str">
        <f>_xlfn.CONCAT(Table1[[#This Row],[author]],Table1[[#This Row],[ year]])</f>
        <v>Crossman et al. 2020</v>
      </c>
      <c r="D1328" s="14" t="s">
        <v>569</v>
      </c>
      <c r="E1328" t="s">
        <v>546</v>
      </c>
      <c r="F1328" s="14" t="s">
        <v>96</v>
      </c>
      <c r="G1328" s="14" t="s">
        <v>508</v>
      </c>
      <c r="H1328" s="14" t="s">
        <v>435</v>
      </c>
      <c r="I1328" s="14" t="s">
        <v>465</v>
      </c>
      <c r="K1328" s="16">
        <v>24.3</v>
      </c>
      <c r="L1328" s="16">
        <v>0.69</v>
      </c>
      <c r="M1328" s="17" t="s">
        <v>437</v>
      </c>
      <c r="N1328" s="14" t="s">
        <v>95</v>
      </c>
      <c r="O1328" t="str">
        <f ca="1">Table1[[#This Row],[Lowest_size_reported_um]]</f>
        <v>50</v>
      </c>
      <c r="Q1328">
        <f>_xlfn.XLOOKUP(F1328,'detection limits'!$A$2:$A$234,'detection limits'!$C$2:$C$234)</f>
        <v>1.6</v>
      </c>
      <c r="R1328" t="str">
        <f ca="1">_xlfn.XLOOKUP(F1328,'detection limits'!$A$2:$A$234,'detection limits'!$F$2:$F$234)</f>
        <v>50</v>
      </c>
    </row>
    <row r="1329" spans="1:18" x14ac:dyDescent="0.3">
      <c r="A1329" t="s">
        <v>654</v>
      </c>
      <c r="B1329" t="s">
        <v>656</v>
      </c>
      <c r="C1329" s="14" t="str">
        <f>_xlfn.CONCAT(Table1[[#This Row],[author]],Table1[[#This Row],[ year]])</f>
        <v>Crossman et al. 2020</v>
      </c>
      <c r="D1329" s="14" t="s">
        <v>569</v>
      </c>
      <c r="E1329" t="s">
        <v>546</v>
      </c>
      <c r="F1329" s="14" t="s">
        <v>96</v>
      </c>
      <c r="G1329" s="14" t="s">
        <v>508</v>
      </c>
      <c r="H1329" s="14" t="s">
        <v>435</v>
      </c>
      <c r="I1329" s="14" t="s">
        <v>465</v>
      </c>
      <c r="K1329" s="16">
        <v>6.8</v>
      </c>
      <c r="L1329" s="16">
        <v>0.56000000000000005</v>
      </c>
      <c r="M1329" s="17" t="s">
        <v>437</v>
      </c>
      <c r="N1329" s="14" t="s">
        <v>95</v>
      </c>
      <c r="O1329" t="str">
        <f ca="1">Table1[[#This Row],[Lowest_size_reported_um]]</f>
        <v>50</v>
      </c>
      <c r="Q1329">
        <f>_xlfn.XLOOKUP(F1329,'detection limits'!$A$2:$A$234,'detection limits'!$C$2:$C$234)</f>
        <v>1.6</v>
      </c>
      <c r="R1329" t="str">
        <f ca="1">_xlfn.XLOOKUP(F1329,'detection limits'!$A$2:$A$234,'detection limits'!$F$2:$F$234)</f>
        <v>50</v>
      </c>
    </row>
    <row r="1330" spans="1:18" x14ac:dyDescent="0.3">
      <c r="A1330" t="s">
        <v>654</v>
      </c>
      <c r="B1330" t="s">
        <v>656</v>
      </c>
      <c r="C1330" s="14" t="str">
        <f>_xlfn.CONCAT(Table1[[#This Row],[author]],Table1[[#This Row],[ year]])</f>
        <v>Crossman et al. 2020</v>
      </c>
      <c r="D1330" s="14" t="s">
        <v>569</v>
      </c>
      <c r="E1330" t="s">
        <v>546</v>
      </c>
      <c r="F1330" s="14" t="s">
        <v>96</v>
      </c>
      <c r="G1330" s="14" t="s">
        <v>508</v>
      </c>
      <c r="H1330" s="14" t="s">
        <v>435</v>
      </c>
      <c r="I1330" s="14" t="s">
        <v>465</v>
      </c>
      <c r="K1330" s="16">
        <v>18</v>
      </c>
      <c r="L1330" s="16"/>
      <c r="M1330" s="17"/>
      <c r="N1330" s="14" t="s">
        <v>95</v>
      </c>
      <c r="O1330" t="str">
        <f ca="1">Table1[[#This Row],[Lowest_size_reported_um]]</f>
        <v>50</v>
      </c>
      <c r="Q1330">
        <f>_xlfn.XLOOKUP(F1330,'detection limits'!$A$2:$A$234,'detection limits'!$C$2:$C$234)</f>
        <v>1.6</v>
      </c>
      <c r="R1330" t="str">
        <f ca="1">_xlfn.XLOOKUP(F1330,'detection limits'!$A$2:$A$234,'detection limits'!$F$2:$F$234)</f>
        <v>50</v>
      </c>
    </row>
    <row r="1331" spans="1:18" x14ac:dyDescent="0.3">
      <c r="A1331" t="s">
        <v>654</v>
      </c>
      <c r="B1331" t="s">
        <v>656</v>
      </c>
      <c r="C1331" s="14" t="str">
        <f>_xlfn.CONCAT(Table1[[#This Row],[author]],Table1[[#This Row],[ year]])</f>
        <v>Crossman et al. 2020</v>
      </c>
      <c r="D1331" s="14" t="s">
        <v>569</v>
      </c>
      <c r="E1331" t="s">
        <v>546</v>
      </c>
      <c r="F1331" s="14" t="s">
        <v>96</v>
      </c>
      <c r="G1331" s="14" t="s">
        <v>508</v>
      </c>
      <c r="H1331" s="14" t="s">
        <v>435</v>
      </c>
      <c r="I1331" s="14" t="s">
        <v>465</v>
      </c>
      <c r="K1331" s="16">
        <v>187</v>
      </c>
      <c r="L1331" s="16"/>
      <c r="M1331" s="17"/>
      <c r="N1331" s="14" t="s">
        <v>95</v>
      </c>
      <c r="O1331" t="str">
        <f ca="1">Table1[[#This Row],[Lowest_size_reported_um]]</f>
        <v>50</v>
      </c>
      <c r="Q1331">
        <f>_xlfn.XLOOKUP(F1331,'detection limits'!$A$2:$A$234,'detection limits'!$C$2:$C$234)</f>
        <v>1.6</v>
      </c>
      <c r="R1331" t="str">
        <f ca="1">_xlfn.XLOOKUP(F1331,'detection limits'!$A$2:$A$234,'detection limits'!$F$2:$F$234)</f>
        <v>50</v>
      </c>
    </row>
    <row r="1332" spans="1:18" x14ac:dyDescent="0.3">
      <c r="A1332" t="s">
        <v>654</v>
      </c>
      <c r="B1332" t="s">
        <v>656</v>
      </c>
      <c r="C1332" s="14" t="str">
        <f>_xlfn.CONCAT(Table1[[#This Row],[author]],Table1[[#This Row],[ year]])</f>
        <v>Crossman et al. 2020</v>
      </c>
      <c r="D1332" s="14" t="s">
        <v>569</v>
      </c>
      <c r="E1332" t="s">
        <v>546</v>
      </c>
      <c r="F1332" s="14" t="s">
        <v>96</v>
      </c>
      <c r="G1332" s="14" t="s">
        <v>508</v>
      </c>
      <c r="H1332" s="14" t="s">
        <v>435</v>
      </c>
      <c r="I1332" s="14" t="s">
        <v>465</v>
      </c>
      <c r="K1332" s="16">
        <v>541</v>
      </c>
      <c r="L1332" s="16"/>
      <c r="M1332" s="17"/>
      <c r="N1332" s="14" t="s">
        <v>95</v>
      </c>
      <c r="O1332" t="str">
        <f ca="1">Table1[[#This Row],[Lowest_size_reported_um]]</f>
        <v>50</v>
      </c>
      <c r="Q1332">
        <f>_xlfn.XLOOKUP(F1332,'detection limits'!$A$2:$A$234,'detection limits'!$C$2:$C$234)</f>
        <v>1.6</v>
      </c>
      <c r="R1332" t="str">
        <f ca="1">_xlfn.XLOOKUP(F1332,'detection limits'!$A$2:$A$234,'detection limits'!$F$2:$F$234)</f>
        <v>50</v>
      </c>
    </row>
    <row r="1333" spans="1:18" x14ac:dyDescent="0.3">
      <c r="A1333" t="s">
        <v>654</v>
      </c>
      <c r="B1333" t="s">
        <v>656</v>
      </c>
      <c r="C1333" s="14" t="str">
        <f>_xlfn.CONCAT(Table1[[#This Row],[author]],Table1[[#This Row],[ year]])</f>
        <v>Cutroneo et al. 2020</v>
      </c>
      <c r="D1333" s="14" t="s">
        <v>570</v>
      </c>
      <c r="E1333" t="s">
        <v>546</v>
      </c>
      <c r="F1333" s="14" t="s">
        <v>98</v>
      </c>
      <c r="G1333" s="14" t="s">
        <v>502</v>
      </c>
      <c r="H1333" s="14" t="s">
        <v>440</v>
      </c>
      <c r="I1333" s="14" t="s">
        <v>445</v>
      </c>
      <c r="L1333" s="16">
        <v>0.63</v>
      </c>
      <c r="M1333" s="17" t="s">
        <v>479</v>
      </c>
      <c r="N1333" s="14" t="s">
        <v>95</v>
      </c>
      <c r="O1333" t="str">
        <f ca="1">Table1[[#This Row],[Lowest_size_reported_um]]</f>
        <v>63</v>
      </c>
      <c r="Q1333">
        <f>_xlfn.XLOOKUP(F1333,'detection limits'!$A$2:$A$234,'detection limits'!$C$2:$C$234)</f>
        <v>0.45</v>
      </c>
      <c r="R1333" t="str">
        <f ca="1">_xlfn.XLOOKUP(F1333,'detection limits'!$A$2:$A$234,'detection limits'!$F$2:$F$234)</f>
        <v>63</v>
      </c>
    </row>
    <row r="1334" spans="1:18" x14ac:dyDescent="0.3">
      <c r="A1334" t="s">
        <v>654</v>
      </c>
      <c r="B1334" t="s">
        <v>656</v>
      </c>
      <c r="C1334" s="14" t="str">
        <f>_xlfn.CONCAT(Table1[[#This Row],[author]],Table1[[#This Row],[ year]])</f>
        <v>Cutroneo et al. 2020</v>
      </c>
      <c r="D1334" s="14" t="s">
        <v>570</v>
      </c>
      <c r="E1334" t="s">
        <v>546</v>
      </c>
      <c r="F1334" s="14" t="s">
        <v>98</v>
      </c>
      <c r="G1334" s="14" t="s">
        <v>502</v>
      </c>
      <c r="H1334" s="14" t="s">
        <v>440</v>
      </c>
      <c r="I1334" s="14" t="s">
        <v>445</v>
      </c>
      <c r="L1334" s="16">
        <v>0.47</v>
      </c>
      <c r="M1334" s="17" t="s">
        <v>479</v>
      </c>
      <c r="N1334" s="14" t="s">
        <v>95</v>
      </c>
      <c r="O1334" t="str">
        <f ca="1">Table1[[#This Row],[Lowest_size_reported_um]]</f>
        <v>63</v>
      </c>
      <c r="Q1334">
        <f>_xlfn.XLOOKUP(F1334,'detection limits'!$A$2:$A$234,'detection limits'!$C$2:$C$234)</f>
        <v>0.45</v>
      </c>
      <c r="R1334" t="str">
        <f ca="1">_xlfn.XLOOKUP(F1334,'detection limits'!$A$2:$A$234,'detection limits'!$F$2:$F$234)</f>
        <v>63</v>
      </c>
    </row>
    <row r="1335" spans="1:18" x14ac:dyDescent="0.3">
      <c r="A1335" t="s">
        <v>654</v>
      </c>
      <c r="B1335" t="s">
        <v>656</v>
      </c>
      <c r="C1335" s="14" t="str">
        <f>_xlfn.CONCAT(Table1[[#This Row],[author]],Table1[[#This Row],[ year]])</f>
        <v>D. Hu et al. 2020</v>
      </c>
      <c r="D1335" s="14" t="s">
        <v>571</v>
      </c>
      <c r="E1335" t="s">
        <v>546</v>
      </c>
      <c r="F1335" s="14" t="s">
        <v>100</v>
      </c>
      <c r="G1335" s="14" t="s">
        <v>439</v>
      </c>
      <c r="H1335" s="14" t="s">
        <v>440</v>
      </c>
      <c r="I1335" s="14" t="s">
        <v>460</v>
      </c>
      <c r="K1335" s="16">
        <v>450</v>
      </c>
      <c r="L1335" s="16">
        <v>0.47</v>
      </c>
      <c r="M1335" s="17" t="s">
        <v>437</v>
      </c>
      <c r="N1335" s="14" t="s">
        <v>95</v>
      </c>
      <c r="O1335" t="str">
        <f ca="1">Table1[[#This Row],[Lowest_size_reported_um]]</f>
        <v>333</v>
      </c>
      <c r="Q1335">
        <f>_xlfn.XLOOKUP(F1335,'detection limits'!$A$2:$A$234,'detection limits'!$C$2:$C$234)</f>
        <v>333</v>
      </c>
      <c r="R1335" t="str">
        <f ca="1">_xlfn.XLOOKUP(F1335,'detection limits'!$A$2:$A$234,'detection limits'!$F$2:$F$234)</f>
        <v>333</v>
      </c>
    </row>
    <row r="1336" spans="1:18" x14ac:dyDescent="0.3">
      <c r="A1336" t="s">
        <v>654</v>
      </c>
      <c r="B1336" t="s">
        <v>656</v>
      </c>
      <c r="C1336" s="14" t="str">
        <f>_xlfn.CONCAT(Table1[[#This Row],[author]],Table1[[#This Row],[ year]])</f>
        <v>D. Hu et al. 2020</v>
      </c>
      <c r="D1336" s="14" t="s">
        <v>571</v>
      </c>
      <c r="E1336" t="s">
        <v>546</v>
      </c>
      <c r="F1336" s="14" t="s">
        <v>100</v>
      </c>
      <c r="G1336" s="14" t="s">
        <v>434</v>
      </c>
      <c r="H1336" s="14" t="s">
        <v>435</v>
      </c>
      <c r="I1336" s="14" t="s">
        <v>460</v>
      </c>
      <c r="K1336" s="16">
        <v>450</v>
      </c>
      <c r="L1336" s="16">
        <v>0.49</v>
      </c>
      <c r="M1336" s="17" t="s">
        <v>437</v>
      </c>
      <c r="N1336" s="14" t="s">
        <v>95</v>
      </c>
      <c r="O1336" t="str">
        <f ca="1">Table1[[#This Row],[Lowest_size_reported_um]]</f>
        <v>333</v>
      </c>
      <c r="Q1336">
        <f>_xlfn.XLOOKUP(F1336,'detection limits'!$A$2:$A$234,'detection limits'!$C$2:$C$234)</f>
        <v>333</v>
      </c>
      <c r="R1336" t="str">
        <f ca="1">_xlfn.XLOOKUP(F1336,'detection limits'!$A$2:$A$234,'detection limits'!$F$2:$F$234)</f>
        <v>333</v>
      </c>
    </row>
    <row r="1337" spans="1:18" x14ac:dyDescent="0.3">
      <c r="A1337" t="s">
        <v>654</v>
      </c>
      <c r="B1337" t="s">
        <v>656</v>
      </c>
      <c r="C1337" s="14" t="str">
        <f>_xlfn.CONCAT(Table1[[#This Row],[author]],Table1[[#This Row],[ year]])</f>
        <v>D. Hu et al. 2020</v>
      </c>
      <c r="D1337" s="14" t="s">
        <v>571</v>
      </c>
      <c r="E1337" t="s">
        <v>546</v>
      </c>
      <c r="F1337" s="14" t="s">
        <v>100</v>
      </c>
      <c r="G1337" s="14" t="s">
        <v>439</v>
      </c>
      <c r="H1337" s="14" t="s">
        <v>440</v>
      </c>
      <c r="I1337" s="14" t="s">
        <v>460</v>
      </c>
      <c r="K1337" s="16">
        <v>210</v>
      </c>
      <c r="L1337" s="16">
        <v>0.62</v>
      </c>
      <c r="M1337" s="17" t="s">
        <v>437</v>
      </c>
      <c r="N1337" s="14" t="s">
        <v>95</v>
      </c>
      <c r="O1337" t="str">
        <f ca="1">Table1[[#This Row],[Lowest_size_reported_um]]</f>
        <v>333</v>
      </c>
      <c r="Q1337">
        <f>_xlfn.XLOOKUP(F1337,'detection limits'!$A$2:$A$234,'detection limits'!$C$2:$C$234)</f>
        <v>333</v>
      </c>
      <c r="R1337" t="str">
        <f ca="1">_xlfn.XLOOKUP(F1337,'detection limits'!$A$2:$A$234,'detection limits'!$F$2:$F$234)</f>
        <v>333</v>
      </c>
    </row>
    <row r="1338" spans="1:18" x14ac:dyDescent="0.3">
      <c r="A1338" t="s">
        <v>654</v>
      </c>
      <c r="B1338" t="s">
        <v>656</v>
      </c>
      <c r="C1338" s="14" t="str">
        <f>_xlfn.CONCAT(Table1[[#This Row],[author]],Table1[[#This Row],[ year]])</f>
        <v>D. Hu et al. 2020</v>
      </c>
      <c r="D1338" s="14" t="s">
        <v>571</v>
      </c>
      <c r="E1338" t="s">
        <v>546</v>
      </c>
      <c r="F1338" s="14" t="s">
        <v>100</v>
      </c>
      <c r="G1338" s="14" t="s">
        <v>439</v>
      </c>
      <c r="H1338" s="14" t="s">
        <v>440</v>
      </c>
      <c r="I1338" s="14" t="s">
        <v>460</v>
      </c>
      <c r="K1338" s="16">
        <v>300</v>
      </c>
      <c r="L1338" s="16">
        <v>0.77</v>
      </c>
      <c r="M1338" s="17" t="s">
        <v>437</v>
      </c>
      <c r="N1338" s="14" t="s">
        <v>95</v>
      </c>
      <c r="O1338" t="str">
        <f ca="1">Table1[[#This Row],[Lowest_size_reported_um]]</f>
        <v>333</v>
      </c>
      <c r="Q1338">
        <f>_xlfn.XLOOKUP(F1338,'detection limits'!$A$2:$A$234,'detection limits'!$C$2:$C$234)</f>
        <v>333</v>
      </c>
      <c r="R1338" t="str">
        <f ca="1">_xlfn.XLOOKUP(F1338,'detection limits'!$A$2:$A$234,'detection limits'!$F$2:$F$234)</f>
        <v>333</v>
      </c>
    </row>
    <row r="1339" spans="1:18" x14ac:dyDescent="0.3">
      <c r="A1339" t="s">
        <v>654</v>
      </c>
      <c r="B1339" t="s">
        <v>656</v>
      </c>
      <c r="C1339" s="14" t="str">
        <f>_xlfn.CONCAT(Table1[[#This Row],[author]],Table1[[#This Row],[ year]])</f>
        <v>D. Hu et al. 2020</v>
      </c>
      <c r="D1339" s="14" t="s">
        <v>571</v>
      </c>
      <c r="E1339" t="s">
        <v>546</v>
      </c>
      <c r="F1339" s="14" t="s">
        <v>100</v>
      </c>
      <c r="G1339" s="14" t="s">
        <v>434</v>
      </c>
      <c r="H1339" s="14" t="s">
        <v>435</v>
      </c>
      <c r="I1339" s="14" t="s">
        <v>460</v>
      </c>
      <c r="K1339" s="16">
        <v>430</v>
      </c>
      <c r="L1339" s="16">
        <v>0.79</v>
      </c>
      <c r="M1339" s="17" t="s">
        <v>437</v>
      </c>
      <c r="N1339" s="14" t="s">
        <v>95</v>
      </c>
      <c r="O1339" t="str">
        <f ca="1">Table1[[#This Row],[Lowest_size_reported_um]]</f>
        <v>333</v>
      </c>
      <c r="Q1339">
        <f>_xlfn.XLOOKUP(F1339,'detection limits'!$A$2:$A$234,'detection limits'!$C$2:$C$234)</f>
        <v>333</v>
      </c>
      <c r="R1339" t="str">
        <f ca="1">_xlfn.XLOOKUP(F1339,'detection limits'!$A$2:$A$234,'detection limits'!$F$2:$F$234)</f>
        <v>333</v>
      </c>
    </row>
    <row r="1340" spans="1:18" x14ac:dyDescent="0.3">
      <c r="A1340" t="s">
        <v>654</v>
      </c>
      <c r="B1340" t="s">
        <v>656</v>
      </c>
      <c r="C1340" s="14" t="str">
        <f>_xlfn.CONCAT(Table1[[#This Row],[author]],Table1[[#This Row],[ year]])</f>
        <v>D. Hu et al. 2020</v>
      </c>
      <c r="D1340" s="14" t="s">
        <v>571</v>
      </c>
      <c r="E1340" t="s">
        <v>546</v>
      </c>
      <c r="F1340" s="14" t="s">
        <v>100</v>
      </c>
      <c r="G1340" s="14" t="s">
        <v>439</v>
      </c>
      <c r="H1340" s="14" t="s">
        <v>440</v>
      </c>
      <c r="I1340" s="14" t="s">
        <v>460</v>
      </c>
      <c r="K1340" s="16">
        <v>390</v>
      </c>
      <c r="L1340" s="16">
        <v>0.74</v>
      </c>
      <c r="M1340" s="17" t="s">
        <v>437</v>
      </c>
      <c r="N1340" s="14" t="s">
        <v>95</v>
      </c>
      <c r="O1340" t="str">
        <f ca="1">Table1[[#This Row],[Lowest_size_reported_um]]</f>
        <v>333</v>
      </c>
      <c r="Q1340">
        <f>_xlfn.XLOOKUP(F1340,'detection limits'!$A$2:$A$234,'detection limits'!$C$2:$C$234)</f>
        <v>333</v>
      </c>
      <c r="R1340" t="str">
        <f ca="1">_xlfn.XLOOKUP(F1340,'detection limits'!$A$2:$A$234,'detection limits'!$F$2:$F$234)</f>
        <v>333</v>
      </c>
    </row>
    <row r="1341" spans="1:18" x14ac:dyDescent="0.3">
      <c r="A1341" t="s">
        <v>654</v>
      </c>
      <c r="B1341" t="s">
        <v>656</v>
      </c>
      <c r="C1341" s="14" t="str">
        <f>_xlfn.CONCAT(Table1[[#This Row],[author]],Table1[[#This Row],[ year]])</f>
        <v>D. Hu et al. 2020</v>
      </c>
      <c r="D1341" s="14" t="s">
        <v>571</v>
      </c>
      <c r="E1341" t="s">
        <v>546</v>
      </c>
      <c r="F1341" s="14" t="s">
        <v>100</v>
      </c>
      <c r="G1341" s="14" t="s">
        <v>439</v>
      </c>
      <c r="H1341" s="14" t="s">
        <v>440</v>
      </c>
      <c r="I1341" s="14" t="s">
        <v>460</v>
      </c>
      <c r="K1341" s="16">
        <v>300</v>
      </c>
      <c r="L1341" s="16">
        <v>0.73</v>
      </c>
      <c r="M1341" s="17" t="s">
        <v>437</v>
      </c>
      <c r="N1341" s="14" t="s">
        <v>95</v>
      </c>
      <c r="O1341" t="str">
        <f ca="1">Table1[[#This Row],[Lowest_size_reported_um]]</f>
        <v>333</v>
      </c>
      <c r="Q1341">
        <f>_xlfn.XLOOKUP(F1341,'detection limits'!$A$2:$A$234,'detection limits'!$C$2:$C$234)</f>
        <v>333</v>
      </c>
      <c r="R1341" t="str">
        <f ca="1">_xlfn.XLOOKUP(F1341,'detection limits'!$A$2:$A$234,'detection limits'!$F$2:$F$234)</f>
        <v>333</v>
      </c>
    </row>
    <row r="1342" spans="1:18" x14ac:dyDescent="0.3">
      <c r="A1342" t="s">
        <v>654</v>
      </c>
      <c r="B1342" t="s">
        <v>656</v>
      </c>
      <c r="C1342" s="14" t="str">
        <f>_xlfn.CONCAT(Table1[[#This Row],[author]],Table1[[#This Row],[ year]])</f>
        <v>D. Hu et al. 2020</v>
      </c>
      <c r="D1342" s="14" t="s">
        <v>571</v>
      </c>
      <c r="E1342" t="s">
        <v>546</v>
      </c>
      <c r="F1342" s="14" t="s">
        <v>100</v>
      </c>
      <c r="G1342" s="14" t="s">
        <v>434</v>
      </c>
      <c r="H1342" s="14" t="s">
        <v>435</v>
      </c>
      <c r="I1342" s="14" t="s">
        <v>460</v>
      </c>
      <c r="K1342" s="16">
        <v>410</v>
      </c>
      <c r="L1342" s="16">
        <v>0.59</v>
      </c>
      <c r="M1342" s="17" t="s">
        <v>437</v>
      </c>
      <c r="N1342" s="14" t="s">
        <v>95</v>
      </c>
      <c r="O1342" t="str">
        <f ca="1">Table1[[#This Row],[Lowest_size_reported_um]]</f>
        <v>333</v>
      </c>
      <c r="Q1342">
        <f>_xlfn.XLOOKUP(F1342,'detection limits'!$A$2:$A$234,'detection limits'!$C$2:$C$234)</f>
        <v>333</v>
      </c>
      <c r="R1342" t="str">
        <f ca="1">_xlfn.XLOOKUP(F1342,'detection limits'!$A$2:$A$234,'detection limits'!$F$2:$F$234)</f>
        <v>333</v>
      </c>
    </row>
    <row r="1343" spans="1:18" x14ac:dyDescent="0.3">
      <c r="A1343" t="s">
        <v>654</v>
      </c>
      <c r="B1343" t="s">
        <v>656</v>
      </c>
      <c r="C1343" s="14" t="str">
        <f>_xlfn.CONCAT(Table1[[#This Row],[author]],Table1[[#This Row],[ year]])</f>
        <v>D. Hu et al. 2020</v>
      </c>
      <c r="D1343" s="14" t="s">
        <v>571</v>
      </c>
      <c r="E1343" t="s">
        <v>546</v>
      </c>
      <c r="F1343" s="14" t="s">
        <v>100</v>
      </c>
      <c r="G1343" s="14" t="s">
        <v>439</v>
      </c>
      <c r="H1343" s="14" t="s">
        <v>440</v>
      </c>
      <c r="I1343" s="14" t="s">
        <v>460</v>
      </c>
      <c r="K1343" s="16">
        <v>430</v>
      </c>
      <c r="L1343" s="16">
        <v>0.56000000000000005</v>
      </c>
      <c r="M1343" s="17" t="s">
        <v>437</v>
      </c>
      <c r="N1343" s="14" t="s">
        <v>95</v>
      </c>
      <c r="O1343" t="str">
        <f ca="1">Table1[[#This Row],[Lowest_size_reported_um]]</f>
        <v>333</v>
      </c>
      <c r="Q1343">
        <f>_xlfn.XLOOKUP(F1343,'detection limits'!$A$2:$A$234,'detection limits'!$C$2:$C$234)</f>
        <v>333</v>
      </c>
      <c r="R1343" t="str">
        <f ca="1">_xlfn.XLOOKUP(F1343,'detection limits'!$A$2:$A$234,'detection limits'!$F$2:$F$234)</f>
        <v>333</v>
      </c>
    </row>
    <row r="1344" spans="1:18" x14ac:dyDescent="0.3">
      <c r="A1344" t="s">
        <v>654</v>
      </c>
      <c r="B1344" t="s">
        <v>656</v>
      </c>
      <c r="C1344" s="14" t="str">
        <f>_xlfn.CONCAT(Table1[[#This Row],[author]],Table1[[#This Row],[ year]])</f>
        <v>D. Hu et al. 2020</v>
      </c>
      <c r="D1344" s="14" t="s">
        <v>571</v>
      </c>
      <c r="E1344" t="s">
        <v>546</v>
      </c>
      <c r="F1344" s="14" t="s">
        <v>100</v>
      </c>
      <c r="G1344" s="14" t="s">
        <v>434</v>
      </c>
      <c r="H1344" s="14" t="s">
        <v>435</v>
      </c>
      <c r="I1344" s="14" t="s">
        <v>460</v>
      </c>
      <c r="K1344" s="16">
        <v>470</v>
      </c>
      <c r="L1344" s="16">
        <v>0.7</v>
      </c>
      <c r="M1344" s="17" t="s">
        <v>437</v>
      </c>
      <c r="N1344" s="14" t="s">
        <v>95</v>
      </c>
      <c r="O1344" t="str">
        <f ca="1">Table1[[#This Row],[Lowest_size_reported_um]]</f>
        <v>333</v>
      </c>
      <c r="Q1344">
        <f>_xlfn.XLOOKUP(F1344,'detection limits'!$A$2:$A$234,'detection limits'!$C$2:$C$234)</f>
        <v>333</v>
      </c>
      <c r="R1344" t="str">
        <f ca="1">_xlfn.XLOOKUP(F1344,'detection limits'!$A$2:$A$234,'detection limits'!$F$2:$F$234)</f>
        <v>333</v>
      </c>
    </row>
    <row r="1345" spans="1:18" x14ac:dyDescent="0.3">
      <c r="A1345" t="s">
        <v>654</v>
      </c>
      <c r="B1345" t="s">
        <v>656</v>
      </c>
      <c r="C1345" s="14" t="str">
        <f>_xlfn.CONCAT(Table1[[#This Row],[author]],Table1[[#This Row],[ year]])</f>
        <v>D. Hu et al. 2020</v>
      </c>
      <c r="D1345" s="14" t="s">
        <v>571</v>
      </c>
      <c r="E1345" t="s">
        <v>546</v>
      </c>
      <c r="F1345" s="14" t="s">
        <v>100</v>
      </c>
      <c r="G1345" s="14" t="s">
        <v>439</v>
      </c>
      <c r="H1345" s="14" t="s">
        <v>440</v>
      </c>
      <c r="I1345" s="14" t="s">
        <v>460</v>
      </c>
      <c r="K1345" s="16">
        <v>240</v>
      </c>
      <c r="L1345" s="16">
        <v>0.57999999999999996</v>
      </c>
      <c r="M1345" s="17" t="s">
        <v>437</v>
      </c>
      <c r="N1345" s="14" t="s">
        <v>95</v>
      </c>
      <c r="O1345" t="str">
        <f ca="1">Table1[[#This Row],[Lowest_size_reported_um]]</f>
        <v>333</v>
      </c>
      <c r="Q1345">
        <f>_xlfn.XLOOKUP(F1345,'detection limits'!$A$2:$A$234,'detection limits'!$C$2:$C$234)</f>
        <v>333</v>
      </c>
      <c r="R1345" t="str">
        <f ca="1">_xlfn.XLOOKUP(F1345,'detection limits'!$A$2:$A$234,'detection limits'!$F$2:$F$234)</f>
        <v>333</v>
      </c>
    </row>
    <row r="1346" spans="1:18" x14ac:dyDescent="0.3">
      <c r="A1346" t="s">
        <v>654</v>
      </c>
      <c r="B1346" t="s">
        <v>656</v>
      </c>
      <c r="C1346" s="14" t="str">
        <f>_xlfn.CONCAT(Table1[[#This Row],[author]],Table1[[#This Row],[ year]])</f>
        <v>D. Hu et al. 2020</v>
      </c>
      <c r="D1346" s="14" t="s">
        <v>571</v>
      </c>
      <c r="E1346" t="s">
        <v>546</v>
      </c>
      <c r="F1346" s="14" t="s">
        <v>100</v>
      </c>
      <c r="G1346" s="14" t="s">
        <v>439</v>
      </c>
      <c r="H1346" s="14" t="s">
        <v>440</v>
      </c>
      <c r="I1346" s="14" t="s">
        <v>460</v>
      </c>
      <c r="K1346" s="16">
        <v>380</v>
      </c>
      <c r="L1346" s="16">
        <v>0.79</v>
      </c>
      <c r="M1346" s="17" t="s">
        <v>437</v>
      </c>
      <c r="N1346" s="14" t="s">
        <v>95</v>
      </c>
      <c r="O1346" t="str">
        <f ca="1">Table1[[#This Row],[Lowest_size_reported_um]]</f>
        <v>333</v>
      </c>
      <c r="Q1346">
        <f>_xlfn.XLOOKUP(F1346,'detection limits'!$A$2:$A$234,'detection limits'!$C$2:$C$234)</f>
        <v>333</v>
      </c>
      <c r="R1346" t="str">
        <f ca="1">_xlfn.XLOOKUP(F1346,'detection limits'!$A$2:$A$234,'detection limits'!$F$2:$F$234)</f>
        <v>333</v>
      </c>
    </row>
    <row r="1347" spans="1:18" x14ac:dyDescent="0.3">
      <c r="A1347" t="s">
        <v>654</v>
      </c>
      <c r="B1347" t="s">
        <v>656</v>
      </c>
      <c r="C1347" s="14" t="str">
        <f>_xlfn.CONCAT(Table1[[#This Row],[author]],Table1[[#This Row],[ year]])</f>
        <v>D. Hu et al. 2020</v>
      </c>
      <c r="D1347" s="14" t="s">
        <v>571</v>
      </c>
      <c r="E1347" t="s">
        <v>546</v>
      </c>
      <c r="F1347" s="14" t="s">
        <v>100</v>
      </c>
      <c r="G1347" s="14" t="s">
        <v>439</v>
      </c>
      <c r="H1347" s="14" t="s">
        <v>440</v>
      </c>
      <c r="I1347" s="14" t="s">
        <v>460</v>
      </c>
      <c r="K1347" s="16">
        <v>520</v>
      </c>
      <c r="L1347" s="16">
        <v>0.88</v>
      </c>
      <c r="M1347" s="17" t="s">
        <v>437</v>
      </c>
      <c r="N1347" s="14" t="s">
        <v>95</v>
      </c>
      <c r="O1347" t="str">
        <f ca="1">Table1[[#This Row],[Lowest_size_reported_um]]</f>
        <v>333</v>
      </c>
      <c r="Q1347">
        <f>_xlfn.XLOOKUP(F1347,'detection limits'!$A$2:$A$234,'detection limits'!$C$2:$C$234)</f>
        <v>333</v>
      </c>
      <c r="R1347" t="str">
        <f ca="1">_xlfn.XLOOKUP(F1347,'detection limits'!$A$2:$A$234,'detection limits'!$F$2:$F$234)</f>
        <v>333</v>
      </c>
    </row>
    <row r="1348" spans="1:18" x14ac:dyDescent="0.3">
      <c r="A1348" t="s">
        <v>654</v>
      </c>
      <c r="B1348" t="s">
        <v>656</v>
      </c>
      <c r="C1348" s="14" t="str">
        <f>_xlfn.CONCAT(Table1[[#This Row],[author]],Table1[[#This Row],[ year]])</f>
        <v>D. Hu et al. 2020</v>
      </c>
      <c r="D1348" s="14" t="s">
        <v>571</v>
      </c>
      <c r="E1348" t="s">
        <v>546</v>
      </c>
      <c r="F1348" s="14" t="s">
        <v>100</v>
      </c>
      <c r="G1348" s="14" t="s">
        <v>439</v>
      </c>
      <c r="H1348" s="14" t="s">
        <v>440</v>
      </c>
      <c r="I1348" s="14" t="s">
        <v>460</v>
      </c>
      <c r="K1348" s="16">
        <v>440</v>
      </c>
      <c r="L1348" s="16">
        <v>0.77</v>
      </c>
      <c r="M1348" s="17" t="s">
        <v>437</v>
      </c>
      <c r="N1348" s="14" t="s">
        <v>95</v>
      </c>
      <c r="O1348" t="str">
        <f ca="1">Table1[[#This Row],[Lowest_size_reported_um]]</f>
        <v>333</v>
      </c>
      <c r="Q1348">
        <f>_xlfn.XLOOKUP(F1348,'detection limits'!$A$2:$A$234,'detection limits'!$C$2:$C$234)</f>
        <v>333</v>
      </c>
      <c r="R1348" t="str">
        <f ca="1">_xlfn.XLOOKUP(F1348,'detection limits'!$A$2:$A$234,'detection limits'!$F$2:$F$234)</f>
        <v>333</v>
      </c>
    </row>
    <row r="1349" spans="1:18" x14ac:dyDescent="0.3">
      <c r="A1349" t="s">
        <v>654</v>
      </c>
      <c r="B1349" t="s">
        <v>656</v>
      </c>
      <c r="C1349" s="14" t="str">
        <f>_xlfn.CONCAT(Table1[[#This Row],[author]],Table1[[#This Row],[ year]])</f>
        <v>D. Hu et al. 2020</v>
      </c>
      <c r="D1349" s="14" t="s">
        <v>571</v>
      </c>
      <c r="E1349" t="s">
        <v>546</v>
      </c>
      <c r="F1349" s="14" t="s">
        <v>100</v>
      </c>
      <c r="G1349" s="14" t="s">
        <v>439</v>
      </c>
      <c r="H1349" s="14" t="s">
        <v>440</v>
      </c>
      <c r="I1349" s="14" t="s">
        <v>460</v>
      </c>
      <c r="K1349" s="16">
        <v>360</v>
      </c>
      <c r="L1349" s="16">
        <v>0.89</v>
      </c>
      <c r="M1349" s="17" t="s">
        <v>437</v>
      </c>
      <c r="N1349" s="14" t="s">
        <v>95</v>
      </c>
      <c r="O1349" t="str">
        <f ca="1">Table1[[#This Row],[Lowest_size_reported_um]]</f>
        <v>333</v>
      </c>
      <c r="Q1349">
        <f>_xlfn.XLOOKUP(F1349,'detection limits'!$A$2:$A$234,'detection limits'!$C$2:$C$234)</f>
        <v>333</v>
      </c>
      <c r="R1349" t="str">
        <f ca="1">_xlfn.XLOOKUP(F1349,'detection limits'!$A$2:$A$234,'detection limits'!$F$2:$F$234)</f>
        <v>333</v>
      </c>
    </row>
    <row r="1350" spans="1:18" x14ac:dyDescent="0.3">
      <c r="A1350" t="s">
        <v>654</v>
      </c>
      <c r="B1350" t="s">
        <v>656</v>
      </c>
      <c r="C1350" s="14" t="str">
        <f>_xlfn.CONCAT(Table1[[#This Row],[author]],Table1[[#This Row],[ year]])</f>
        <v>Dahms et al. 2020</v>
      </c>
      <c r="D1350" s="14" t="s">
        <v>572</v>
      </c>
      <c r="E1350" t="s">
        <v>546</v>
      </c>
      <c r="F1350" s="14" t="s">
        <v>102</v>
      </c>
      <c r="G1350" s="14" t="s">
        <v>434</v>
      </c>
      <c r="H1350" s="14" t="s">
        <v>435</v>
      </c>
      <c r="I1350" s="14" t="s">
        <v>466</v>
      </c>
      <c r="K1350" s="16">
        <v>4.01</v>
      </c>
      <c r="L1350" s="16"/>
      <c r="M1350" s="17"/>
      <c r="N1350" s="14" t="s">
        <v>95</v>
      </c>
      <c r="O1350" t="str">
        <f ca="1">Table1[[#This Row],[Lowest_size_reported_um]]</f>
        <v>200</v>
      </c>
      <c r="Q1350">
        <f>_xlfn.XLOOKUP(F1350,'detection limits'!$A$2:$A$234,'detection limits'!$C$2:$C$234)</f>
        <v>53</v>
      </c>
      <c r="R1350" t="str">
        <f ca="1">_xlfn.XLOOKUP(F1350,'detection limits'!$A$2:$A$234,'detection limits'!$F$2:$F$234)</f>
        <v>200</v>
      </c>
    </row>
    <row r="1351" spans="1:18" x14ac:dyDescent="0.3">
      <c r="A1351" t="s">
        <v>654</v>
      </c>
      <c r="B1351" t="s">
        <v>656</v>
      </c>
      <c r="C1351" s="14" t="str">
        <f>_xlfn.CONCAT(Table1[[#This Row],[author]],Table1[[#This Row],[ year]])</f>
        <v>Dahms et al. 2020</v>
      </c>
      <c r="D1351" s="14" t="s">
        <v>572</v>
      </c>
      <c r="E1351" t="s">
        <v>546</v>
      </c>
      <c r="F1351" s="14" t="s">
        <v>102</v>
      </c>
      <c r="G1351" s="14" t="s">
        <v>434</v>
      </c>
      <c r="H1351" s="14" t="s">
        <v>435</v>
      </c>
      <c r="I1351" s="14" t="s">
        <v>466</v>
      </c>
      <c r="K1351" s="16">
        <v>12.03</v>
      </c>
      <c r="L1351" s="16"/>
      <c r="M1351" s="17"/>
      <c r="N1351" s="14" t="s">
        <v>95</v>
      </c>
      <c r="O1351" t="str">
        <f ca="1">Table1[[#This Row],[Lowest_size_reported_um]]</f>
        <v>200</v>
      </c>
      <c r="Q1351">
        <f>_xlfn.XLOOKUP(F1351,'detection limits'!$A$2:$A$234,'detection limits'!$C$2:$C$234)</f>
        <v>53</v>
      </c>
      <c r="R1351" t="str">
        <f ca="1">_xlfn.XLOOKUP(F1351,'detection limits'!$A$2:$A$234,'detection limits'!$F$2:$F$234)</f>
        <v>200</v>
      </c>
    </row>
    <row r="1352" spans="1:18" x14ac:dyDescent="0.3">
      <c r="A1352" t="s">
        <v>654</v>
      </c>
      <c r="B1352" t="s">
        <v>656</v>
      </c>
      <c r="C1352" s="14" t="str">
        <f>_xlfn.CONCAT(Table1[[#This Row],[author]],Table1[[#This Row],[ year]])</f>
        <v>Dahms et al. 2020</v>
      </c>
      <c r="D1352" s="14" t="s">
        <v>572</v>
      </c>
      <c r="E1352" t="s">
        <v>546</v>
      </c>
      <c r="F1352" s="14" t="s">
        <v>102</v>
      </c>
      <c r="G1352" s="14" t="s">
        <v>434</v>
      </c>
      <c r="H1352" s="14" t="s">
        <v>435</v>
      </c>
      <c r="I1352" s="14" t="s">
        <v>466</v>
      </c>
      <c r="K1352" s="16">
        <v>15.01</v>
      </c>
      <c r="L1352" s="16"/>
      <c r="M1352" s="17"/>
      <c r="N1352" s="14" t="s">
        <v>95</v>
      </c>
      <c r="O1352" t="str">
        <f ca="1">Table1[[#This Row],[Lowest_size_reported_um]]</f>
        <v>200</v>
      </c>
      <c r="Q1352">
        <f>_xlfn.XLOOKUP(F1352,'detection limits'!$A$2:$A$234,'detection limits'!$C$2:$C$234)</f>
        <v>53</v>
      </c>
      <c r="R1352" t="str">
        <f ca="1">_xlfn.XLOOKUP(F1352,'detection limits'!$A$2:$A$234,'detection limits'!$F$2:$F$234)</f>
        <v>200</v>
      </c>
    </row>
    <row r="1353" spans="1:18" x14ac:dyDescent="0.3">
      <c r="A1353" t="s">
        <v>654</v>
      </c>
      <c r="B1353" t="s">
        <v>656</v>
      </c>
      <c r="C1353" s="14" t="str">
        <f>_xlfn.CONCAT(Table1[[#This Row],[author]],Table1[[#This Row],[ year]])</f>
        <v>Dahms et al. 2020</v>
      </c>
      <c r="D1353" s="14" t="s">
        <v>572</v>
      </c>
      <c r="E1353" t="s">
        <v>546</v>
      </c>
      <c r="F1353" s="14" t="s">
        <v>102</v>
      </c>
      <c r="G1353" s="14" t="s">
        <v>434</v>
      </c>
      <c r="H1353" s="14" t="s">
        <v>435</v>
      </c>
      <c r="I1353" s="14" t="s">
        <v>466</v>
      </c>
      <c r="K1353" s="16">
        <v>17.88</v>
      </c>
      <c r="L1353" s="16"/>
      <c r="M1353" s="17"/>
      <c r="N1353" s="14" t="s">
        <v>95</v>
      </c>
      <c r="O1353" t="str">
        <f ca="1">Table1[[#This Row],[Lowest_size_reported_um]]</f>
        <v>200</v>
      </c>
      <c r="Q1353">
        <f>_xlfn.XLOOKUP(F1353,'detection limits'!$A$2:$A$234,'detection limits'!$C$2:$C$234)</f>
        <v>53</v>
      </c>
      <c r="R1353" t="str">
        <f ca="1">_xlfn.XLOOKUP(F1353,'detection limits'!$A$2:$A$234,'detection limits'!$F$2:$F$234)</f>
        <v>200</v>
      </c>
    </row>
    <row r="1354" spans="1:18" x14ac:dyDescent="0.3">
      <c r="A1354" t="s">
        <v>654</v>
      </c>
      <c r="B1354" t="s">
        <v>656</v>
      </c>
      <c r="C1354" s="14" t="str">
        <f>_xlfn.CONCAT(Table1[[#This Row],[author]],Table1[[#This Row],[ year]])</f>
        <v>Dahms et al. 2020</v>
      </c>
      <c r="D1354" s="14" t="s">
        <v>572</v>
      </c>
      <c r="E1354" t="s">
        <v>546</v>
      </c>
      <c r="F1354" s="14" t="s">
        <v>102</v>
      </c>
      <c r="G1354" s="14" t="s">
        <v>434</v>
      </c>
      <c r="H1354" s="14" t="s">
        <v>435</v>
      </c>
      <c r="I1354" s="14" t="s">
        <v>466</v>
      </c>
      <c r="K1354" s="16">
        <v>20.059999999999999</v>
      </c>
      <c r="L1354" s="16"/>
      <c r="M1354" s="17"/>
      <c r="N1354" s="14" t="s">
        <v>95</v>
      </c>
      <c r="O1354" t="str">
        <f ca="1">Table1[[#This Row],[Lowest_size_reported_um]]</f>
        <v>200</v>
      </c>
      <c r="Q1354">
        <f>_xlfn.XLOOKUP(F1354,'detection limits'!$A$2:$A$234,'detection limits'!$C$2:$C$234)</f>
        <v>53</v>
      </c>
      <c r="R1354" t="str">
        <f ca="1">_xlfn.XLOOKUP(F1354,'detection limits'!$A$2:$A$234,'detection limits'!$F$2:$F$234)</f>
        <v>200</v>
      </c>
    </row>
    <row r="1355" spans="1:18" x14ac:dyDescent="0.3">
      <c r="A1355" t="s">
        <v>654</v>
      </c>
      <c r="B1355" t="s">
        <v>656</v>
      </c>
      <c r="C1355" s="14" t="str">
        <f>_xlfn.CONCAT(Table1[[#This Row],[author]],Table1[[#This Row],[ year]])</f>
        <v>Dahms et al. 2020</v>
      </c>
      <c r="D1355" s="14" t="s">
        <v>572</v>
      </c>
      <c r="E1355" t="s">
        <v>546</v>
      </c>
      <c r="F1355" s="14" t="s">
        <v>102</v>
      </c>
      <c r="G1355" s="14" t="s">
        <v>434</v>
      </c>
      <c r="H1355" s="14" t="s">
        <v>435</v>
      </c>
      <c r="I1355" s="14" t="s">
        <v>466</v>
      </c>
      <c r="K1355" s="16">
        <v>22.01</v>
      </c>
      <c r="L1355" s="16"/>
      <c r="M1355" s="17"/>
      <c r="N1355" s="14" t="s">
        <v>95</v>
      </c>
      <c r="O1355" t="str">
        <f ca="1">Table1[[#This Row],[Lowest_size_reported_um]]</f>
        <v>200</v>
      </c>
      <c r="Q1355">
        <f>_xlfn.XLOOKUP(F1355,'detection limits'!$A$2:$A$234,'detection limits'!$C$2:$C$234)</f>
        <v>53</v>
      </c>
      <c r="R1355" t="str">
        <f ca="1">_xlfn.XLOOKUP(F1355,'detection limits'!$A$2:$A$234,'detection limits'!$F$2:$F$234)</f>
        <v>200</v>
      </c>
    </row>
    <row r="1356" spans="1:18" x14ac:dyDescent="0.3">
      <c r="A1356" t="s">
        <v>654</v>
      </c>
      <c r="B1356" t="s">
        <v>656</v>
      </c>
      <c r="C1356" s="14" t="str">
        <f>_xlfn.CONCAT(Table1[[#This Row],[author]],Table1[[#This Row],[ year]])</f>
        <v>Dahms et al. 2020</v>
      </c>
      <c r="D1356" s="14" t="s">
        <v>572</v>
      </c>
      <c r="E1356" t="s">
        <v>546</v>
      </c>
      <c r="F1356" s="14" t="s">
        <v>102</v>
      </c>
      <c r="G1356" s="14" t="s">
        <v>434</v>
      </c>
      <c r="H1356" s="14" t="s">
        <v>435</v>
      </c>
      <c r="I1356" s="14" t="s">
        <v>466</v>
      </c>
      <c r="K1356" s="16">
        <v>27.51</v>
      </c>
      <c r="L1356" s="16"/>
      <c r="M1356" s="17"/>
      <c r="N1356" s="14" t="s">
        <v>95</v>
      </c>
      <c r="O1356" t="str">
        <f ca="1">Table1[[#This Row],[Lowest_size_reported_um]]</f>
        <v>200</v>
      </c>
      <c r="Q1356">
        <f>_xlfn.XLOOKUP(F1356,'detection limits'!$A$2:$A$234,'detection limits'!$C$2:$C$234)</f>
        <v>53</v>
      </c>
      <c r="R1356" t="str">
        <f ca="1">_xlfn.XLOOKUP(F1356,'detection limits'!$A$2:$A$234,'detection limits'!$F$2:$F$234)</f>
        <v>200</v>
      </c>
    </row>
    <row r="1357" spans="1:18" x14ac:dyDescent="0.3">
      <c r="A1357" t="s">
        <v>654</v>
      </c>
      <c r="B1357" t="s">
        <v>656</v>
      </c>
      <c r="C1357" s="14" t="str">
        <f>_xlfn.CONCAT(Table1[[#This Row],[author]],Table1[[#This Row],[ year]])</f>
        <v>Dahms et al. 2020</v>
      </c>
      <c r="D1357" s="14" t="s">
        <v>572</v>
      </c>
      <c r="E1357" t="s">
        <v>546</v>
      </c>
      <c r="F1357" s="14" t="s">
        <v>102</v>
      </c>
      <c r="G1357" s="14" t="s">
        <v>434</v>
      </c>
      <c r="H1357" s="14" t="s">
        <v>435</v>
      </c>
      <c r="I1357" s="14" t="s">
        <v>466</v>
      </c>
      <c r="K1357" s="16">
        <v>35.76</v>
      </c>
      <c r="L1357" s="16"/>
      <c r="M1357" s="17"/>
      <c r="N1357" s="14" t="s">
        <v>95</v>
      </c>
      <c r="O1357" t="str">
        <f ca="1">Table1[[#This Row],[Lowest_size_reported_um]]</f>
        <v>200</v>
      </c>
      <c r="Q1357">
        <f>_xlfn.XLOOKUP(F1357,'detection limits'!$A$2:$A$234,'detection limits'!$C$2:$C$234)</f>
        <v>53</v>
      </c>
      <c r="R1357" t="str">
        <f ca="1">_xlfn.XLOOKUP(F1357,'detection limits'!$A$2:$A$234,'detection limits'!$F$2:$F$234)</f>
        <v>200</v>
      </c>
    </row>
    <row r="1358" spans="1:18" x14ac:dyDescent="0.3">
      <c r="A1358" t="s">
        <v>654</v>
      </c>
      <c r="B1358" t="s">
        <v>656</v>
      </c>
      <c r="C1358" s="14" t="str">
        <f>_xlfn.CONCAT(Table1[[#This Row],[author]],Table1[[#This Row],[ year]])</f>
        <v>Dahms et al. 2020</v>
      </c>
      <c r="D1358" s="14" t="s">
        <v>572</v>
      </c>
      <c r="E1358" t="s">
        <v>546</v>
      </c>
      <c r="F1358" s="14" t="s">
        <v>102</v>
      </c>
      <c r="G1358" s="14" t="s">
        <v>434</v>
      </c>
      <c r="H1358" s="14" t="s">
        <v>435</v>
      </c>
      <c r="I1358" s="14" t="s">
        <v>466</v>
      </c>
      <c r="K1358" s="16">
        <v>1347.5</v>
      </c>
      <c r="L1358" s="16"/>
      <c r="M1358" s="17"/>
      <c r="N1358" s="14" t="s">
        <v>95</v>
      </c>
      <c r="O1358" t="str">
        <f ca="1">Table1[[#This Row],[Lowest_size_reported_um]]</f>
        <v>200</v>
      </c>
      <c r="Q1358">
        <f>_xlfn.XLOOKUP(F1358,'detection limits'!$A$2:$A$234,'detection limits'!$C$2:$C$234)</f>
        <v>53</v>
      </c>
      <c r="R1358" t="str">
        <f ca="1">_xlfn.XLOOKUP(F1358,'detection limits'!$A$2:$A$234,'detection limits'!$F$2:$F$234)</f>
        <v>200</v>
      </c>
    </row>
    <row r="1359" spans="1:18" x14ac:dyDescent="0.3">
      <c r="A1359" t="s">
        <v>654</v>
      </c>
      <c r="B1359" t="s">
        <v>656</v>
      </c>
      <c r="C1359" s="14" t="str">
        <f>_xlfn.CONCAT(Table1[[#This Row],[author]],Table1[[#This Row],[ year]])</f>
        <v>Dahms et al. 2020</v>
      </c>
      <c r="D1359" s="14" t="s">
        <v>572</v>
      </c>
      <c r="E1359" t="s">
        <v>546</v>
      </c>
      <c r="F1359" s="14" t="s">
        <v>102</v>
      </c>
      <c r="G1359" s="14" t="s">
        <v>512</v>
      </c>
      <c r="H1359" s="14" t="s">
        <v>444</v>
      </c>
      <c r="I1359" s="14" t="s">
        <v>466</v>
      </c>
      <c r="K1359" s="16">
        <v>36</v>
      </c>
      <c r="L1359" s="16">
        <v>0.19</v>
      </c>
      <c r="M1359" s="17"/>
      <c r="N1359" s="14" t="s">
        <v>95</v>
      </c>
      <c r="O1359" t="str">
        <f ca="1">Table1[[#This Row],[Lowest_size_reported_um]]</f>
        <v>200</v>
      </c>
      <c r="Q1359">
        <f>_xlfn.XLOOKUP(F1359,'detection limits'!$A$2:$A$234,'detection limits'!$C$2:$C$234)</f>
        <v>53</v>
      </c>
      <c r="R1359" t="str">
        <f ca="1">_xlfn.XLOOKUP(F1359,'detection limits'!$A$2:$A$234,'detection limits'!$F$2:$F$234)</f>
        <v>200</v>
      </c>
    </row>
    <row r="1360" spans="1:18" x14ac:dyDescent="0.3">
      <c r="A1360" t="s">
        <v>654</v>
      </c>
      <c r="B1360" t="s">
        <v>656</v>
      </c>
      <c r="C1360" s="14" t="str">
        <f>_xlfn.CONCAT(Table1[[#This Row],[author]],Table1[[#This Row],[ year]])</f>
        <v>Dahms et al. 2020</v>
      </c>
      <c r="D1360" s="14" t="s">
        <v>572</v>
      </c>
      <c r="E1360" t="s">
        <v>546</v>
      </c>
      <c r="F1360" s="14" t="s">
        <v>102</v>
      </c>
      <c r="G1360" s="14" t="s">
        <v>512</v>
      </c>
      <c r="H1360" s="14" t="s">
        <v>444</v>
      </c>
      <c r="I1360" s="14" t="s">
        <v>466</v>
      </c>
      <c r="K1360" s="16">
        <v>28</v>
      </c>
      <c r="L1360" s="16">
        <v>0.19</v>
      </c>
      <c r="M1360" s="17"/>
      <c r="N1360" s="14" t="s">
        <v>95</v>
      </c>
      <c r="O1360" t="str">
        <f ca="1">Table1[[#This Row],[Lowest_size_reported_um]]</f>
        <v>200</v>
      </c>
      <c r="Q1360">
        <f>_xlfn.XLOOKUP(F1360,'detection limits'!$A$2:$A$234,'detection limits'!$C$2:$C$234)</f>
        <v>53</v>
      </c>
      <c r="R1360" t="str">
        <f ca="1">_xlfn.XLOOKUP(F1360,'detection limits'!$A$2:$A$234,'detection limits'!$F$2:$F$234)</f>
        <v>200</v>
      </c>
    </row>
    <row r="1361" spans="1:18" x14ac:dyDescent="0.3">
      <c r="A1361" t="s">
        <v>654</v>
      </c>
      <c r="B1361" t="s">
        <v>656</v>
      </c>
      <c r="C1361" s="14" t="str">
        <f>_xlfn.CONCAT(Table1[[#This Row],[author]],Table1[[#This Row],[ year]])</f>
        <v>Dahms et al. 2020</v>
      </c>
      <c r="D1361" s="14" t="s">
        <v>572</v>
      </c>
      <c r="E1361" t="s">
        <v>546</v>
      </c>
      <c r="F1361" s="14" t="s">
        <v>102</v>
      </c>
      <c r="G1361" s="14" t="s">
        <v>512</v>
      </c>
      <c r="H1361" s="14" t="s">
        <v>444</v>
      </c>
      <c r="I1361" s="14" t="s">
        <v>466</v>
      </c>
      <c r="K1361" s="16">
        <v>22</v>
      </c>
      <c r="L1361" s="16">
        <v>0.19</v>
      </c>
      <c r="M1361" s="17"/>
      <c r="N1361" s="14" t="s">
        <v>95</v>
      </c>
      <c r="O1361" t="str">
        <f ca="1">Table1[[#This Row],[Lowest_size_reported_um]]</f>
        <v>200</v>
      </c>
      <c r="Q1361">
        <f>_xlfn.XLOOKUP(F1361,'detection limits'!$A$2:$A$234,'detection limits'!$C$2:$C$234)</f>
        <v>53</v>
      </c>
      <c r="R1361" t="str">
        <f ca="1">_xlfn.XLOOKUP(F1361,'detection limits'!$A$2:$A$234,'detection limits'!$F$2:$F$234)</f>
        <v>200</v>
      </c>
    </row>
    <row r="1362" spans="1:18" x14ac:dyDescent="0.3">
      <c r="A1362" t="s">
        <v>654</v>
      </c>
      <c r="B1362" t="s">
        <v>656</v>
      </c>
      <c r="C1362" s="14" t="str">
        <f>_xlfn.CONCAT(Table1[[#This Row],[author]],Table1[[#This Row],[ year]])</f>
        <v>Dahms et al. 2020</v>
      </c>
      <c r="D1362" s="14" t="s">
        <v>572</v>
      </c>
      <c r="E1362" t="s">
        <v>546</v>
      </c>
      <c r="F1362" s="14" t="s">
        <v>102</v>
      </c>
      <c r="G1362" s="14" t="s">
        <v>512</v>
      </c>
      <c r="H1362" s="14" t="s">
        <v>444</v>
      </c>
      <c r="I1362" s="14" t="s">
        <v>466</v>
      </c>
      <c r="K1362" s="16">
        <v>12</v>
      </c>
      <c r="L1362" s="16">
        <v>0.19</v>
      </c>
      <c r="M1362" s="17"/>
      <c r="N1362" s="14" t="s">
        <v>95</v>
      </c>
      <c r="O1362" t="str">
        <f ca="1">Table1[[#This Row],[Lowest_size_reported_um]]</f>
        <v>200</v>
      </c>
      <c r="Q1362">
        <f>_xlfn.XLOOKUP(F1362,'detection limits'!$A$2:$A$234,'detection limits'!$C$2:$C$234)</f>
        <v>53</v>
      </c>
      <c r="R1362" t="str">
        <f ca="1">_xlfn.XLOOKUP(F1362,'detection limits'!$A$2:$A$234,'detection limits'!$F$2:$F$234)</f>
        <v>200</v>
      </c>
    </row>
    <row r="1363" spans="1:18" x14ac:dyDescent="0.3">
      <c r="A1363" t="s">
        <v>654</v>
      </c>
      <c r="B1363" t="s">
        <v>656</v>
      </c>
      <c r="C1363" s="14" t="str">
        <f>_xlfn.CONCAT(Table1[[#This Row],[author]],Table1[[#This Row],[ year]])</f>
        <v>Dahms et al. 2020</v>
      </c>
      <c r="D1363" s="14" t="s">
        <v>572</v>
      </c>
      <c r="E1363" t="s">
        <v>546</v>
      </c>
      <c r="F1363" s="14" t="s">
        <v>102</v>
      </c>
      <c r="G1363" s="14" t="s">
        <v>512</v>
      </c>
      <c r="H1363" s="14" t="s">
        <v>444</v>
      </c>
      <c r="I1363" s="14" t="s">
        <v>466</v>
      </c>
      <c r="K1363" s="16">
        <v>4</v>
      </c>
      <c r="L1363" s="16">
        <v>0.19</v>
      </c>
      <c r="M1363" s="17"/>
      <c r="N1363" s="14" t="s">
        <v>95</v>
      </c>
      <c r="O1363" t="str">
        <f ca="1">Table1[[#This Row],[Lowest_size_reported_um]]</f>
        <v>200</v>
      </c>
      <c r="Q1363">
        <f>_xlfn.XLOOKUP(F1363,'detection limits'!$A$2:$A$234,'detection limits'!$C$2:$C$234)</f>
        <v>53</v>
      </c>
      <c r="R1363" t="str">
        <f ca="1">_xlfn.XLOOKUP(F1363,'detection limits'!$A$2:$A$234,'detection limits'!$F$2:$F$234)</f>
        <v>200</v>
      </c>
    </row>
    <row r="1364" spans="1:18" x14ac:dyDescent="0.3">
      <c r="A1364" t="s">
        <v>654</v>
      </c>
      <c r="B1364" t="s">
        <v>656</v>
      </c>
      <c r="C1364" s="14" t="str">
        <f>_xlfn.CONCAT(Table1[[#This Row],[author]],Table1[[#This Row],[ year]])</f>
        <v>Dahms et al. 2020</v>
      </c>
      <c r="D1364" s="14" t="s">
        <v>572</v>
      </c>
      <c r="E1364" t="s">
        <v>546</v>
      </c>
      <c r="F1364" s="14" t="s">
        <v>102</v>
      </c>
      <c r="G1364" s="14" t="s">
        <v>512</v>
      </c>
      <c r="H1364" s="14" t="s">
        <v>444</v>
      </c>
      <c r="I1364" s="14" t="s">
        <v>466</v>
      </c>
      <c r="K1364" s="16">
        <v>15</v>
      </c>
      <c r="L1364" s="16">
        <v>0.19</v>
      </c>
      <c r="M1364" s="17"/>
      <c r="N1364" s="14" t="s">
        <v>95</v>
      </c>
      <c r="O1364" t="str">
        <f ca="1">Table1[[#This Row],[Lowest_size_reported_um]]</f>
        <v>200</v>
      </c>
      <c r="Q1364">
        <f>_xlfn.XLOOKUP(F1364,'detection limits'!$A$2:$A$234,'detection limits'!$C$2:$C$234)</f>
        <v>53</v>
      </c>
      <c r="R1364" t="str">
        <f ca="1">_xlfn.XLOOKUP(F1364,'detection limits'!$A$2:$A$234,'detection limits'!$F$2:$F$234)</f>
        <v>200</v>
      </c>
    </row>
    <row r="1365" spans="1:18" x14ac:dyDescent="0.3">
      <c r="A1365" t="s">
        <v>654</v>
      </c>
      <c r="B1365" t="s">
        <v>656</v>
      </c>
      <c r="C1365" s="14" t="str">
        <f>_xlfn.CONCAT(Table1[[#This Row],[author]],Table1[[#This Row],[ year]])</f>
        <v>Dahms et al. 2020</v>
      </c>
      <c r="D1365" s="14" t="s">
        <v>572</v>
      </c>
      <c r="E1365" t="s">
        <v>546</v>
      </c>
      <c r="F1365" s="14" t="s">
        <v>102</v>
      </c>
      <c r="G1365" s="14" t="s">
        <v>512</v>
      </c>
      <c r="H1365" s="14" t="s">
        <v>444</v>
      </c>
      <c r="I1365" s="14" t="s">
        <v>466</v>
      </c>
      <c r="K1365" s="16">
        <v>20</v>
      </c>
      <c r="L1365" s="16">
        <v>0.19</v>
      </c>
      <c r="M1365" s="17"/>
      <c r="N1365" s="14" t="s">
        <v>95</v>
      </c>
      <c r="O1365" t="str">
        <f ca="1">Table1[[#This Row],[Lowest_size_reported_um]]</f>
        <v>200</v>
      </c>
      <c r="Q1365">
        <f>_xlfn.XLOOKUP(F1365,'detection limits'!$A$2:$A$234,'detection limits'!$C$2:$C$234)</f>
        <v>53</v>
      </c>
      <c r="R1365" t="str">
        <f ca="1">_xlfn.XLOOKUP(F1365,'detection limits'!$A$2:$A$234,'detection limits'!$F$2:$F$234)</f>
        <v>200</v>
      </c>
    </row>
    <row r="1366" spans="1:18" x14ac:dyDescent="0.3">
      <c r="A1366" t="s">
        <v>654</v>
      </c>
      <c r="B1366" t="s">
        <v>656</v>
      </c>
      <c r="C1366" s="14" t="str">
        <f>_xlfn.CONCAT(Table1[[#This Row],[author]],Table1[[#This Row],[ year]])</f>
        <v>Dahms et al. 2020</v>
      </c>
      <c r="D1366" s="14" t="s">
        <v>572</v>
      </c>
      <c r="E1366" t="s">
        <v>546</v>
      </c>
      <c r="F1366" s="14" t="s">
        <v>102</v>
      </c>
      <c r="G1366" s="14" t="s">
        <v>512</v>
      </c>
      <c r="H1366" s="14" t="s">
        <v>444</v>
      </c>
      <c r="I1366" s="14" t="s">
        <v>466</v>
      </c>
      <c r="K1366" s="16">
        <v>18</v>
      </c>
      <c r="L1366" s="16">
        <v>0.19</v>
      </c>
      <c r="M1366" s="17"/>
      <c r="N1366" s="14" t="s">
        <v>95</v>
      </c>
      <c r="O1366" t="str">
        <f ca="1">Table1[[#This Row],[Lowest_size_reported_um]]</f>
        <v>200</v>
      </c>
      <c r="Q1366">
        <f>_xlfn.XLOOKUP(F1366,'detection limits'!$A$2:$A$234,'detection limits'!$C$2:$C$234)</f>
        <v>53</v>
      </c>
      <c r="R1366" t="str">
        <f ca="1">_xlfn.XLOOKUP(F1366,'detection limits'!$A$2:$A$234,'detection limits'!$F$2:$F$234)</f>
        <v>200</v>
      </c>
    </row>
    <row r="1367" spans="1:18" x14ac:dyDescent="0.3">
      <c r="A1367" t="s">
        <v>654</v>
      </c>
      <c r="B1367" t="s">
        <v>656</v>
      </c>
      <c r="C1367" s="14" t="str">
        <f>_xlfn.CONCAT(Table1[[#This Row],[author]],Table1[[#This Row],[ year]])</f>
        <v>Dahms et al. 2020</v>
      </c>
      <c r="D1367" s="14" t="s">
        <v>572</v>
      </c>
      <c r="E1367" t="s">
        <v>546</v>
      </c>
      <c r="F1367" s="14" t="s">
        <v>102</v>
      </c>
      <c r="G1367" s="14" t="s">
        <v>512</v>
      </c>
      <c r="H1367" s="14" t="s">
        <v>444</v>
      </c>
      <c r="I1367" s="14" t="s">
        <v>466</v>
      </c>
      <c r="K1367" s="16">
        <v>1347.5</v>
      </c>
      <c r="L1367" s="16">
        <v>0.19</v>
      </c>
      <c r="M1367" s="17"/>
      <c r="N1367" s="14" t="s">
        <v>95</v>
      </c>
      <c r="O1367" t="str">
        <f ca="1">Table1[[#This Row],[Lowest_size_reported_um]]</f>
        <v>200</v>
      </c>
      <c r="Q1367">
        <f>_xlfn.XLOOKUP(F1367,'detection limits'!$A$2:$A$234,'detection limits'!$C$2:$C$234)</f>
        <v>53</v>
      </c>
      <c r="R1367" t="str">
        <f ca="1">_xlfn.XLOOKUP(F1367,'detection limits'!$A$2:$A$234,'detection limits'!$F$2:$F$234)</f>
        <v>200</v>
      </c>
    </row>
    <row r="1368" spans="1:18" x14ac:dyDescent="0.3">
      <c r="A1368" t="s">
        <v>654</v>
      </c>
      <c r="B1368" t="s">
        <v>656</v>
      </c>
      <c r="C1368" s="14" t="str">
        <f>_xlfn.CONCAT(Table1[[#This Row],[author]],Table1[[#This Row],[ year]])</f>
        <v>Dai et al 2018</v>
      </c>
      <c r="D1368" s="14" t="s">
        <v>573</v>
      </c>
      <c r="E1368" t="s">
        <v>568</v>
      </c>
      <c r="F1368" s="14" t="s">
        <v>104</v>
      </c>
      <c r="G1368" s="14" t="s">
        <v>502</v>
      </c>
      <c r="H1368" s="14" t="s">
        <v>440</v>
      </c>
      <c r="I1368" s="14" t="s">
        <v>460</v>
      </c>
      <c r="K1368" s="16">
        <v>5.4</v>
      </c>
      <c r="L1368" s="16">
        <v>0.84</v>
      </c>
      <c r="M1368" s="17"/>
      <c r="N1368" s="14" t="s">
        <v>95</v>
      </c>
      <c r="O1368" t="str">
        <f ca="1">Table1[[#This Row],[Lowest_size_reported_um]]</f>
        <v>100</v>
      </c>
      <c r="Q1368">
        <f>_xlfn.XLOOKUP(F1368,'detection limits'!$A$2:$A$234,'detection limits'!$C$2:$C$234)</f>
        <v>50</v>
      </c>
      <c r="R1368" t="str">
        <f ca="1">_xlfn.XLOOKUP(F1368,'detection limits'!$A$2:$A$234,'detection limits'!$F$2:$F$234)</f>
        <v>100</v>
      </c>
    </row>
    <row r="1369" spans="1:18" x14ac:dyDescent="0.3">
      <c r="A1369" t="s">
        <v>654</v>
      </c>
      <c r="B1369" t="s">
        <v>656</v>
      </c>
      <c r="C1369" s="14" t="str">
        <f>_xlfn.CONCAT(Table1[[#This Row],[author]],Table1[[#This Row],[ year]])</f>
        <v>Dai et al 2018</v>
      </c>
      <c r="D1369" s="14" t="s">
        <v>573</v>
      </c>
      <c r="E1369" t="s">
        <v>568</v>
      </c>
      <c r="F1369" s="14" t="s">
        <v>104</v>
      </c>
      <c r="G1369" s="14" t="s">
        <v>502</v>
      </c>
      <c r="H1369" s="14" t="s">
        <v>440</v>
      </c>
      <c r="I1369" s="14" t="s">
        <v>460</v>
      </c>
      <c r="K1369" s="16">
        <v>72.599999999999994</v>
      </c>
      <c r="L1369" s="16">
        <v>0.84</v>
      </c>
      <c r="M1369" s="17"/>
      <c r="N1369" s="14" t="s">
        <v>95</v>
      </c>
      <c r="O1369" t="str">
        <f ca="1">Table1[[#This Row],[Lowest_size_reported_um]]</f>
        <v>100</v>
      </c>
      <c r="Q1369">
        <f>_xlfn.XLOOKUP(F1369,'detection limits'!$A$2:$A$234,'detection limits'!$C$2:$C$234)</f>
        <v>50</v>
      </c>
      <c r="R1369" t="str">
        <f ca="1">_xlfn.XLOOKUP(F1369,'detection limits'!$A$2:$A$234,'detection limits'!$F$2:$F$234)</f>
        <v>100</v>
      </c>
    </row>
    <row r="1370" spans="1:18" x14ac:dyDescent="0.3">
      <c r="A1370" t="s">
        <v>654</v>
      </c>
      <c r="B1370" t="s">
        <v>656</v>
      </c>
      <c r="C1370" s="14" t="str">
        <f>_xlfn.CONCAT(Table1[[#This Row],[author]],Table1[[#This Row],[ year]])</f>
        <v>Dai et al 2018</v>
      </c>
      <c r="D1370" s="14" t="s">
        <v>573</v>
      </c>
      <c r="E1370" t="s">
        <v>568</v>
      </c>
      <c r="F1370" s="14" t="s">
        <v>104</v>
      </c>
      <c r="G1370" s="14" t="s">
        <v>502</v>
      </c>
      <c r="H1370" s="14" t="s">
        <v>440</v>
      </c>
      <c r="I1370" s="14" t="s">
        <v>460</v>
      </c>
      <c r="K1370" s="16">
        <v>256.3</v>
      </c>
      <c r="L1370" s="16">
        <v>0.84</v>
      </c>
      <c r="M1370" s="17"/>
      <c r="N1370" s="14" t="s">
        <v>95</v>
      </c>
      <c r="O1370" t="str">
        <f ca="1">Table1[[#This Row],[Lowest_size_reported_um]]</f>
        <v>100</v>
      </c>
      <c r="Q1370">
        <f>_xlfn.XLOOKUP(F1370,'detection limits'!$A$2:$A$234,'detection limits'!$C$2:$C$234)</f>
        <v>50</v>
      </c>
      <c r="R1370" t="str">
        <f ca="1">_xlfn.XLOOKUP(F1370,'detection limits'!$A$2:$A$234,'detection limits'!$F$2:$F$234)</f>
        <v>100</v>
      </c>
    </row>
    <row r="1371" spans="1:18" x14ac:dyDescent="0.3">
      <c r="A1371" t="s">
        <v>654</v>
      </c>
      <c r="B1371" t="s">
        <v>656</v>
      </c>
      <c r="C1371" s="14" t="str">
        <f>_xlfn.CONCAT(Table1[[#This Row],[author]],Table1[[#This Row],[ year]])</f>
        <v>Dai et al 2018</v>
      </c>
      <c r="D1371" s="14" t="s">
        <v>573</v>
      </c>
      <c r="E1371" t="s">
        <v>568</v>
      </c>
      <c r="F1371" s="14" t="s">
        <v>104</v>
      </c>
      <c r="G1371" s="14" t="s">
        <v>502</v>
      </c>
      <c r="H1371" s="14" t="s">
        <v>440</v>
      </c>
      <c r="I1371" s="14" t="s">
        <v>460</v>
      </c>
      <c r="K1371" s="16">
        <v>95.8</v>
      </c>
      <c r="L1371" s="16">
        <v>0.84</v>
      </c>
      <c r="M1371" s="17"/>
      <c r="N1371" s="14" t="s">
        <v>95</v>
      </c>
      <c r="O1371" t="str">
        <f ca="1">Table1[[#This Row],[Lowest_size_reported_um]]</f>
        <v>100</v>
      </c>
      <c r="Q1371">
        <f>_xlfn.XLOOKUP(F1371,'detection limits'!$A$2:$A$234,'detection limits'!$C$2:$C$234)</f>
        <v>50</v>
      </c>
      <c r="R1371" t="str">
        <f ca="1">_xlfn.XLOOKUP(F1371,'detection limits'!$A$2:$A$234,'detection limits'!$F$2:$F$234)</f>
        <v>100</v>
      </c>
    </row>
    <row r="1372" spans="1:18" x14ac:dyDescent="0.3">
      <c r="A1372" t="s">
        <v>654</v>
      </c>
      <c r="B1372" t="s">
        <v>656</v>
      </c>
      <c r="C1372" s="14" t="str">
        <f>_xlfn.CONCAT(Table1[[#This Row],[author]],Table1[[#This Row],[ year]])</f>
        <v>Dai et al 2018</v>
      </c>
      <c r="D1372" s="14" t="s">
        <v>573</v>
      </c>
      <c r="E1372" t="s">
        <v>568</v>
      </c>
      <c r="F1372" s="14" t="s">
        <v>104</v>
      </c>
      <c r="G1372" s="14" t="s">
        <v>502</v>
      </c>
      <c r="H1372" s="14" t="s">
        <v>440</v>
      </c>
      <c r="I1372" s="14" t="s">
        <v>460</v>
      </c>
      <c r="K1372" s="16">
        <v>50.9</v>
      </c>
      <c r="L1372" s="16">
        <v>0.84</v>
      </c>
      <c r="M1372" s="17"/>
      <c r="N1372" s="14" t="s">
        <v>95</v>
      </c>
      <c r="O1372" t="str">
        <f ca="1">Table1[[#This Row],[Lowest_size_reported_um]]</f>
        <v>100</v>
      </c>
      <c r="Q1372">
        <f>_xlfn.XLOOKUP(F1372,'detection limits'!$A$2:$A$234,'detection limits'!$C$2:$C$234)</f>
        <v>50</v>
      </c>
      <c r="R1372" t="str">
        <f ca="1">_xlfn.XLOOKUP(F1372,'detection limits'!$A$2:$A$234,'detection limits'!$F$2:$F$234)</f>
        <v>100</v>
      </c>
    </row>
    <row r="1373" spans="1:18" x14ac:dyDescent="0.3">
      <c r="A1373" t="s">
        <v>654</v>
      </c>
      <c r="B1373" t="s">
        <v>656</v>
      </c>
      <c r="C1373" s="14" t="str">
        <f>_xlfn.CONCAT(Table1[[#This Row],[author]],Table1[[#This Row],[ year]])</f>
        <v>Dai et al 2018</v>
      </c>
      <c r="D1373" s="14" t="s">
        <v>573</v>
      </c>
      <c r="E1373" t="s">
        <v>568</v>
      </c>
      <c r="F1373" s="14" t="s">
        <v>104</v>
      </c>
      <c r="G1373" s="14" t="s">
        <v>502</v>
      </c>
      <c r="H1373" s="14" t="s">
        <v>440</v>
      </c>
      <c r="I1373" s="14" t="s">
        <v>460</v>
      </c>
      <c r="K1373" s="16">
        <v>31.1</v>
      </c>
      <c r="L1373" s="16">
        <v>0.84</v>
      </c>
      <c r="M1373" s="17"/>
      <c r="N1373" s="14" t="s">
        <v>95</v>
      </c>
      <c r="O1373" t="str">
        <f ca="1">Table1[[#This Row],[Lowest_size_reported_um]]</f>
        <v>100</v>
      </c>
      <c r="Q1373">
        <f>_xlfn.XLOOKUP(F1373,'detection limits'!$A$2:$A$234,'detection limits'!$C$2:$C$234)</f>
        <v>50</v>
      </c>
      <c r="R1373" t="str">
        <f ca="1">_xlfn.XLOOKUP(F1373,'detection limits'!$A$2:$A$234,'detection limits'!$F$2:$F$234)</f>
        <v>100</v>
      </c>
    </row>
    <row r="1374" spans="1:18" x14ac:dyDescent="0.3">
      <c r="A1374" t="s">
        <v>654</v>
      </c>
      <c r="B1374" t="s">
        <v>656</v>
      </c>
      <c r="C1374" s="14" t="str">
        <f>_xlfn.CONCAT(Table1[[#This Row],[author]],Table1[[#This Row],[ year]])</f>
        <v>de Villiers2018</v>
      </c>
      <c r="D1374" s="19" t="s">
        <v>678</v>
      </c>
      <c r="E1374">
        <v>2018</v>
      </c>
      <c r="F1374" s="4" t="s">
        <v>108</v>
      </c>
      <c r="G1374" s="14" t="s">
        <v>502</v>
      </c>
      <c r="H1374" s="14" t="s">
        <v>440</v>
      </c>
      <c r="I1374" s="14" t="s">
        <v>466</v>
      </c>
      <c r="K1374" s="16">
        <v>12</v>
      </c>
      <c r="L1374" s="16">
        <v>1</v>
      </c>
      <c r="M1374" s="17"/>
      <c r="N1374" s="14" t="s">
        <v>95</v>
      </c>
      <c r="O1374" t="str">
        <f ca="1">Table1[[#This Row],[Lowest_size_reported_um]]</f>
        <v>1000</v>
      </c>
      <c r="Q1374">
        <f>_xlfn.XLOOKUP(F1374,'detection limits'!$A$2:$A$234,'detection limits'!$C$2:$C$234)</f>
        <v>40</v>
      </c>
      <c r="R1374" t="str">
        <f ca="1">_xlfn.XLOOKUP(F1374,'detection limits'!$A$2:$A$234,'detection limits'!$F$2:$F$234)</f>
        <v>1000</v>
      </c>
    </row>
    <row r="1375" spans="1:18" x14ac:dyDescent="0.3">
      <c r="A1375" t="s">
        <v>654</v>
      </c>
      <c r="B1375" t="s">
        <v>656</v>
      </c>
      <c r="C1375" s="14" t="str">
        <f>_xlfn.CONCAT(Table1[[#This Row],[author]],Table1[[#This Row],[ year]])</f>
        <v>de Villiers2018</v>
      </c>
      <c r="D1375" s="19" t="s">
        <v>678</v>
      </c>
      <c r="E1375">
        <v>2018</v>
      </c>
      <c r="F1375" s="4" t="s">
        <v>108</v>
      </c>
      <c r="G1375" s="14" t="s">
        <v>502</v>
      </c>
      <c r="H1375" s="14" t="s">
        <v>440</v>
      </c>
      <c r="I1375" s="14" t="s">
        <v>466</v>
      </c>
      <c r="K1375" s="16">
        <v>23</v>
      </c>
      <c r="L1375" s="16">
        <v>1</v>
      </c>
      <c r="M1375" s="17"/>
      <c r="N1375" s="14" t="s">
        <v>95</v>
      </c>
      <c r="O1375" t="str">
        <f ca="1">Table1[[#This Row],[Lowest_size_reported_um]]</f>
        <v>1000</v>
      </c>
      <c r="Q1375">
        <f>_xlfn.XLOOKUP(F1375,'detection limits'!$A$2:$A$234,'detection limits'!$C$2:$C$234)</f>
        <v>40</v>
      </c>
      <c r="R1375" t="str">
        <f ca="1">_xlfn.XLOOKUP(F1375,'detection limits'!$A$2:$A$234,'detection limits'!$F$2:$F$234)</f>
        <v>1000</v>
      </c>
    </row>
    <row r="1376" spans="1:18" x14ac:dyDescent="0.3">
      <c r="A1376" t="s">
        <v>654</v>
      </c>
      <c r="B1376" t="s">
        <v>656</v>
      </c>
      <c r="C1376" s="14" t="str">
        <f>_xlfn.CONCAT(Table1[[#This Row],[author]],Table1[[#This Row],[ year]])</f>
        <v>de Villiers2018</v>
      </c>
      <c r="D1376" s="19" t="s">
        <v>678</v>
      </c>
      <c r="E1376">
        <v>2018</v>
      </c>
      <c r="F1376" s="4" t="s">
        <v>108</v>
      </c>
      <c r="G1376" s="14" t="s">
        <v>502</v>
      </c>
      <c r="H1376" s="14" t="s">
        <v>440</v>
      </c>
      <c r="I1376" s="14" t="s">
        <v>466</v>
      </c>
      <c r="K1376" s="16">
        <v>68</v>
      </c>
      <c r="L1376" s="16">
        <v>1</v>
      </c>
      <c r="M1376" s="17"/>
      <c r="N1376" s="14" t="s">
        <v>95</v>
      </c>
      <c r="O1376" t="str">
        <f ca="1">Table1[[#This Row],[Lowest_size_reported_um]]</f>
        <v>1000</v>
      </c>
      <c r="Q1376">
        <f>_xlfn.XLOOKUP(F1376,'detection limits'!$A$2:$A$234,'detection limits'!$C$2:$C$234)</f>
        <v>40</v>
      </c>
      <c r="R1376" t="str">
        <f ca="1">_xlfn.XLOOKUP(F1376,'detection limits'!$A$2:$A$234,'detection limits'!$F$2:$F$234)</f>
        <v>1000</v>
      </c>
    </row>
    <row r="1377" spans="1:18" x14ac:dyDescent="0.3">
      <c r="A1377" t="s">
        <v>654</v>
      </c>
      <c r="B1377" t="s">
        <v>656</v>
      </c>
      <c r="C1377" s="14" t="str">
        <f>_xlfn.CONCAT(Table1[[#This Row],[author]],Table1[[#This Row],[ year]])</f>
        <v>de Villiers2018</v>
      </c>
      <c r="D1377" s="19" t="s">
        <v>678</v>
      </c>
      <c r="E1377">
        <v>2018</v>
      </c>
      <c r="F1377" s="4" t="s">
        <v>108</v>
      </c>
      <c r="G1377" s="14" t="s">
        <v>502</v>
      </c>
      <c r="H1377" s="14" t="s">
        <v>440</v>
      </c>
      <c r="I1377" s="14" t="s">
        <v>466</v>
      </c>
      <c r="K1377" s="16">
        <v>69</v>
      </c>
      <c r="L1377" s="16">
        <v>1</v>
      </c>
      <c r="M1377" s="17"/>
      <c r="N1377" s="14" t="s">
        <v>95</v>
      </c>
      <c r="O1377" t="str">
        <f ca="1">Table1[[#This Row],[Lowest_size_reported_um]]</f>
        <v>1000</v>
      </c>
      <c r="Q1377">
        <f>_xlfn.XLOOKUP(F1377,'detection limits'!$A$2:$A$234,'detection limits'!$C$2:$C$234)</f>
        <v>40</v>
      </c>
      <c r="R1377" t="str">
        <f ca="1">_xlfn.XLOOKUP(F1377,'detection limits'!$A$2:$A$234,'detection limits'!$F$2:$F$234)</f>
        <v>1000</v>
      </c>
    </row>
    <row r="1378" spans="1:18" x14ac:dyDescent="0.3">
      <c r="A1378" t="s">
        <v>654</v>
      </c>
      <c r="B1378" t="s">
        <v>656</v>
      </c>
      <c r="C1378" s="14" t="str">
        <f>_xlfn.CONCAT(Table1[[#This Row],[author]],Table1[[#This Row],[ year]])</f>
        <v>de Villiers2018</v>
      </c>
      <c r="D1378" s="19" t="s">
        <v>678</v>
      </c>
      <c r="E1378">
        <v>2018</v>
      </c>
      <c r="F1378" s="4" t="s">
        <v>108</v>
      </c>
      <c r="G1378" s="14" t="s">
        <v>502</v>
      </c>
      <c r="H1378" s="14" t="s">
        <v>440</v>
      </c>
      <c r="I1378" s="14" t="s">
        <v>466</v>
      </c>
      <c r="K1378" s="16">
        <v>87</v>
      </c>
      <c r="L1378" s="16">
        <v>1</v>
      </c>
      <c r="M1378" s="17"/>
      <c r="N1378" s="14" t="s">
        <v>95</v>
      </c>
      <c r="O1378" t="str">
        <f ca="1">Table1[[#This Row],[Lowest_size_reported_um]]</f>
        <v>1000</v>
      </c>
      <c r="Q1378">
        <f>_xlfn.XLOOKUP(F1378,'detection limits'!$A$2:$A$234,'detection limits'!$C$2:$C$234)</f>
        <v>40</v>
      </c>
      <c r="R1378" t="str">
        <f ca="1">_xlfn.XLOOKUP(F1378,'detection limits'!$A$2:$A$234,'detection limits'!$F$2:$F$234)</f>
        <v>1000</v>
      </c>
    </row>
    <row r="1379" spans="1:18" x14ac:dyDescent="0.3">
      <c r="A1379" t="s">
        <v>654</v>
      </c>
      <c r="B1379" t="s">
        <v>656</v>
      </c>
      <c r="C1379" s="14" t="str">
        <f>_xlfn.CONCAT(Table1[[#This Row],[author]],Table1[[#This Row],[ year]])</f>
        <v>Dean et al. 2018</v>
      </c>
      <c r="D1379" s="14" t="s">
        <v>574</v>
      </c>
      <c r="E1379" t="s">
        <v>568</v>
      </c>
      <c r="F1379" s="14" t="s">
        <v>110</v>
      </c>
      <c r="G1379" s="14" t="s">
        <v>439</v>
      </c>
      <c r="H1379" s="14" t="s">
        <v>440</v>
      </c>
      <c r="I1379" s="14" t="s">
        <v>447</v>
      </c>
      <c r="K1379" s="16">
        <v>0</v>
      </c>
      <c r="L1379" s="16">
        <v>0</v>
      </c>
      <c r="M1379" s="17" t="s">
        <v>437</v>
      </c>
      <c r="N1379" s="14" t="s">
        <v>95</v>
      </c>
      <c r="O1379" t="str">
        <f ca="1">Table1[[#This Row],[Lowest_size_reported_um]]</f>
        <v/>
      </c>
      <c r="Q1379">
        <f>_xlfn.XLOOKUP(F1379,'detection limits'!$A$2:$A$234,'detection limits'!$C$2:$C$234)</f>
        <v>25</v>
      </c>
      <c r="R1379" t="str">
        <f ca="1">_xlfn.XLOOKUP(F1379,'detection limits'!$A$2:$A$234,'detection limits'!$F$2:$F$234)</f>
        <v/>
      </c>
    </row>
    <row r="1380" spans="1:18" x14ac:dyDescent="0.3">
      <c r="A1380" t="s">
        <v>654</v>
      </c>
      <c r="B1380" t="s">
        <v>656</v>
      </c>
      <c r="C1380" s="14" t="str">
        <f>_xlfn.CONCAT(Table1[[#This Row],[author]],Table1[[#This Row],[ year]])</f>
        <v>Dean et al. 2018</v>
      </c>
      <c r="D1380" s="14" t="s">
        <v>574</v>
      </c>
      <c r="E1380" t="s">
        <v>568</v>
      </c>
      <c r="F1380" s="14" t="s">
        <v>110</v>
      </c>
      <c r="G1380" s="14" t="s">
        <v>439</v>
      </c>
      <c r="H1380" s="14" t="s">
        <v>440</v>
      </c>
      <c r="I1380" s="14" t="s">
        <v>447</v>
      </c>
      <c r="K1380" s="16">
        <v>27</v>
      </c>
      <c r="L1380" s="16">
        <v>0.67</v>
      </c>
      <c r="M1380" s="17" t="s">
        <v>437</v>
      </c>
      <c r="N1380" s="14" t="s">
        <v>95</v>
      </c>
      <c r="O1380" t="str">
        <f ca="1">Table1[[#This Row],[Lowest_size_reported_um]]</f>
        <v/>
      </c>
      <c r="Q1380">
        <f>_xlfn.XLOOKUP(F1380,'detection limits'!$A$2:$A$234,'detection limits'!$C$2:$C$234)</f>
        <v>25</v>
      </c>
      <c r="R1380" t="str">
        <f ca="1">_xlfn.XLOOKUP(F1380,'detection limits'!$A$2:$A$234,'detection limits'!$F$2:$F$234)</f>
        <v/>
      </c>
    </row>
    <row r="1381" spans="1:18" x14ac:dyDescent="0.3">
      <c r="A1381" t="s">
        <v>654</v>
      </c>
      <c r="B1381" t="s">
        <v>656</v>
      </c>
      <c r="C1381" s="14" t="str">
        <f>_xlfn.CONCAT(Table1[[#This Row],[author]],Table1[[#This Row],[ year]])</f>
        <v>Dean et al. 2018</v>
      </c>
      <c r="D1381" s="14" t="s">
        <v>574</v>
      </c>
      <c r="E1381" t="s">
        <v>568</v>
      </c>
      <c r="F1381" s="14" t="s">
        <v>110</v>
      </c>
      <c r="G1381" s="14" t="s">
        <v>439</v>
      </c>
      <c r="H1381" s="14" t="s">
        <v>440</v>
      </c>
      <c r="I1381" s="14" t="s">
        <v>447</v>
      </c>
      <c r="K1381" s="16">
        <v>79</v>
      </c>
      <c r="L1381" s="16">
        <v>0.53</v>
      </c>
      <c r="M1381" s="17" t="s">
        <v>437</v>
      </c>
      <c r="N1381" s="14" t="s">
        <v>95</v>
      </c>
      <c r="O1381" t="str">
        <f ca="1">Table1[[#This Row],[Lowest_size_reported_um]]</f>
        <v/>
      </c>
      <c r="Q1381">
        <f>_xlfn.XLOOKUP(F1381,'detection limits'!$A$2:$A$234,'detection limits'!$C$2:$C$234)</f>
        <v>25</v>
      </c>
      <c r="R1381" t="str">
        <f ca="1">_xlfn.XLOOKUP(F1381,'detection limits'!$A$2:$A$234,'detection limits'!$F$2:$F$234)</f>
        <v/>
      </c>
    </row>
    <row r="1382" spans="1:18" x14ac:dyDescent="0.3">
      <c r="A1382" t="s">
        <v>654</v>
      </c>
      <c r="B1382" t="s">
        <v>656</v>
      </c>
      <c r="C1382" s="14" t="str">
        <f>_xlfn.CONCAT(Table1[[#This Row],[author]],Table1[[#This Row],[ year]])</f>
        <v>Dean et al. 2018</v>
      </c>
      <c r="D1382" s="14" t="s">
        <v>574</v>
      </c>
      <c r="E1382" t="s">
        <v>568</v>
      </c>
      <c r="F1382" s="14" t="s">
        <v>110</v>
      </c>
      <c r="G1382" s="14" t="s">
        <v>439</v>
      </c>
      <c r="H1382" s="14" t="s">
        <v>440</v>
      </c>
      <c r="I1382" s="14" t="s">
        <v>447</v>
      </c>
      <c r="K1382" s="16">
        <v>155</v>
      </c>
      <c r="L1382" s="16">
        <v>0.57999999999999996</v>
      </c>
      <c r="M1382" s="17" t="s">
        <v>437</v>
      </c>
      <c r="N1382" s="14" t="s">
        <v>95</v>
      </c>
      <c r="O1382" t="str">
        <f ca="1">Table1[[#This Row],[Lowest_size_reported_um]]</f>
        <v/>
      </c>
      <c r="Q1382">
        <f>_xlfn.XLOOKUP(F1382,'detection limits'!$A$2:$A$234,'detection limits'!$C$2:$C$234)</f>
        <v>25</v>
      </c>
      <c r="R1382" t="str">
        <f ca="1">_xlfn.XLOOKUP(F1382,'detection limits'!$A$2:$A$234,'detection limits'!$F$2:$F$234)</f>
        <v/>
      </c>
    </row>
    <row r="1383" spans="1:18" x14ac:dyDescent="0.3">
      <c r="A1383" t="s">
        <v>654</v>
      </c>
      <c r="B1383" t="s">
        <v>656</v>
      </c>
      <c r="C1383" s="14" t="str">
        <f>_xlfn.CONCAT(Table1[[#This Row],[author]],Table1[[#This Row],[ year]])</f>
        <v>Dean et al. 2018</v>
      </c>
      <c r="D1383" s="14" t="s">
        <v>574</v>
      </c>
      <c r="E1383" t="s">
        <v>568</v>
      </c>
      <c r="F1383" s="14" t="s">
        <v>110</v>
      </c>
      <c r="G1383" s="14" t="s">
        <v>439</v>
      </c>
      <c r="H1383" s="14" t="s">
        <v>440</v>
      </c>
      <c r="I1383" s="14" t="s">
        <v>447</v>
      </c>
      <c r="K1383" s="16">
        <v>62</v>
      </c>
      <c r="L1383" s="16">
        <v>0</v>
      </c>
      <c r="M1383" s="17" t="s">
        <v>437</v>
      </c>
      <c r="N1383" s="14" t="s">
        <v>95</v>
      </c>
      <c r="O1383" t="str">
        <f ca="1">Table1[[#This Row],[Lowest_size_reported_um]]</f>
        <v/>
      </c>
      <c r="Q1383">
        <f>_xlfn.XLOOKUP(F1383,'detection limits'!$A$2:$A$234,'detection limits'!$C$2:$C$234)</f>
        <v>25</v>
      </c>
      <c r="R1383" t="str">
        <f ca="1">_xlfn.XLOOKUP(F1383,'detection limits'!$A$2:$A$234,'detection limits'!$F$2:$F$234)</f>
        <v/>
      </c>
    </row>
    <row r="1384" spans="1:18" x14ac:dyDescent="0.3">
      <c r="A1384" t="s">
        <v>654</v>
      </c>
      <c r="B1384" t="s">
        <v>656</v>
      </c>
      <c r="C1384" s="14" t="str">
        <f>_xlfn.CONCAT(Table1[[#This Row],[author]],Table1[[#This Row],[ year]])</f>
        <v>Dean et al. 2018</v>
      </c>
      <c r="D1384" s="14" t="s">
        <v>574</v>
      </c>
      <c r="E1384" t="s">
        <v>568</v>
      </c>
      <c r="F1384" s="14" t="s">
        <v>110</v>
      </c>
      <c r="G1384" s="14" t="s">
        <v>439</v>
      </c>
      <c r="H1384" s="14" t="s">
        <v>440</v>
      </c>
      <c r="I1384" s="14" t="s">
        <v>447</v>
      </c>
      <c r="K1384" s="16">
        <v>36</v>
      </c>
      <c r="L1384" s="16">
        <v>0.64</v>
      </c>
      <c r="M1384" s="17" t="s">
        <v>437</v>
      </c>
      <c r="N1384" s="14" t="s">
        <v>95</v>
      </c>
      <c r="O1384" t="str">
        <f ca="1">Table1[[#This Row],[Lowest_size_reported_um]]</f>
        <v/>
      </c>
      <c r="Q1384">
        <f>_xlfn.XLOOKUP(F1384,'detection limits'!$A$2:$A$234,'detection limits'!$C$2:$C$234)</f>
        <v>25</v>
      </c>
      <c r="R1384" t="str">
        <f ca="1">_xlfn.XLOOKUP(F1384,'detection limits'!$A$2:$A$234,'detection limits'!$F$2:$F$234)</f>
        <v/>
      </c>
    </row>
    <row r="1385" spans="1:18" x14ac:dyDescent="0.3">
      <c r="A1385" t="s">
        <v>654</v>
      </c>
      <c r="B1385" t="s">
        <v>656</v>
      </c>
      <c r="C1385" s="14" t="str">
        <f>_xlfn.CONCAT(Table1[[#This Row],[author]],Table1[[#This Row],[ year]])</f>
        <v>Dean et al. 2018</v>
      </c>
      <c r="D1385" s="14" t="s">
        <v>574</v>
      </c>
      <c r="E1385" t="s">
        <v>568</v>
      </c>
      <c r="F1385" s="14" t="s">
        <v>110</v>
      </c>
      <c r="G1385" s="14" t="s">
        <v>439</v>
      </c>
      <c r="H1385" s="14" t="s">
        <v>440</v>
      </c>
      <c r="I1385" s="14" t="s">
        <v>447</v>
      </c>
      <c r="K1385" s="16">
        <v>0</v>
      </c>
      <c r="L1385" s="16">
        <v>0</v>
      </c>
      <c r="M1385" s="17" t="s">
        <v>437</v>
      </c>
      <c r="N1385" s="14" t="s">
        <v>95</v>
      </c>
      <c r="O1385" t="str">
        <f ca="1">Table1[[#This Row],[Lowest_size_reported_um]]</f>
        <v/>
      </c>
      <c r="Q1385">
        <f>_xlfn.XLOOKUP(F1385,'detection limits'!$A$2:$A$234,'detection limits'!$C$2:$C$234)</f>
        <v>25</v>
      </c>
      <c r="R1385" t="str">
        <f ca="1">_xlfn.XLOOKUP(F1385,'detection limits'!$A$2:$A$234,'detection limits'!$F$2:$F$234)</f>
        <v/>
      </c>
    </row>
    <row r="1386" spans="1:18" x14ac:dyDescent="0.3">
      <c r="A1386" t="s">
        <v>654</v>
      </c>
      <c r="B1386" t="s">
        <v>656</v>
      </c>
      <c r="C1386" s="14" t="str">
        <f>_xlfn.CONCAT(Table1[[#This Row],[author]],Table1[[#This Row],[ year]])</f>
        <v>Dean et al. 2018</v>
      </c>
      <c r="D1386" s="14" t="s">
        <v>574</v>
      </c>
      <c r="E1386" t="s">
        <v>568</v>
      </c>
      <c r="F1386" s="14" t="s">
        <v>110</v>
      </c>
      <c r="G1386" s="14" t="s">
        <v>439</v>
      </c>
      <c r="H1386" s="14" t="s">
        <v>440</v>
      </c>
      <c r="I1386" s="14" t="s">
        <v>447</v>
      </c>
      <c r="K1386" s="16">
        <v>118</v>
      </c>
      <c r="L1386" s="16">
        <v>0.5</v>
      </c>
      <c r="M1386" s="17" t="s">
        <v>437</v>
      </c>
      <c r="N1386" s="14" t="s">
        <v>95</v>
      </c>
      <c r="O1386" t="str">
        <f ca="1">Table1[[#This Row],[Lowest_size_reported_um]]</f>
        <v/>
      </c>
      <c r="Q1386">
        <f>_xlfn.XLOOKUP(F1386,'detection limits'!$A$2:$A$234,'detection limits'!$C$2:$C$234)</f>
        <v>25</v>
      </c>
      <c r="R1386" t="str">
        <f ca="1">_xlfn.XLOOKUP(F1386,'detection limits'!$A$2:$A$234,'detection limits'!$F$2:$F$234)</f>
        <v/>
      </c>
    </row>
    <row r="1387" spans="1:18" x14ac:dyDescent="0.3">
      <c r="A1387" t="s">
        <v>654</v>
      </c>
      <c r="B1387" t="s">
        <v>656</v>
      </c>
      <c r="C1387" s="14" t="str">
        <f>_xlfn.CONCAT(Table1[[#This Row],[author]],Table1[[#This Row],[ year]])</f>
        <v>Dean et al. 2018</v>
      </c>
      <c r="D1387" s="14" t="s">
        <v>574</v>
      </c>
      <c r="E1387" t="s">
        <v>568</v>
      </c>
      <c r="F1387" s="14" t="s">
        <v>110</v>
      </c>
      <c r="G1387" s="14" t="s">
        <v>439</v>
      </c>
      <c r="H1387" s="14" t="s">
        <v>440</v>
      </c>
      <c r="I1387" s="14" t="s">
        <v>447</v>
      </c>
      <c r="K1387" s="16">
        <v>26</v>
      </c>
      <c r="L1387" s="16">
        <v>1</v>
      </c>
      <c r="M1387" s="17" t="s">
        <v>437</v>
      </c>
      <c r="N1387" s="14" t="s">
        <v>95</v>
      </c>
      <c r="O1387" t="str">
        <f ca="1">Table1[[#This Row],[Lowest_size_reported_um]]</f>
        <v/>
      </c>
      <c r="Q1387">
        <f>_xlfn.XLOOKUP(F1387,'detection limits'!$A$2:$A$234,'detection limits'!$C$2:$C$234)</f>
        <v>25</v>
      </c>
      <c r="R1387" t="str">
        <f ca="1">_xlfn.XLOOKUP(F1387,'detection limits'!$A$2:$A$234,'detection limits'!$F$2:$F$234)</f>
        <v/>
      </c>
    </row>
    <row r="1388" spans="1:18" x14ac:dyDescent="0.3">
      <c r="A1388" t="s">
        <v>654</v>
      </c>
      <c r="B1388" t="s">
        <v>656</v>
      </c>
      <c r="C1388" s="14" t="str">
        <f>_xlfn.CONCAT(Table1[[#This Row],[author]],Table1[[#This Row],[ year]])</f>
        <v>Dean et al. 2018</v>
      </c>
      <c r="D1388" s="14" t="s">
        <v>574</v>
      </c>
      <c r="E1388" t="s">
        <v>568</v>
      </c>
      <c r="F1388" s="14" t="s">
        <v>110</v>
      </c>
      <c r="G1388" s="14" t="s">
        <v>439</v>
      </c>
      <c r="H1388" s="14" t="s">
        <v>440</v>
      </c>
      <c r="I1388" s="14" t="s">
        <v>447</v>
      </c>
      <c r="K1388" s="16">
        <v>126</v>
      </c>
      <c r="L1388" s="16">
        <v>0.33</v>
      </c>
      <c r="M1388" s="17" t="s">
        <v>437</v>
      </c>
      <c r="N1388" s="14" t="s">
        <v>95</v>
      </c>
      <c r="O1388" t="str">
        <f ca="1">Table1[[#This Row],[Lowest_size_reported_um]]</f>
        <v/>
      </c>
      <c r="Q1388">
        <f>_xlfn.XLOOKUP(F1388,'detection limits'!$A$2:$A$234,'detection limits'!$C$2:$C$234)</f>
        <v>25</v>
      </c>
      <c r="R1388" t="str">
        <f ca="1">_xlfn.XLOOKUP(F1388,'detection limits'!$A$2:$A$234,'detection limits'!$F$2:$F$234)</f>
        <v/>
      </c>
    </row>
    <row r="1389" spans="1:18" x14ac:dyDescent="0.3">
      <c r="A1389" t="s">
        <v>654</v>
      </c>
      <c r="B1389" t="s">
        <v>656</v>
      </c>
      <c r="C1389" s="14" t="str">
        <f>_xlfn.CONCAT(Table1[[#This Row],[author]],Table1[[#This Row],[ year]])</f>
        <v>Dean et al. 2018</v>
      </c>
      <c r="D1389" s="14" t="s">
        <v>574</v>
      </c>
      <c r="E1389" t="s">
        <v>568</v>
      </c>
      <c r="F1389" s="14" t="s">
        <v>110</v>
      </c>
      <c r="G1389" s="14" t="s">
        <v>439</v>
      </c>
      <c r="H1389" s="14" t="s">
        <v>440</v>
      </c>
      <c r="I1389" s="14" t="s">
        <v>447</v>
      </c>
      <c r="K1389" s="16">
        <v>24</v>
      </c>
      <c r="L1389" s="16">
        <v>0.67</v>
      </c>
      <c r="M1389" s="17" t="s">
        <v>437</v>
      </c>
      <c r="N1389" s="14" t="s">
        <v>95</v>
      </c>
      <c r="O1389" t="str">
        <f ca="1">Table1[[#This Row],[Lowest_size_reported_um]]</f>
        <v/>
      </c>
      <c r="Q1389">
        <f>_xlfn.XLOOKUP(F1389,'detection limits'!$A$2:$A$234,'detection limits'!$C$2:$C$234)</f>
        <v>25</v>
      </c>
      <c r="R1389" t="str">
        <f ca="1">_xlfn.XLOOKUP(F1389,'detection limits'!$A$2:$A$234,'detection limits'!$F$2:$F$234)</f>
        <v/>
      </c>
    </row>
    <row r="1390" spans="1:18" x14ac:dyDescent="0.3">
      <c r="A1390" t="s">
        <v>654</v>
      </c>
      <c r="B1390" t="s">
        <v>656</v>
      </c>
      <c r="C1390" s="14" t="str">
        <f>_xlfn.CONCAT(Table1[[#This Row],[author]],Table1[[#This Row],[ year]])</f>
        <v>Dean et al. 2018</v>
      </c>
      <c r="D1390" s="14" t="s">
        <v>574</v>
      </c>
      <c r="E1390" t="s">
        <v>568</v>
      </c>
      <c r="F1390" s="14" t="s">
        <v>110</v>
      </c>
      <c r="G1390" s="14" t="s">
        <v>439</v>
      </c>
      <c r="H1390" s="14" t="s">
        <v>440</v>
      </c>
      <c r="I1390" s="14" t="s">
        <v>447</v>
      </c>
      <c r="K1390" s="16">
        <v>66</v>
      </c>
      <c r="L1390" s="16">
        <v>0.44</v>
      </c>
      <c r="M1390" s="17" t="s">
        <v>437</v>
      </c>
      <c r="N1390" s="14" t="s">
        <v>95</v>
      </c>
      <c r="O1390" t="str">
        <f ca="1">Table1[[#This Row],[Lowest_size_reported_um]]</f>
        <v/>
      </c>
      <c r="Q1390">
        <f>_xlfn.XLOOKUP(F1390,'detection limits'!$A$2:$A$234,'detection limits'!$C$2:$C$234)</f>
        <v>25</v>
      </c>
      <c r="R1390" t="str">
        <f ca="1">_xlfn.XLOOKUP(F1390,'detection limits'!$A$2:$A$234,'detection limits'!$F$2:$F$234)</f>
        <v/>
      </c>
    </row>
    <row r="1391" spans="1:18" x14ac:dyDescent="0.3">
      <c r="A1391" t="s">
        <v>654</v>
      </c>
      <c r="B1391" t="s">
        <v>656</v>
      </c>
      <c r="C1391" s="14" t="str">
        <f>_xlfn.CONCAT(Table1[[#This Row],[author]],Table1[[#This Row],[ year]])</f>
        <v>Dean et al. 2018</v>
      </c>
      <c r="D1391" s="14" t="s">
        <v>574</v>
      </c>
      <c r="E1391" t="s">
        <v>568</v>
      </c>
      <c r="F1391" s="14" t="s">
        <v>110</v>
      </c>
      <c r="G1391" s="14" t="s">
        <v>439</v>
      </c>
      <c r="H1391" s="14" t="s">
        <v>440</v>
      </c>
      <c r="I1391" s="14" t="s">
        <v>447</v>
      </c>
      <c r="K1391" s="16">
        <v>391</v>
      </c>
      <c r="L1391" s="16">
        <v>0.92</v>
      </c>
      <c r="M1391" s="17" t="s">
        <v>437</v>
      </c>
      <c r="N1391" s="14" t="s">
        <v>95</v>
      </c>
      <c r="O1391" t="str">
        <f ca="1">Table1[[#This Row],[Lowest_size_reported_um]]</f>
        <v/>
      </c>
      <c r="Q1391">
        <f>_xlfn.XLOOKUP(F1391,'detection limits'!$A$2:$A$234,'detection limits'!$C$2:$C$234)</f>
        <v>25</v>
      </c>
      <c r="R1391" t="str">
        <f ca="1">_xlfn.XLOOKUP(F1391,'detection limits'!$A$2:$A$234,'detection limits'!$F$2:$F$234)</f>
        <v/>
      </c>
    </row>
    <row r="1392" spans="1:18" x14ac:dyDescent="0.3">
      <c r="A1392" t="s">
        <v>654</v>
      </c>
      <c r="B1392" t="s">
        <v>656</v>
      </c>
      <c r="C1392" s="14" t="str">
        <f>_xlfn.CONCAT(Table1[[#This Row],[author]],Table1[[#This Row],[ year]])</f>
        <v>Dean et al. 2018</v>
      </c>
      <c r="D1392" s="14" t="s">
        <v>574</v>
      </c>
      <c r="E1392" t="s">
        <v>568</v>
      </c>
      <c r="F1392" s="14" t="s">
        <v>110</v>
      </c>
      <c r="G1392" s="14" t="s">
        <v>439</v>
      </c>
      <c r="H1392" s="14" t="s">
        <v>440</v>
      </c>
      <c r="I1392" s="14" t="s">
        <v>447</v>
      </c>
      <c r="K1392" s="16">
        <v>42</v>
      </c>
      <c r="L1392" s="16">
        <v>0.19</v>
      </c>
      <c r="M1392" s="17" t="s">
        <v>437</v>
      </c>
      <c r="N1392" s="14" t="s">
        <v>95</v>
      </c>
      <c r="O1392" t="str">
        <f ca="1">Table1[[#This Row],[Lowest_size_reported_um]]</f>
        <v/>
      </c>
      <c r="Q1392">
        <f>_xlfn.XLOOKUP(F1392,'detection limits'!$A$2:$A$234,'detection limits'!$C$2:$C$234)</f>
        <v>25</v>
      </c>
      <c r="R1392" t="str">
        <f ca="1">_xlfn.XLOOKUP(F1392,'detection limits'!$A$2:$A$234,'detection limits'!$F$2:$F$234)</f>
        <v/>
      </c>
    </row>
    <row r="1393" spans="1:18" x14ac:dyDescent="0.3">
      <c r="A1393" t="s">
        <v>654</v>
      </c>
      <c r="B1393" t="s">
        <v>656</v>
      </c>
      <c r="C1393" s="14" t="str">
        <f>_xlfn.CONCAT(Table1[[#This Row],[author]],Table1[[#This Row],[ year]])</f>
        <v>Dean et al. 2018</v>
      </c>
      <c r="D1393" s="14" t="s">
        <v>574</v>
      </c>
      <c r="E1393" t="s">
        <v>568</v>
      </c>
      <c r="F1393" s="14" t="s">
        <v>110</v>
      </c>
      <c r="G1393" s="14" t="s">
        <v>439</v>
      </c>
      <c r="H1393" s="14" t="s">
        <v>440</v>
      </c>
      <c r="I1393" s="14" t="s">
        <v>447</v>
      </c>
      <c r="K1393" s="16">
        <v>10</v>
      </c>
      <c r="L1393" s="16">
        <v>0.4</v>
      </c>
      <c r="M1393" s="17" t="s">
        <v>437</v>
      </c>
      <c r="N1393" s="14" t="s">
        <v>95</v>
      </c>
      <c r="O1393" t="str">
        <f ca="1">Table1[[#This Row],[Lowest_size_reported_um]]</f>
        <v/>
      </c>
      <c r="Q1393">
        <f>_xlfn.XLOOKUP(F1393,'detection limits'!$A$2:$A$234,'detection limits'!$C$2:$C$234)</f>
        <v>25</v>
      </c>
      <c r="R1393" t="str">
        <f ca="1">_xlfn.XLOOKUP(F1393,'detection limits'!$A$2:$A$234,'detection limits'!$F$2:$F$234)</f>
        <v/>
      </c>
    </row>
    <row r="1394" spans="1:18" x14ac:dyDescent="0.3">
      <c r="A1394" t="s">
        <v>654</v>
      </c>
      <c r="B1394" t="s">
        <v>656</v>
      </c>
      <c r="C1394" s="14" t="str">
        <f>_xlfn.CONCAT(Table1[[#This Row],[author]],Table1[[#This Row],[ year]])</f>
        <v>Dean et al. 2018</v>
      </c>
      <c r="D1394" s="14" t="s">
        <v>574</v>
      </c>
      <c r="E1394" t="s">
        <v>568</v>
      </c>
      <c r="F1394" s="14" t="s">
        <v>110</v>
      </c>
      <c r="G1394" s="14" t="s">
        <v>439</v>
      </c>
      <c r="H1394" s="14" t="s">
        <v>440</v>
      </c>
      <c r="I1394" s="14" t="s">
        <v>447</v>
      </c>
      <c r="K1394" s="16">
        <v>42</v>
      </c>
      <c r="L1394" s="16">
        <v>0</v>
      </c>
      <c r="M1394" s="17" t="s">
        <v>437</v>
      </c>
      <c r="N1394" s="14" t="s">
        <v>95</v>
      </c>
      <c r="O1394" t="str">
        <f ca="1">Table1[[#This Row],[Lowest_size_reported_um]]</f>
        <v/>
      </c>
      <c r="Q1394">
        <f>_xlfn.XLOOKUP(F1394,'detection limits'!$A$2:$A$234,'detection limits'!$C$2:$C$234)</f>
        <v>25</v>
      </c>
      <c r="R1394" t="str">
        <f ca="1">_xlfn.XLOOKUP(F1394,'detection limits'!$A$2:$A$234,'detection limits'!$F$2:$F$234)</f>
        <v/>
      </c>
    </row>
    <row r="1395" spans="1:18" x14ac:dyDescent="0.3">
      <c r="A1395" t="s">
        <v>654</v>
      </c>
      <c r="B1395" t="s">
        <v>656</v>
      </c>
      <c r="C1395" s="14" t="str">
        <f>_xlfn.CONCAT(Table1[[#This Row],[author]],Table1[[#This Row],[ year]])</f>
        <v>Dean et al. 2018</v>
      </c>
      <c r="D1395" s="14" t="s">
        <v>574</v>
      </c>
      <c r="E1395" t="s">
        <v>568</v>
      </c>
      <c r="F1395" s="14" t="s">
        <v>110</v>
      </c>
      <c r="G1395" s="14" t="s">
        <v>439</v>
      </c>
      <c r="H1395" s="14" t="s">
        <v>440</v>
      </c>
      <c r="I1395" s="14" t="s">
        <v>447</v>
      </c>
      <c r="K1395" s="16">
        <v>462</v>
      </c>
      <c r="L1395" s="16">
        <v>0.4</v>
      </c>
      <c r="M1395" s="17" t="s">
        <v>437</v>
      </c>
      <c r="N1395" s="14" t="s">
        <v>95</v>
      </c>
      <c r="O1395" t="str">
        <f ca="1">Table1[[#This Row],[Lowest_size_reported_um]]</f>
        <v/>
      </c>
      <c r="Q1395">
        <f>_xlfn.XLOOKUP(F1395,'detection limits'!$A$2:$A$234,'detection limits'!$C$2:$C$234)</f>
        <v>25</v>
      </c>
      <c r="R1395" t="str">
        <f ca="1">_xlfn.XLOOKUP(F1395,'detection limits'!$A$2:$A$234,'detection limits'!$F$2:$F$234)</f>
        <v/>
      </c>
    </row>
    <row r="1396" spans="1:18" x14ac:dyDescent="0.3">
      <c r="A1396" t="s">
        <v>654</v>
      </c>
      <c r="B1396" t="s">
        <v>656</v>
      </c>
      <c r="C1396" s="14" t="str">
        <f>_xlfn.CONCAT(Table1[[#This Row],[author]],Table1[[#This Row],[ year]])</f>
        <v>Dean et al. 2018</v>
      </c>
      <c r="D1396" s="14" t="s">
        <v>574</v>
      </c>
      <c r="E1396" t="s">
        <v>568</v>
      </c>
      <c r="F1396" s="14" t="s">
        <v>110</v>
      </c>
      <c r="G1396" s="14" t="s">
        <v>439</v>
      </c>
      <c r="H1396" s="14" t="s">
        <v>440</v>
      </c>
      <c r="I1396" s="14" t="s">
        <v>447</v>
      </c>
      <c r="K1396" s="16">
        <v>60</v>
      </c>
      <c r="L1396" s="16">
        <v>0.85</v>
      </c>
      <c r="M1396" s="17" t="s">
        <v>437</v>
      </c>
      <c r="N1396" s="14" t="s">
        <v>95</v>
      </c>
      <c r="O1396" t="str">
        <f ca="1">Table1[[#This Row],[Lowest_size_reported_um]]</f>
        <v/>
      </c>
      <c r="Q1396">
        <f>_xlfn.XLOOKUP(F1396,'detection limits'!$A$2:$A$234,'detection limits'!$C$2:$C$234)</f>
        <v>25</v>
      </c>
      <c r="R1396" t="str">
        <f ca="1">_xlfn.XLOOKUP(F1396,'detection limits'!$A$2:$A$234,'detection limits'!$F$2:$F$234)</f>
        <v/>
      </c>
    </row>
    <row r="1397" spans="1:18" x14ac:dyDescent="0.3">
      <c r="A1397" t="s">
        <v>654</v>
      </c>
      <c r="B1397" t="s">
        <v>656</v>
      </c>
      <c r="C1397" s="14" t="str">
        <f>_xlfn.CONCAT(Table1[[#This Row],[author]],Table1[[#This Row],[ year]])</f>
        <v>Dean et al. 2018</v>
      </c>
      <c r="D1397" s="14" t="s">
        <v>574</v>
      </c>
      <c r="E1397" t="s">
        <v>568</v>
      </c>
      <c r="F1397" s="14" t="s">
        <v>110</v>
      </c>
      <c r="G1397" s="14" t="s">
        <v>439</v>
      </c>
      <c r="H1397" s="14" t="s">
        <v>440</v>
      </c>
      <c r="I1397" s="14" t="s">
        <v>447</v>
      </c>
      <c r="K1397" s="16">
        <v>66</v>
      </c>
      <c r="L1397" s="16">
        <v>0.64</v>
      </c>
      <c r="M1397" s="17" t="s">
        <v>437</v>
      </c>
      <c r="N1397" s="14" t="s">
        <v>95</v>
      </c>
      <c r="O1397" t="str">
        <f ca="1">Table1[[#This Row],[Lowest_size_reported_um]]</f>
        <v/>
      </c>
      <c r="Q1397">
        <f>_xlfn.XLOOKUP(F1397,'detection limits'!$A$2:$A$234,'detection limits'!$C$2:$C$234)</f>
        <v>25</v>
      </c>
      <c r="R1397" t="str">
        <f ca="1">_xlfn.XLOOKUP(F1397,'detection limits'!$A$2:$A$234,'detection limits'!$F$2:$F$234)</f>
        <v/>
      </c>
    </row>
    <row r="1398" spans="1:18" x14ac:dyDescent="0.3">
      <c r="A1398" t="s">
        <v>654</v>
      </c>
      <c r="B1398" t="s">
        <v>656</v>
      </c>
      <c r="C1398" s="14" t="str">
        <f>_xlfn.CONCAT(Table1[[#This Row],[author]],Table1[[#This Row],[ year]])</f>
        <v>Dean et al. 2018</v>
      </c>
      <c r="D1398" s="14" t="s">
        <v>574</v>
      </c>
      <c r="E1398" t="s">
        <v>568</v>
      </c>
      <c r="F1398" s="14" t="s">
        <v>110</v>
      </c>
      <c r="G1398" s="14" t="s">
        <v>439</v>
      </c>
      <c r="H1398" s="14" t="s">
        <v>440</v>
      </c>
      <c r="I1398" s="14" t="s">
        <v>447</v>
      </c>
      <c r="K1398" s="16">
        <v>127</v>
      </c>
      <c r="L1398" s="16">
        <v>0.94</v>
      </c>
      <c r="M1398" s="17" t="s">
        <v>437</v>
      </c>
      <c r="N1398" s="14" t="s">
        <v>95</v>
      </c>
      <c r="O1398" t="str">
        <f ca="1">Table1[[#This Row],[Lowest_size_reported_um]]</f>
        <v/>
      </c>
      <c r="Q1398">
        <f>_xlfn.XLOOKUP(F1398,'detection limits'!$A$2:$A$234,'detection limits'!$C$2:$C$234)</f>
        <v>25</v>
      </c>
      <c r="R1398" t="str">
        <f ca="1">_xlfn.XLOOKUP(F1398,'detection limits'!$A$2:$A$234,'detection limits'!$F$2:$F$234)</f>
        <v/>
      </c>
    </row>
    <row r="1399" spans="1:18" x14ac:dyDescent="0.3">
      <c r="A1399" t="s">
        <v>654</v>
      </c>
      <c r="B1399" t="s">
        <v>656</v>
      </c>
      <c r="C1399" s="14" t="str">
        <f>_xlfn.CONCAT(Table1[[#This Row],[author]],Table1[[#This Row],[ year]])</f>
        <v>Dean et al. 2018</v>
      </c>
      <c r="D1399" s="14" t="s">
        <v>574</v>
      </c>
      <c r="E1399" t="s">
        <v>568</v>
      </c>
      <c r="F1399" s="14" t="s">
        <v>110</v>
      </c>
      <c r="G1399" s="14" t="s">
        <v>439</v>
      </c>
      <c r="H1399" s="14" t="s">
        <v>440</v>
      </c>
      <c r="I1399" s="14" t="s">
        <v>447</v>
      </c>
      <c r="K1399" s="16">
        <v>146</v>
      </c>
      <c r="L1399" s="16">
        <v>0.62</v>
      </c>
      <c r="M1399" s="17" t="s">
        <v>437</v>
      </c>
      <c r="N1399" s="14" t="s">
        <v>95</v>
      </c>
      <c r="O1399" t="str">
        <f ca="1">Table1[[#This Row],[Lowest_size_reported_um]]</f>
        <v/>
      </c>
      <c r="Q1399">
        <f>_xlfn.XLOOKUP(F1399,'detection limits'!$A$2:$A$234,'detection limits'!$C$2:$C$234)</f>
        <v>25</v>
      </c>
      <c r="R1399" t="str">
        <f ca="1">_xlfn.XLOOKUP(F1399,'detection limits'!$A$2:$A$234,'detection limits'!$F$2:$F$234)</f>
        <v/>
      </c>
    </row>
    <row r="1400" spans="1:18" x14ac:dyDescent="0.3">
      <c r="A1400" t="s">
        <v>654</v>
      </c>
      <c r="B1400" t="s">
        <v>656</v>
      </c>
      <c r="C1400" s="14" t="str">
        <f>_xlfn.CONCAT(Table1[[#This Row],[author]],Table1[[#This Row],[ year]])</f>
        <v>Dean et al. 2018</v>
      </c>
      <c r="D1400" s="14" t="s">
        <v>574</v>
      </c>
      <c r="E1400" t="s">
        <v>568</v>
      </c>
      <c r="F1400" s="14" t="s">
        <v>110</v>
      </c>
      <c r="G1400" s="14" t="s">
        <v>439</v>
      </c>
      <c r="H1400" s="14" t="s">
        <v>440</v>
      </c>
      <c r="I1400" s="14" t="s">
        <v>447</v>
      </c>
      <c r="K1400" s="16">
        <v>63</v>
      </c>
      <c r="L1400" s="16">
        <v>0.51</v>
      </c>
      <c r="M1400" s="17" t="s">
        <v>437</v>
      </c>
      <c r="N1400" s="14" t="s">
        <v>95</v>
      </c>
      <c r="O1400" t="str">
        <f ca="1">Table1[[#This Row],[Lowest_size_reported_um]]</f>
        <v/>
      </c>
      <c r="Q1400">
        <f>_xlfn.XLOOKUP(F1400,'detection limits'!$A$2:$A$234,'detection limits'!$C$2:$C$234)</f>
        <v>25</v>
      </c>
      <c r="R1400" t="str">
        <f ca="1">_xlfn.XLOOKUP(F1400,'detection limits'!$A$2:$A$234,'detection limits'!$F$2:$F$234)</f>
        <v/>
      </c>
    </row>
    <row r="1401" spans="1:18" x14ac:dyDescent="0.3">
      <c r="A1401" t="s">
        <v>654</v>
      </c>
      <c r="B1401" t="s">
        <v>656</v>
      </c>
      <c r="C1401" s="14" t="str">
        <f>_xlfn.CONCAT(Table1[[#This Row],[author]],Table1[[#This Row],[ year]])</f>
        <v>Dean et al. 2018</v>
      </c>
      <c r="D1401" s="14" t="s">
        <v>574</v>
      </c>
      <c r="E1401" t="s">
        <v>568</v>
      </c>
      <c r="F1401" s="14" t="s">
        <v>110</v>
      </c>
      <c r="G1401" s="14" t="s">
        <v>439</v>
      </c>
      <c r="H1401" s="14" t="s">
        <v>440</v>
      </c>
      <c r="I1401" s="14" t="s">
        <v>447</v>
      </c>
      <c r="K1401" s="16">
        <v>50</v>
      </c>
      <c r="L1401" s="16">
        <v>0.2</v>
      </c>
      <c r="M1401" s="17" t="s">
        <v>437</v>
      </c>
      <c r="N1401" s="14" t="s">
        <v>95</v>
      </c>
      <c r="O1401" t="str">
        <f ca="1">Table1[[#This Row],[Lowest_size_reported_um]]</f>
        <v/>
      </c>
      <c r="Q1401">
        <f>_xlfn.XLOOKUP(F1401,'detection limits'!$A$2:$A$234,'detection limits'!$C$2:$C$234)</f>
        <v>25</v>
      </c>
      <c r="R1401" t="str">
        <f ca="1">_xlfn.XLOOKUP(F1401,'detection limits'!$A$2:$A$234,'detection limits'!$F$2:$F$234)</f>
        <v/>
      </c>
    </row>
    <row r="1402" spans="1:18" x14ac:dyDescent="0.3">
      <c r="A1402" t="s">
        <v>654</v>
      </c>
      <c r="B1402" t="s">
        <v>656</v>
      </c>
      <c r="C1402" s="14" t="str">
        <f>_xlfn.CONCAT(Table1[[#This Row],[author]],Table1[[#This Row],[ year]])</f>
        <v>Dehghani et al. 2017</v>
      </c>
      <c r="D1402" s="14" t="s">
        <v>575</v>
      </c>
      <c r="E1402" t="s">
        <v>539</v>
      </c>
      <c r="F1402" s="14" t="s">
        <v>112</v>
      </c>
      <c r="G1402" s="14" t="s">
        <v>501</v>
      </c>
      <c r="H1402" s="14" t="s">
        <v>444</v>
      </c>
      <c r="I1402" s="14" t="s">
        <v>493</v>
      </c>
      <c r="K1402" s="16">
        <v>2933.33</v>
      </c>
      <c r="L1402" s="16">
        <v>0.34</v>
      </c>
      <c r="M1402" s="17"/>
      <c r="N1402" s="14" t="s">
        <v>95</v>
      </c>
      <c r="O1402" t="str">
        <f ca="1">Table1[[#This Row],[Lowest_size_reported_um]]</f>
        <v>100</v>
      </c>
      <c r="Q1402">
        <f>_xlfn.XLOOKUP(F1402,'detection limits'!$A$2:$A$234,'detection limits'!$C$2:$C$234)</f>
        <v>2</v>
      </c>
      <c r="R1402" t="str">
        <f ca="1">_xlfn.XLOOKUP(F1402,'detection limits'!$A$2:$A$234,'detection limits'!$F$2:$F$234)</f>
        <v>100</v>
      </c>
    </row>
    <row r="1403" spans="1:18" x14ac:dyDescent="0.3">
      <c r="A1403" t="s">
        <v>654</v>
      </c>
      <c r="B1403" t="s">
        <v>656</v>
      </c>
      <c r="C1403" s="14" t="str">
        <f>_xlfn.CONCAT(Table1[[#This Row],[author]],Table1[[#This Row],[ year]])</f>
        <v>Dehghani et al. 2017</v>
      </c>
      <c r="D1403" s="14" t="s">
        <v>575</v>
      </c>
      <c r="E1403" t="s">
        <v>539</v>
      </c>
      <c r="F1403" s="14" t="s">
        <v>112</v>
      </c>
      <c r="G1403" s="14" t="s">
        <v>501</v>
      </c>
      <c r="H1403" s="14" t="s">
        <v>444</v>
      </c>
      <c r="I1403" s="14" t="s">
        <v>493</v>
      </c>
      <c r="K1403" s="16">
        <v>3166.67</v>
      </c>
      <c r="L1403" s="16">
        <v>0.34</v>
      </c>
      <c r="M1403" s="17"/>
      <c r="N1403" s="14" t="s">
        <v>95</v>
      </c>
      <c r="O1403" t="str">
        <f ca="1">Table1[[#This Row],[Lowest_size_reported_um]]</f>
        <v>100</v>
      </c>
      <c r="Q1403">
        <f>_xlfn.XLOOKUP(F1403,'detection limits'!$A$2:$A$234,'detection limits'!$C$2:$C$234)</f>
        <v>2</v>
      </c>
      <c r="R1403" t="str">
        <f ca="1">_xlfn.XLOOKUP(F1403,'detection limits'!$A$2:$A$234,'detection limits'!$F$2:$F$234)</f>
        <v>100</v>
      </c>
    </row>
    <row r="1404" spans="1:18" x14ac:dyDescent="0.3">
      <c r="A1404" t="s">
        <v>654</v>
      </c>
      <c r="B1404" t="s">
        <v>656</v>
      </c>
      <c r="C1404" s="14" t="str">
        <f>_xlfn.CONCAT(Table1[[#This Row],[author]],Table1[[#This Row],[ year]])</f>
        <v>Dehghani et al. 2017</v>
      </c>
      <c r="D1404" s="14" t="s">
        <v>575</v>
      </c>
      <c r="E1404" t="s">
        <v>539</v>
      </c>
      <c r="F1404" s="14" t="s">
        <v>112</v>
      </c>
      <c r="G1404" s="14" t="s">
        <v>501</v>
      </c>
      <c r="H1404" s="14" t="s">
        <v>444</v>
      </c>
      <c r="I1404" s="14" t="s">
        <v>493</v>
      </c>
      <c r="K1404" s="16">
        <v>3733.33</v>
      </c>
      <c r="L1404" s="16">
        <v>0.34</v>
      </c>
      <c r="M1404" s="17"/>
      <c r="N1404" s="14" t="s">
        <v>95</v>
      </c>
      <c r="O1404" t="str">
        <f ca="1">Table1[[#This Row],[Lowest_size_reported_um]]</f>
        <v>100</v>
      </c>
      <c r="Q1404">
        <f>_xlfn.XLOOKUP(F1404,'detection limits'!$A$2:$A$234,'detection limits'!$C$2:$C$234)</f>
        <v>2</v>
      </c>
      <c r="R1404" t="str">
        <f ca="1">_xlfn.XLOOKUP(F1404,'detection limits'!$A$2:$A$234,'detection limits'!$F$2:$F$234)</f>
        <v>100</v>
      </c>
    </row>
    <row r="1405" spans="1:18" x14ac:dyDescent="0.3">
      <c r="A1405" t="s">
        <v>654</v>
      </c>
      <c r="B1405" t="s">
        <v>656</v>
      </c>
      <c r="C1405" s="14" t="str">
        <f>_xlfn.CONCAT(Table1[[#This Row],[author]],Table1[[#This Row],[ year]])</f>
        <v>Dehghani et al. 2017</v>
      </c>
      <c r="D1405" s="14" t="s">
        <v>575</v>
      </c>
      <c r="E1405" t="s">
        <v>539</v>
      </c>
      <c r="F1405" s="14" t="s">
        <v>112</v>
      </c>
      <c r="G1405" s="14" t="s">
        <v>501</v>
      </c>
      <c r="H1405" s="14" t="s">
        <v>444</v>
      </c>
      <c r="I1405" s="14" t="s">
        <v>493</v>
      </c>
      <c r="K1405" s="16">
        <v>4933.33</v>
      </c>
      <c r="L1405" s="16">
        <v>0.34</v>
      </c>
      <c r="M1405" s="17"/>
      <c r="N1405" s="14" t="s">
        <v>95</v>
      </c>
      <c r="O1405" t="str">
        <f ca="1">Table1[[#This Row],[Lowest_size_reported_um]]</f>
        <v>100</v>
      </c>
      <c r="Q1405">
        <f>_xlfn.XLOOKUP(F1405,'detection limits'!$A$2:$A$234,'detection limits'!$C$2:$C$234)</f>
        <v>2</v>
      </c>
      <c r="R1405" t="str">
        <f ca="1">_xlfn.XLOOKUP(F1405,'detection limits'!$A$2:$A$234,'detection limits'!$F$2:$F$234)</f>
        <v>100</v>
      </c>
    </row>
    <row r="1406" spans="1:18" x14ac:dyDescent="0.3">
      <c r="A1406" t="s">
        <v>654</v>
      </c>
      <c r="B1406" t="s">
        <v>656</v>
      </c>
      <c r="C1406" s="14" t="str">
        <f>_xlfn.CONCAT(Table1[[#This Row],[author]],Table1[[#This Row],[ year]])</f>
        <v>Dehghani et al. 2017</v>
      </c>
      <c r="D1406" s="14" t="s">
        <v>575</v>
      </c>
      <c r="E1406" t="s">
        <v>539</v>
      </c>
      <c r="F1406" s="14" t="s">
        <v>112</v>
      </c>
      <c r="G1406" s="14" t="s">
        <v>501</v>
      </c>
      <c r="H1406" s="14" t="s">
        <v>444</v>
      </c>
      <c r="I1406" s="14" t="s">
        <v>493</v>
      </c>
      <c r="K1406" s="16">
        <v>5100</v>
      </c>
      <c r="L1406" s="16">
        <v>0.34</v>
      </c>
      <c r="M1406" s="17"/>
      <c r="N1406" s="14" t="s">
        <v>95</v>
      </c>
      <c r="O1406" t="str">
        <f ca="1">Table1[[#This Row],[Lowest_size_reported_um]]</f>
        <v>100</v>
      </c>
      <c r="Q1406">
        <f>_xlfn.XLOOKUP(F1406,'detection limits'!$A$2:$A$234,'detection limits'!$C$2:$C$234)</f>
        <v>2</v>
      </c>
      <c r="R1406" t="str">
        <f ca="1">_xlfn.XLOOKUP(F1406,'detection limits'!$A$2:$A$234,'detection limits'!$F$2:$F$234)</f>
        <v>100</v>
      </c>
    </row>
    <row r="1407" spans="1:18" x14ac:dyDescent="0.3">
      <c r="A1407" t="s">
        <v>654</v>
      </c>
      <c r="B1407" t="s">
        <v>656</v>
      </c>
      <c r="C1407" s="14" t="str">
        <f>_xlfn.CONCAT(Table1[[#This Row],[author]],Table1[[#This Row],[ year]])</f>
        <v>Dehghani et al. 2017</v>
      </c>
      <c r="D1407" s="14" t="s">
        <v>575</v>
      </c>
      <c r="E1407" t="s">
        <v>539</v>
      </c>
      <c r="F1407" s="14" t="s">
        <v>112</v>
      </c>
      <c r="G1407" s="14" t="s">
        <v>501</v>
      </c>
      <c r="H1407" s="14" t="s">
        <v>444</v>
      </c>
      <c r="I1407" s="14" t="s">
        <v>493</v>
      </c>
      <c r="K1407" s="16">
        <v>7100</v>
      </c>
      <c r="L1407" s="16">
        <v>0.34</v>
      </c>
      <c r="M1407" s="17"/>
      <c r="N1407" s="14" t="s">
        <v>95</v>
      </c>
      <c r="O1407" t="str">
        <f ca="1">Table1[[#This Row],[Lowest_size_reported_um]]</f>
        <v>100</v>
      </c>
      <c r="Q1407">
        <f>_xlfn.XLOOKUP(F1407,'detection limits'!$A$2:$A$234,'detection limits'!$C$2:$C$234)</f>
        <v>2</v>
      </c>
      <c r="R1407" t="str">
        <f ca="1">_xlfn.XLOOKUP(F1407,'detection limits'!$A$2:$A$234,'detection limits'!$F$2:$F$234)</f>
        <v>100</v>
      </c>
    </row>
    <row r="1408" spans="1:18" x14ac:dyDescent="0.3">
      <c r="A1408" t="s">
        <v>654</v>
      </c>
      <c r="B1408" t="s">
        <v>656</v>
      </c>
      <c r="C1408" s="14" t="str">
        <f>_xlfn.CONCAT(Table1[[#This Row],[author]],Table1[[#This Row],[ year]])</f>
        <v>Dehghani et al. 2017</v>
      </c>
      <c r="D1408" s="14" t="s">
        <v>575</v>
      </c>
      <c r="E1408" t="s">
        <v>539</v>
      </c>
      <c r="F1408" s="14" t="s">
        <v>112</v>
      </c>
      <c r="G1408" s="14" t="s">
        <v>501</v>
      </c>
      <c r="H1408" s="14" t="s">
        <v>444</v>
      </c>
      <c r="I1408" s="14" t="s">
        <v>493</v>
      </c>
      <c r="K1408" s="16">
        <v>9033.33</v>
      </c>
      <c r="L1408" s="16">
        <v>0.34</v>
      </c>
      <c r="M1408" s="17"/>
      <c r="N1408" s="14" t="s">
        <v>95</v>
      </c>
      <c r="O1408" t="str">
        <f ca="1">Table1[[#This Row],[Lowest_size_reported_um]]</f>
        <v>100</v>
      </c>
      <c r="Q1408">
        <f>_xlfn.XLOOKUP(F1408,'detection limits'!$A$2:$A$234,'detection limits'!$C$2:$C$234)</f>
        <v>2</v>
      </c>
      <c r="R1408" t="str">
        <f ca="1">_xlfn.XLOOKUP(F1408,'detection limits'!$A$2:$A$234,'detection limits'!$F$2:$F$234)</f>
        <v>100</v>
      </c>
    </row>
    <row r="1409" spans="1:18" x14ac:dyDescent="0.3">
      <c r="A1409" t="s">
        <v>654</v>
      </c>
      <c r="B1409" t="s">
        <v>656</v>
      </c>
      <c r="C1409" s="14" t="str">
        <f>_xlfn.CONCAT(Table1[[#This Row],[author]],Table1[[#This Row],[ year]])</f>
        <v>Dehghani et al. 2017</v>
      </c>
      <c r="D1409" s="14" t="s">
        <v>575</v>
      </c>
      <c r="E1409" t="s">
        <v>539</v>
      </c>
      <c r="F1409" s="14" t="s">
        <v>112</v>
      </c>
      <c r="G1409" s="14" t="s">
        <v>501</v>
      </c>
      <c r="H1409" s="14" t="s">
        <v>444</v>
      </c>
      <c r="I1409" s="14" t="s">
        <v>493</v>
      </c>
      <c r="K1409" s="16">
        <v>12900</v>
      </c>
      <c r="L1409" s="16">
        <v>0.34</v>
      </c>
      <c r="M1409" s="17"/>
      <c r="N1409" s="14" t="s">
        <v>95</v>
      </c>
      <c r="O1409" t="str">
        <f ca="1">Table1[[#This Row],[Lowest_size_reported_um]]</f>
        <v>100</v>
      </c>
      <c r="Q1409">
        <f>_xlfn.XLOOKUP(F1409,'detection limits'!$A$2:$A$234,'detection limits'!$C$2:$C$234)</f>
        <v>2</v>
      </c>
      <c r="R1409" t="str">
        <f ca="1">_xlfn.XLOOKUP(F1409,'detection limits'!$A$2:$A$234,'detection limits'!$F$2:$F$234)</f>
        <v>100</v>
      </c>
    </row>
    <row r="1410" spans="1:18" x14ac:dyDescent="0.3">
      <c r="A1410" t="s">
        <v>654</v>
      </c>
      <c r="B1410" t="s">
        <v>656</v>
      </c>
      <c r="C1410" s="14" t="str">
        <f>_xlfn.CONCAT(Table1[[#This Row],[author]],Table1[[#This Row],[ year]])</f>
        <v>Dehghani et al. 2017</v>
      </c>
      <c r="D1410" s="14" t="s">
        <v>575</v>
      </c>
      <c r="E1410" t="s">
        <v>539</v>
      </c>
      <c r="F1410" s="14" t="s">
        <v>112</v>
      </c>
      <c r="G1410" s="14" t="s">
        <v>501</v>
      </c>
      <c r="H1410" s="14" t="s">
        <v>444</v>
      </c>
      <c r="I1410" s="14" t="s">
        <v>493</v>
      </c>
      <c r="K1410" s="16">
        <v>19233.330000000002</v>
      </c>
      <c r="L1410" s="16">
        <v>0.34</v>
      </c>
      <c r="M1410" s="17"/>
      <c r="N1410" s="14" t="s">
        <v>95</v>
      </c>
      <c r="O1410" t="str">
        <f ca="1">Table1[[#This Row],[Lowest_size_reported_um]]</f>
        <v>100</v>
      </c>
      <c r="Q1410">
        <f>_xlfn.XLOOKUP(F1410,'detection limits'!$A$2:$A$234,'detection limits'!$C$2:$C$234)</f>
        <v>2</v>
      </c>
      <c r="R1410" t="str">
        <f ca="1">_xlfn.XLOOKUP(F1410,'detection limits'!$A$2:$A$234,'detection limits'!$F$2:$F$234)</f>
        <v>100</v>
      </c>
    </row>
    <row r="1411" spans="1:18" x14ac:dyDescent="0.3">
      <c r="A1411" t="s">
        <v>654</v>
      </c>
      <c r="B1411" t="s">
        <v>656</v>
      </c>
      <c r="C1411" s="14" t="str">
        <f>_xlfn.CONCAT(Table1[[#This Row],[author]],Table1[[#This Row],[ year]])</f>
        <v>Dehghani et al. 2017</v>
      </c>
      <c r="D1411" s="14" t="s">
        <v>575</v>
      </c>
      <c r="E1411" t="s">
        <v>539</v>
      </c>
      <c r="F1411" s="14" t="s">
        <v>112</v>
      </c>
      <c r="G1411" s="14" t="s">
        <v>501</v>
      </c>
      <c r="H1411" s="14" t="s">
        <v>444</v>
      </c>
      <c r="I1411" s="14" t="s">
        <v>493</v>
      </c>
      <c r="K1411" s="16">
        <v>20166.669999999998</v>
      </c>
      <c r="L1411" s="16">
        <v>0.34</v>
      </c>
      <c r="M1411" s="17"/>
      <c r="N1411" s="14" t="s">
        <v>95</v>
      </c>
      <c r="O1411" t="str">
        <f ca="1">Table1[[#This Row],[Lowest_size_reported_um]]</f>
        <v>100</v>
      </c>
      <c r="Q1411">
        <f>_xlfn.XLOOKUP(F1411,'detection limits'!$A$2:$A$234,'detection limits'!$C$2:$C$234)</f>
        <v>2</v>
      </c>
      <c r="R1411" t="str">
        <f ca="1">_xlfn.XLOOKUP(F1411,'detection limits'!$A$2:$A$234,'detection limits'!$F$2:$F$234)</f>
        <v>100</v>
      </c>
    </row>
    <row r="1412" spans="1:18" x14ac:dyDescent="0.3">
      <c r="A1412" t="s">
        <v>654</v>
      </c>
      <c r="B1412" t="s">
        <v>656</v>
      </c>
      <c r="C1412" s="14" t="str">
        <f>_xlfn.CONCAT(Table1[[#This Row],[author]],Table1[[#This Row],[ year]])</f>
        <v>Deng et al. 2020</v>
      </c>
      <c r="D1412" s="14" t="s">
        <v>576</v>
      </c>
      <c r="E1412" t="s">
        <v>546</v>
      </c>
      <c r="F1412" s="14" t="s">
        <v>114</v>
      </c>
      <c r="G1412" s="14" t="s">
        <v>434</v>
      </c>
      <c r="H1412" s="14" t="s">
        <v>435</v>
      </c>
      <c r="I1412" s="14" t="s">
        <v>460</v>
      </c>
      <c r="K1412" s="16">
        <v>16.7</v>
      </c>
      <c r="L1412" s="16">
        <v>0.79</v>
      </c>
      <c r="M1412" s="17" t="s">
        <v>442</v>
      </c>
      <c r="N1412" s="14" t="s">
        <v>95</v>
      </c>
      <c r="O1412" t="str">
        <f ca="1">Table1[[#This Row],[Lowest_size_reported_um]]</f>
        <v>17</v>
      </c>
      <c r="Q1412">
        <f>_xlfn.XLOOKUP(F1412,'detection limits'!$A$2:$A$234,'detection limits'!$C$2:$C$234)</f>
        <v>20</v>
      </c>
      <c r="R1412" t="str">
        <f ca="1">_xlfn.XLOOKUP(F1412,'detection limits'!$A$2:$A$234,'detection limits'!$F$2:$F$234)</f>
        <v>17</v>
      </c>
    </row>
    <row r="1413" spans="1:18" x14ac:dyDescent="0.3">
      <c r="A1413" t="s">
        <v>654</v>
      </c>
      <c r="B1413" t="s">
        <v>656</v>
      </c>
      <c r="C1413" s="14" t="str">
        <f>_xlfn.CONCAT(Table1[[#This Row],[author]],Table1[[#This Row],[ year]])</f>
        <v>Deng et al. 2020</v>
      </c>
      <c r="D1413" s="14" t="s">
        <v>576</v>
      </c>
      <c r="E1413" t="s">
        <v>546</v>
      </c>
      <c r="F1413" s="14" t="s">
        <v>114</v>
      </c>
      <c r="G1413" s="14" t="s">
        <v>434</v>
      </c>
      <c r="H1413" s="14" t="s">
        <v>435</v>
      </c>
      <c r="I1413" s="14" t="s">
        <v>460</v>
      </c>
      <c r="K1413" s="16">
        <v>1323.3</v>
      </c>
      <c r="L1413" s="16">
        <v>0.79</v>
      </c>
      <c r="M1413" s="17" t="s">
        <v>442</v>
      </c>
      <c r="N1413" s="14" t="s">
        <v>95</v>
      </c>
      <c r="O1413" t="str">
        <f ca="1">Table1[[#This Row],[Lowest_size_reported_um]]</f>
        <v>17</v>
      </c>
      <c r="Q1413">
        <f>_xlfn.XLOOKUP(F1413,'detection limits'!$A$2:$A$234,'detection limits'!$C$2:$C$234)</f>
        <v>20</v>
      </c>
      <c r="R1413" t="str">
        <f ca="1">_xlfn.XLOOKUP(F1413,'detection limits'!$A$2:$A$234,'detection limits'!$F$2:$F$234)</f>
        <v>17</v>
      </c>
    </row>
    <row r="1414" spans="1:18" x14ac:dyDescent="0.3">
      <c r="A1414" t="s">
        <v>654</v>
      </c>
      <c r="B1414" t="s">
        <v>656</v>
      </c>
      <c r="C1414" s="14" t="str">
        <f>_xlfn.CONCAT(Table1[[#This Row],[author]],Table1[[#This Row],[ year]])</f>
        <v>Di et al 2018</v>
      </c>
      <c r="D1414" s="14" t="s">
        <v>577</v>
      </c>
      <c r="E1414" t="s">
        <v>568</v>
      </c>
      <c r="F1414" s="14" t="s">
        <v>116</v>
      </c>
      <c r="G1414" s="14" t="s">
        <v>439</v>
      </c>
      <c r="H1414" s="14" t="s">
        <v>440</v>
      </c>
      <c r="I1414" s="14" t="s">
        <v>460</v>
      </c>
      <c r="K1414" s="16">
        <v>80</v>
      </c>
      <c r="L1414" s="16">
        <v>1</v>
      </c>
      <c r="M1414" s="17" t="s">
        <v>454</v>
      </c>
      <c r="N1414" s="14" t="s">
        <v>95</v>
      </c>
      <c r="O1414" t="str">
        <f ca="1">Table1[[#This Row],[Lowest_size_reported_um]]</f>
        <v>500</v>
      </c>
      <c r="Q1414">
        <f>_xlfn.XLOOKUP(F1414,'detection limits'!$A$2:$A$234,'detection limits'!$C$2:$C$234)</f>
        <v>48</v>
      </c>
      <c r="R1414" t="str">
        <f ca="1">_xlfn.XLOOKUP(F1414,'detection limits'!$A$2:$A$234,'detection limits'!$F$2:$F$234)</f>
        <v>500</v>
      </c>
    </row>
    <row r="1415" spans="1:18" x14ac:dyDescent="0.3">
      <c r="A1415" t="s">
        <v>654</v>
      </c>
      <c r="B1415" t="s">
        <v>656</v>
      </c>
      <c r="C1415" s="14" t="str">
        <f>_xlfn.CONCAT(Table1[[#This Row],[author]],Table1[[#This Row],[ year]])</f>
        <v>Di et al 2018</v>
      </c>
      <c r="D1415" s="14" t="s">
        <v>577</v>
      </c>
      <c r="E1415" t="s">
        <v>568</v>
      </c>
      <c r="F1415" s="14" t="s">
        <v>116</v>
      </c>
      <c r="G1415" s="14" t="s">
        <v>439</v>
      </c>
      <c r="H1415" s="14" t="s">
        <v>440</v>
      </c>
      <c r="I1415" s="14" t="s">
        <v>460</v>
      </c>
      <c r="K1415" s="16">
        <v>37</v>
      </c>
      <c r="L1415" s="16">
        <v>1</v>
      </c>
      <c r="M1415" s="17" t="s">
        <v>454</v>
      </c>
      <c r="N1415" s="14" t="s">
        <v>95</v>
      </c>
      <c r="O1415" t="str">
        <f ca="1">Table1[[#This Row],[Lowest_size_reported_um]]</f>
        <v>500</v>
      </c>
      <c r="Q1415">
        <f>_xlfn.XLOOKUP(F1415,'detection limits'!$A$2:$A$234,'detection limits'!$C$2:$C$234)</f>
        <v>48</v>
      </c>
      <c r="R1415" t="str">
        <f ca="1">_xlfn.XLOOKUP(F1415,'detection limits'!$A$2:$A$234,'detection limits'!$F$2:$F$234)</f>
        <v>500</v>
      </c>
    </row>
    <row r="1416" spans="1:18" x14ac:dyDescent="0.3">
      <c r="A1416" t="s">
        <v>654</v>
      </c>
      <c r="B1416" t="s">
        <v>656</v>
      </c>
      <c r="C1416" s="14" t="str">
        <f>_xlfn.CONCAT(Table1[[#This Row],[author]],Table1[[#This Row],[ year]])</f>
        <v>Di et al 2018</v>
      </c>
      <c r="D1416" s="14" t="s">
        <v>577</v>
      </c>
      <c r="E1416" t="s">
        <v>568</v>
      </c>
      <c r="F1416" s="14" t="s">
        <v>116</v>
      </c>
      <c r="G1416" s="14" t="s">
        <v>439</v>
      </c>
      <c r="H1416" s="14" t="s">
        <v>440</v>
      </c>
      <c r="I1416" s="14" t="s">
        <v>460</v>
      </c>
      <c r="K1416" s="16">
        <v>213</v>
      </c>
      <c r="L1416" s="16">
        <v>0.7</v>
      </c>
      <c r="M1416" s="17" t="s">
        <v>454</v>
      </c>
      <c r="N1416" s="14" t="s">
        <v>95</v>
      </c>
      <c r="O1416" t="str">
        <f ca="1">Table1[[#This Row],[Lowest_size_reported_um]]</f>
        <v>500</v>
      </c>
      <c r="Q1416">
        <f>_xlfn.XLOOKUP(F1416,'detection limits'!$A$2:$A$234,'detection limits'!$C$2:$C$234)</f>
        <v>48</v>
      </c>
      <c r="R1416" t="str">
        <f ca="1">_xlfn.XLOOKUP(F1416,'detection limits'!$A$2:$A$234,'detection limits'!$F$2:$F$234)</f>
        <v>500</v>
      </c>
    </row>
    <row r="1417" spans="1:18" x14ac:dyDescent="0.3">
      <c r="A1417" t="s">
        <v>654</v>
      </c>
      <c r="B1417" t="s">
        <v>656</v>
      </c>
      <c r="C1417" s="14" t="str">
        <f>_xlfn.CONCAT(Table1[[#This Row],[author]],Table1[[#This Row],[ year]])</f>
        <v>Di et al 2018</v>
      </c>
      <c r="D1417" s="14" t="s">
        <v>577</v>
      </c>
      <c r="E1417" t="s">
        <v>568</v>
      </c>
      <c r="F1417" s="14" t="s">
        <v>116</v>
      </c>
      <c r="G1417" s="14" t="s">
        <v>439</v>
      </c>
      <c r="H1417" s="14" t="s">
        <v>440</v>
      </c>
      <c r="I1417" s="14" t="s">
        <v>460</v>
      </c>
      <c r="K1417" s="16">
        <v>45</v>
      </c>
      <c r="L1417" s="16">
        <v>1</v>
      </c>
      <c r="M1417" s="17" t="s">
        <v>454</v>
      </c>
      <c r="N1417" s="14" t="s">
        <v>95</v>
      </c>
      <c r="O1417" t="str">
        <f ca="1">Table1[[#This Row],[Lowest_size_reported_um]]</f>
        <v>500</v>
      </c>
      <c r="Q1417">
        <f>_xlfn.XLOOKUP(F1417,'detection limits'!$A$2:$A$234,'detection limits'!$C$2:$C$234)</f>
        <v>48</v>
      </c>
      <c r="R1417" t="str">
        <f ca="1">_xlfn.XLOOKUP(F1417,'detection limits'!$A$2:$A$234,'detection limits'!$F$2:$F$234)</f>
        <v>500</v>
      </c>
    </row>
    <row r="1418" spans="1:18" x14ac:dyDescent="0.3">
      <c r="A1418" t="s">
        <v>654</v>
      </c>
      <c r="B1418" t="s">
        <v>656</v>
      </c>
      <c r="C1418" s="14" t="str">
        <f>_xlfn.CONCAT(Table1[[#This Row],[author]],Table1[[#This Row],[ year]])</f>
        <v>Di et al 2018</v>
      </c>
      <c r="D1418" s="14" t="s">
        <v>577</v>
      </c>
      <c r="E1418" t="s">
        <v>568</v>
      </c>
      <c r="F1418" s="14" t="s">
        <v>116</v>
      </c>
      <c r="G1418" s="14" t="s">
        <v>439</v>
      </c>
      <c r="H1418" s="14" t="s">
        <v>440</v>
      </c>
      <c r="I1418" s="14" t="s">
        <v>460</v>
      </c>
      <c r="K1418" s="16">
        <v>80</v>
      </c>
      <c r="L1418" s="16">
        <v>0.87</v>
      </c>
      <c r="M1418" s="17" t="s">
        <v>454</v>
      </c>
      <c r="N1418" s="14" t="s">
        <v>95</v>
      </c>
      <c r="O1418" t="str">
        <f ca="1">Table1[[#This Row],[Lowest_size_reported_um]]</f>
        <v>500</v>
      </c>
      <c r="Q1418">
        <f>_xlfn.XLOOKUP(F1418,'detection limits'!$A$2:$A$234,'detection limits'!$C$2:$C$234)</f>
        <v>48</v>
      </c>
      <c r="R1418" t="str">
        <f ca="1">_xlfn.XLOOKUP(F1418,'detection limits'!$A$2:$A$234,'detection limits'!$F$2:$F$234)</f>
        <v>500</v>
      </c>
    </row>
    <row r="1419" spans="1:18" x14ac:dyDescent="0.3">
      <c r="A1419" t="s">
        <v>654</v>
      </c>
      <c r="B1419" t="s">
        <v>656</v>
      </c>
      <c r="C1419" s="14" t="str">
        <f>_xlfn.CONCAT(Table1[[#This Row],[author]],Table1[[#This Row],[ year]])</f>
        <v>Di et al 2018</v>
      </c>
      <c r="D1419" s="14" t="s">
        <v>577</v>
      </c>
      <c r="E1419" t="s">
        <v>568</v>
      </c>
      <c r="F1419" s="14" t="s">
        <v>116</v>
      </c>
      <c r="G1419" s="14" t="s">
        <v>439</v>
      </c>
      <c r="H1419" s="14" t="s">
        <v>440</v>
      </c>
      <c r="I1419" s="14" t="s">
        <v>460</v>
      </c>
      <c r="K1419" s="16">
        <v>47</v>
      </c>
      <c r="L1419" s="16">
        <v>1</v>
      </c>
      <c r="M1419" s="17" t="s">
        <v>454</v>
      </c>
      <c r="N1419" s="14" t="s">
        <v>95</v>
      </c>
      <c r="O1419" t="str">
        <f ca="1">Table1[[#This Row],[Lowest_size_reported_um]]</f>
        <v>500</v>
      </c>
      <c r="Q1419">
        <f>_xlfn.XLOOKUP(F1419,'detection limits'!$A$2:$A$234,'detection limits'!$C$2:$C$234)</f>
        <v>48</v>
      </c>
      <c r="R1419" t="str">
        <f ca="1">_xlfn.XLOOKUP(F1419,'detection limits'!$A$2:$A$234,'detection limits'!$F$2:$F$234)</f>
        <v>500</v>
      </c>
    </row>
    <row r="1420" spans="1:18" x14ac:dyDescent="0.3">
      <c r="A1420" t="s">
        <v>654</v>
      </c>
      <c r="B1420" t="s">
        <v>656</v>
      </c>
      <c r="C1420" s="14" t="str">
        <f>_xlfn.CONCAT(Table1[[#This Row],[author]],Table1[[#This Row],[ year]])</f>
        <v>Di et al 2018</v>
      </c>
      <c r="D1420" s="14" t="s">
        <v>577</v>
      </c>
      <c r="E1420" t="s">
        <v>568</v>
      </c>
      <c r="F1420" s="14" t="s">
        <v>116</v>
      </c>
      <c r="G1420" s="14" t="s">
        <v>439</v>
      </c>
      <c r="H1420" s="14" t="s">
        <v>440</v>
      </c>
      <c r="I1420" s="14" t="s">
        <v>460</v>
      </c>
      <c r="K1420" s="16">
        <v>25</v>
      </c>
      <c r="L1420" s="16">
        <v>1</v>
      </c>
      <c r="M1420" s="17" t="s">
        <v>454</v>
      </c>
      <c r="N1420" s="14" t="s">
        <v>95</v>
      </c>
      <c r="O1420" t="str">
        <f ca="1">Table1[[#This Row],[Lowest_size_reported_um]]</f>
        <v>500</v>
      </c>
      <c r="Q1420">
        <f>_xlfn.XLOOKUP(F1420,'detection limits'!$A$2:$A$234,'detection limits'!$C$2:$C$234)</f>
        <v>48</v>
      </c>
      <c r="R1420" t="str">
        <f ca="1">_xlfn.XLOOKUP(F1420,'detection limits'!$A$2:$A$234,'detection limits'!$F$2:$F$234)</f>
        <v>500</v>
      </c>
    </row>
    <row r="1421" spans="1:18" x14ac:dyDescent="0.3">
      <c r="A1421" t="s">
        <v>654</v>
      </c>
      <c r="B1421" t="s">
        <v>656</v>
      </c>
      <c r="C1421" s="14" t="str">
        <f>_xlfn.CONCAT(Table1[[#This Row],[author]],Table1[[#This Row],[ year]])</f>
        <v>Di et al 2018</v>
      </c>
      <c r="D1421" s="14" t="s">
        <v>577</v>
      </c>
      <c r="E1421" t="s">
        <v>568</v>
      </c>
      <c r="F1421" s="14" t="s">
        <v>116</v>
      </c>
      <c r="G1421" s="14" t="s">
        <v>439</v>
      </c>
      <c r="H1421" s="14" t="s">
        <v>440</v>
      </c>
      <c r="I1421" s="14" t="s">
        <v>460</v>
      </c>
      <c r="K1421" s="16">
        <v>30</v>
      </c>
      <c r="L1421" s="16">
        <v>1</v>
      </c>
      <c r="M1421" s="17" t="s">
        <v>454</v>
      </c>
      <c r="N1421" s="14" t="s">
        <v>95</v>
      </c>
      <c r="O1421" t="str">
        <f ca="1">Table1[[#This Row],[Lowest_size_reported_um]]</f>
        <v>500</v>
      </c>
      <c r="Q1421">
        <f>_xlfn.XLOOKUP(F1421,'detection limits'!$A$2:$A$234,'detection limits'!$C$2:$C$234)</f>
        <v>48</v>
      </c>
      <c r="R1421" t="str">
        <f ca="1">_xlfn.XLOOKUP(F1421,'detection limits'!$A$2:$A$234,'detection limits'!$F$2:$F$234)</f>
        <v>500</v>
      </c>
    </row>
    <row r="1422" spans="1:18" x14ac:dyDescent="0.3">
      <c r="A1422" t="s">
        <v>654</v>
      </c>
      <c r="B1422" t="s">
        <v>656</v>
      </c>
      <c r="C1422" s="14" t="str">
        <f>_xlfn.CONCAT(Table1[[#This Row],[author]],Table1[[#This Row],[ year]])</f>
        <v>Di et al 2018</v>
      </c>
      <c r="D1422" s="14" t="s">
        <v>577</v>
      </c>
      <c r="E1422" t="s">
        <v>568</v>
      </c>
      <c r="F1422" s="14" t="s">
        <v>116</v>
      </c>
      <c r="G1422" s="14" t="s">
        <v>439</v>
      </c>
      <c r="H1422" s="14" t="s">
        <v>440</v>
      </c>
      <c r="I1422" s="14" t="s">
        <v>460</v>
      </c>
      <c r="K1422" s="16">
        <v>82</v>
      </c>
      <c r="L1422" s="16">
        <v>0.56000000000000005</v>
      </c>
      <c r="M1422" s="17" t="s">
        <v>454</v>
      </c>
      <c r="N1422" s="14" t="s">
        <v>95</v>
      </c>
      <c r="O1422" t="str">
        <f ca="1">Table1[[#This Row],[Lowest_size_reported_um]]</f>
        <v>500</v>
      </c>
      <c r="Q1422">
        <f>_xlfn.XLOOKUP(F1422,'detection limits'!$A$2:$A$234,'detection limits'!$C$2:$C$234)</f>
        <v>48</v>
      </c>
      <c r="R1422" t="str">
        <f ca="1">_xlfn.XLOOKUP(F1422,'detection limits'!$A$2:$A$234,'detection limits'!$F$2:$F$234)</f>
        <v>500</v>
      </c>
    </row>
    <row r="1423" spans="1:18" x14ac:dyDescent="0.3">
      <c r="A1423" t="s">
        <v>654</v>
      </c>
      <c r="B1423" t="s">
        <v>656</v>
      </c>
      <c r="C1423" s="14" t="str">
        <f>_xlfn.CONCAT(Table1[[#This Row],[author]],Table1[[#This Row],[ year]])</f>
        <v>Di et al 2018</v>
      </c>
      <c r="D1423" s="14" t="s">
        <v>577</v>
      </c>
      <c r="E1423" t="s">
        <v>568</v>
      </c>
      <c r="F1423" s="14" t="s">
        <v>116</v>
      </c>
      <c r="G1423" s="14" t="s">
        <v>439</v>
      </c>
      <c r="H1423" s="14" t="s">
        <v>440</v>
      </c>
      <c r="I1423" s="14" t="s">
        <v>460</v>
      </c>
      <c r="K1423" s="16">
        <v>27</v>
      </c>
      <c r="L1423" s="16">
        <v>1</v>
      </c>
      <c r="M1423" s="17" t="s">
        <v>454</v>
      </c>
      <c r="N1423" s="14" t="s">
        <v>95</v>
      </c>
      <c r="O1423" t="str">
        <f ca="1">Table1[[#This Row],[Lowest_size_reported_um]]</f>
        <v>500</v>
      </c>
      <c r="Q1423">
        <f>_xlfn.XLOOKUP(F1423,'detection limits'!$A$2:$A$234,'detection limits'!$C$2:$C$234)</f>
        <v>48</v>
      </c>
      <c r="R1423" t="str">
        <f ca="1">_xlfn.XLOOKUP(F1423,'detection limits'!$A$2:$A$234,'detection limits'!$F$2:$F$234)</f>
        <v>500</v>
      </c>
    </row>
    <row r="1424" spans="1:18" x14ac:dyDescent="0.3">
      <c r="A1424" t="s">
        <v>654</v>
      </c>
      <c r="B1424" t="s">
        <v>656</v>
      </c>
      <c r="C1424" s="14" t="str">
        <f>_xlfn.CONCAT(Table1[[#This Row],[author]],Table1[[#This Row],[ year]])</f>
        <v>Di et al 2018</v>
      </c>
      <c r="D1424" s="14" t="s">
        <v>577</v>
      </c>
      <c r="E1424" t="s">
        <v>568</v>
      </c>
      <c r="F1424" s="14" t="s">
        <v>116</v>
      </c>
      <c r="G1424" s="14" t="s">
        <v>439</v>
      </c>
      <c r="H1424" s="14" t="s">
        <v>440</v>
      </c>
      <c r="I1424" s="14" t="s">
        <v>460</v>
      </c>
      <c r="K1424" s="16">
        <v>85</v>
      </c>
      <c r="L1424" s="16">
        <v>0.82</v>
      </c>
      <c r="M1424" s="17" t="s">
        <v>454</v>
      </c>
      <c r="N1424" s="14" t="s">
        <v>95</v>
      </c>
      <c r="O1424" t="str">
        <f ca="1">Table1[[#This Row],[Lowest_size_reported_um]]</f>
        <v>500</v>
      </c>
      <c r="Q1424">
        <f>_xlfn.XLOOKUP(F1424,'detection limits'!$A$2:$A$234,'detection limits'!$C$2:$C$234)</f>
        <v>48</v>
      </c>
      <c r="R1424" t="str">
        <f ca="1">_xlfn.XLOOKUP(F1424,'detection limits'!$A$2:$A$234,'detection limits'!$F$2:$F$234)</f>
        <v>500</v>
      </c>
    </row>
    <row r="1425" spans="1:18" x14ac:dyDescent="0.3">
      <c r="A1425" t="s">
        <v>654</v>
      </c>
      <c r="B1425" t="s">
        <v>656</v>
      </c>
      <c r="C1425" s="14" t="str">
        <f>_xlfn.CONCAT(Table1[[#This Row],[author]],Table1[[#This Row],[ year]])</f>
        <v>Di et al 2018</v>
      </c>
      <c r="D1425" s="14" t="s">
        <v>577</v>
      </c>
      <c r="E1425" t="s">
        <v>568</v>
      </c>
      <c r="F1425" s="14" t="s">
        <v>116</v>
      </c>
      <c r="G1425" s="14" t="s">
        <v>439</v>
      </c>
      <c r="H1425" s="14" t="s">
        <v>440</v>
      </c>
      <c r="I1425" s="14" t="s">
        <v>460</v>
      </c>
      <c r="K1425" s="16">
        <v>300</v>
      </c>
      <c r="L1425" s="16">
        <v>0.34</v>
      </c>
      <c r="M1425" s="17" t="s">
        <v>454</v>
      </c>
      <c r="N1425" s="14" t="s">
        <v>95</v>
      </c>
      <c r="O1425" t="str">
        <f ca="1">Table1[[#This Row],[Lowest_size_reported_um]]</f>
        <v>500</v>
      </c>
      <c r="Q1425">
        <f>_xlfn.XLOOKUP(F1425,'detection limits'!$A$2:$A$234,'detection limits'!$C$2:$C$234)</f>
        <v>48</v>
      </c>
      <c r="R1425" t="str">
        <f ca="1">_xlfn.XLOOKUP(F1425,'detection limits'!$A$2:$A$234,'detection limits'!$F$2:$F$234)</f>
        <v>500</v>
      </c>
    </row>
    <row r="1426" spans="1:18" x14ac:dyDescent="0.3">
      <c r="A1426" t="s">
        <v>654</v>
      </c>
      <c r="B1426" t="s">
        <v>656</v>
      </c>
      <c r="C1426" s="14" t="str">
        <f>_xlfn.CONCAT(Table1[[#This Row],[author]],Table1[[#This Row],[ year]])</f>
        <v>Di et al 2018</v>
      </c>
      <c r="D1426" s="14" t="s">
        <v>577</v>
      </c>
      <c r="E1426" t="s">
        <v>568</v>
      </c>
      <c r="F1426" s="14" t="s">
        <v>116</v>
      </c>
      <c r="G1426" s="14" t="s">
        <v>439</v>
      </c>
      <c r="H1426" s="14" t="s">
        <v>440</v>
      </c>
      <c r="I1426" s="14" t="s">
        <v>460</v>
      </c>
      <c r="K1426" s="16">
        <v>30</v>
      </c>
      <c r="L1426" s="16">
        <v>0.6</v>
      </c>
      <c r="M1426" s="17" t="s">
        <v>454</v>
      </c>
      <c r="N1426" s="14" t="s">
        <v>95</v>
      </c>
      <c r="O1426" t="str">
        <f ca="1">Table1[[#This Row],[Lowest_size_reported_um]]</f>
        <v>500</v>
      </c>
      <c r="Q1426">
        <f>_xlfn.XLOOKUP(F1426,'detection limits'!$A$2:$A$234,'detection limits'!$C$2:$C$234)</f>
        <v>48</v>
      </c>
      <c r="R1426" t="str">
        <f ca="1">_xlfn.XLOOKUP(F1426,'detection limits'!$A$2:$A$234,'detection limits'!$F$2:$F$234)</f>
        <v>500</v>
      </c>
    </row>
    <row r="1427" spans="1:18" x14ac:dyDescent="0.3">
      <c r="A1427" t="s">
        <v>654</v>
      </c>
      <c r="B1427" t="s">
        <v>656</v>
      </c>
      <c r="C1427" s="14" t="str">
        <f>_xlfn.CONCAT(Table1[[#This Row],[author]],Table1[[#This Row],[ year]])</f>
        <v>Di et al 2018</v>
      </c>
      <c r="D1427" s="14" t="s">
        <v>577</v>
      </c>
      <c r="E1427" t="s">
        <v>568</v>
      </c>
      <c r="F1427" s="14" t="s">
        <v>116</v>
      </c>
      <c r="G1427" s="14" t="s">
        <v>439</v>
      </c>
      <c r="H1427" s="14" t="s">
        <v>440</v>
      </c>
      <c r="I1427" s="14" t="s">
        <v>460</v>
      </c>
      <c r="K1427" s="16">
        <v>70</v>
      </c>
      <c r="L1427" s="16">
        <v>0.86</v>
      </c>
      <c r="M1427" s="17" t="s">
        <v>454</v>
      </c>
      <c r="N1427" s="14" t="s">
        <v>95</v>
      </c>
      <c r="O1427" t="str">
        <f ca="1">Table1[[#This Row],[Lowest_size_reported_um]]</f>
        <v>500</v>
      </c>
      <c r="Q1427">
        <f>_xlfn.XLOOKUP(F1427,'detection limits'!$A$2:$A$234,'detection limits'!$C$2:$C$234)</f>
        <v>48</v>
      </c>
      <c r="R1427" t="str">
        <f ca="1">_xlfn.XLOOKUP(F1427,'detection limits'!$A$2:$A$234,'detection limits'!$F$2:$F$234)</f>
        <v>500</v>
      </c>
    </row>
    <row r="1428" spans="1:18" x14ac:dyDescent="0.3">
      <c r="A1428" t="s">
        <v>654</v>
      </c>
      <c r="B1428" t="s">
        <v>656</v>
      </c>
      <c r="C1428" s="14" t="str">
        <f>_xlfn.CONCAT(Table1[[#This Row],[author]],Table1[[#This Row],[ year]])</f>
        <v>Di et al 2018</v>
      </c>
      <c r="D1428" s="14" t="s">
        <v>577</v>
      </c>
      <c r="E1428" t="s">
        <v>568</v>
      </c>
      <c r="F1428" s="14" t="s">
        <v>116</v>
      </c>
      <c r="G1428" s="14" t="s">
        <v>439</v>
      </c>
      <c r="H1428" s="14" t="s">
        <v>440</v>
      </c>
      <c r="I1428" s="14" t="s">
        <v>460</v>
      </c>
      <c r="K1428" s="16">
        <v>70</v>
      </c>
      <c r="L1428" s="16">
        <v>0.74</v>
      </c>
      <c r="M1428" s="17" t="s">
        <v>454</v>
      </c>
      <c r="N1428" s="14" t="s">
        <v>95</v>
      </c>
      <c r="O1428" t="str">
        <f ca="1">Table1[[#This Row],[Lowest_size_reported_um]]</f>
        <v>500</v>
      </c>
      <c r="Q1428">
        <f>_xlfn.XLOOKUP(F1428,'detection limits'!$A$2:$A$234,'detection limits'!$C$2:$C$234)</f>
        <v>48</v>
      </c>
      <c r="R1428" t="str">
        <f ca="1">_xlfn.XLOOKUP(F1428,'detection limits'!$A$2:$A$234,'detection limits'!$F$2:$F$234)</f>
        <v>500</v>
      </c>
    </row>
    <row r="1429" spans="1:18" x14ac:dyDescent="0.3">
      <c r="A1429" t="s">
        <v>654</v>
      </c>
      <c r="B1429" t="s">
        <v>656</v>
      </c>
      <c r="C1429" s="14" t="str">
        <f>_xlfn.CONCAT(Table1[[#This Row],[author]],Table1[[#This Row],[ year]])</f>
        <v>Di et al 2018</v>
      </c>
      <c r="D1429" s="14" t="s">
        <v>577</v>
      </c>
      <c r="E1429" t="s">
        <v>568</v>
      </c>
      <c r="F1429" s="14" t="s">
        <v>116</v>
      </c>
      <c r="G1429" s="14" t="s">
        <v>439</v>
      </c>
      <c r="H1429" s="14" t="s">
        <v>440</v>
      </c>
      <c r="I1429" s="14" t="s">
        <v>460</v>
      </c>
      <c r="K1429" s="16">
        <v>108</v>
      </c>
      <c r="L1429" s="16">
        <v>0.9</v>
      </c>
      <c r="M1429" s="17" t="s">
        <v>454</v>
      </c>
      <c r="N1429" s="14" t="s">
        <v>95</v>
      </c>
      <c r="O1429" t="str">
        <f ca="1">Table1[[#This Row],[Lowest_size_reported_um]]</f>
        <v>500</v>
      </c>
      <c r="Q1429">
        <f>_xlfn.XLOOKUP(F1429,'detection limits'!$A$2:$A$234,'detection limits'!$C$2:$C$234)</f>
        <v>48</v>
      </c>
      <c r="R1429" t="str">
        <f ca="1">_xlfn.XLOOKUP(F1429,'detection limits'!$A$2:$A$234,'detection limits'!$F$2:$F$234)</f>
        <v>500</v>
      </c>
    </row>
    <row r="1430" spans="1:18" x14ac:dyDescent="0.3">
      <c r="A1430" t="s">
        <v>654</v>
      </c>
      <c r="B1430" t="s">
        <v>656</v>
      </c>
      <c r="C1430" s="14" t="str">
        <f>_xlfn.CONCAT(Table1[[#This Row],[author]],Table1[[#This Row],[ year]])</f>
        <v>Di et al 2018</v>
      </c>
      <c r="D1430" s="14" t="s">
        <v>577</v>
      </c>
      <c r="E1430" t="s">
        <v>568</v>
      </c>
      <c r="F1430" s="14" t="s">
        <v>116</v>
      </c>
      <c r="G1430" s="14" t="s">
        <v>439</v>
      </c>
      <c r="H1430" s="14" t="s">
        <v>440</v>
      </c>
      <c r="I1430" s="14" t="s">
        <v>460</v>
      </c>
      <c r="K1430" s="16">
        <v>35</v>
      </c>
      <c r="L1430" s="16">
        <v>0.84</v>
      </c>
      <c r="M1430" s="17" t="s">
        <v>454</v>
      </c>
      <c r="N1430" s="14" t="s">
        <v>95</v>
      </c>
      <c r="O1430" t="str">
        <f ca="1">Table1[[#This Row],[Lowest_size_reported_um]]</f>
        <v>500</v>
      </c>
      <c r="Q1430">
        <f>_xlfn.XLOOKUP(F1430,'detection limits'!$A$2:$A$234,'detection limits'!$C$2:$C$234)</f>
        <v>48</v>
      </c>
      <c r="R1430" t="str">
        <f ca="1">_xlfn.XLOOKUP(F1430,'detection limits'!$A$2:$A$234,'detection limits'!$F$2:$F$234)</f>
        <v>500</v>
      </c>
    </row>
    <row r="1431" spans="1:18" x14ac:dyDescent="0.3">
      <c r="A1431" t="s">
        <v>654</v>
      </c>
      <c r="B1431" t="s">
        <v>656</v>
      </c>
      <c r="C1431" s="14" t="str">
        <f>_xlfn.CONCAT(Table1[[#This Row],[author]],Table1[[#This Row],[ year]])</f>
        <v>Di et al 2018</v>
      </c>
      <c r="D1431" s="14" t="s">
        <v>577</v>
      </c>
      <c r="E1431" t="s">
        <v>568</v>
      </c>
      <c r="F1431" s="14" t="s">
        <v>116</v>
      </c>
      <c r="G1431" s="14" t="s">
        <v>439</v>
      </c>
      <c r="H1431" s="14" t="s">
        <v>440</v>
      </c>
      <c r="I1431" s="14" t="s">
        <v>460</v>
      </c>
      <c r="K1431" s="16">
        <v>145</v>
      </c>
      <c r="L1431" s="16">
        <v>0.93</v>
      </c>
      <c r="M1431" s="17" t="s">
        <v>454</v>
      </c>
      <c r="N1431" s="14" t="s">
        <v>95</v>
      </c>
      <c r="O1431" t="str">
        <f ca="1">Table1[[#This Row],[Lowest_size_reported_um]]</f>
        <v>500</v>
      </c>
      <c r="Q1431">
        <f>_xlfn.XLOOKUP(F1431,'detection limits'!$A$2:$A$234,'detection limits'!$C$2:$C$234)</f>
        <v>48</v>
      </c>
      <c r="R1431" t="str">
        <f ca="1">_xlfn.XLOOKUP(F1431,'detection limits'!$A$2:$A$234,'detection limits'!$F$2:$F$234)</f>
        <v>500</v>
      </c>
    </row>
    <row r="1432" spans="1:18" x14ac:dyDescent="0.3">
      <c r="A1432" t="s">
        <v>654</v>
      </c>
      <c r="B1432" t="s">
        <v>656</v>
      </c>
      <c r="C1432" s="14" t="str">
        <f>_xlfn.CONCAT(Table1[[#This Row],[author]],Table1[[#This Row],[ year]])</f>
        <v>Di et al 2018</v>
      </c>
      <c r="D1432" s="14" t="s">
        <v>577</v>
      </c>
      <c r="E1432" t="s">
        <v>568</v>
      </c>
      <c r="F1432" s="14" t="s">
        <v>116</v>
      </c>
      <c r="G1432" s="14" t="s">
        <v>439</v>
      </c>
      <c r="H1432" s="14" t="s">
        <v>440</v>
      </c>
      <c r="I1432" s="14" t="s">
        <v>460</v>
      </c>
      <c r="K1432" s="16">
        <v>103</v>
      </c>
      <c r="L1432" s="16">
        <v>0.47</v>
      </c>
      <c r="M1432" s="17" t="s">
        <v>454</v>
      </c>
      <c r="N1432" s="14" t="s">
        <v>95</v>
      </c>
      <c r="O1432" t="str">
        <f ca="1">Table1[[#This Row],[Lowest_size_reported_um]]</f>
        <v>500</v>
      </c>
      <c r="Q1432">
        <f>_xlfn.XLOOKUP(F1432,'detection limits'!$A$2:$A$234,'detection limits'!$C$2:$C$234)</f>
        <v>48</v>
      </c>
      <c r="R1432" t="str">
        <f ca="1">_xlfn.XLOOKUP(F1432,'detection limits'!$A$2:$A$234,'detection limits'!$F$2:$F$234)</f>
        <v>500</v>
      </c>
    </row>
    <row r="1433" spans="1:18" x14ac:dyDescent="0.3">
      <c r="A1433" t="s">
        <v>654</v>
      </c>
      <c r="B1433" t="s">
        <v>656</v>
      </c>
      <c r="C1433" s="14" t="str">
        <f>_xlfn.CONCAT(Table1[[#This Row],[author]],Table1[[#This Row],[ year]])</f>
        <v>Di et al 2018</v>
      </c>
      <c r="D1433" s="14" t="s">
        <v>577</v>
      </c>
      <c r="E1433" t="s">
        <v>568</v>
      </c>
      <c r="F1433" s="14" t="s">
        <v>116</v>
      </c>
      <c r="G1433" s="14" t="s">
        <v>439</v>
      </c>
      <c r="H1433" s="14" t="s">
        <v>440</v>
      </c>
      <c r="I1433" s="14" t="s">
        <v>460</v>
      </c>
      <c r="K1433" s="16">
        <v>42</v>
      </c>
      <c r="L1433" s="16">
        <v>0.67</v>
      </c>
      <c r="M1433" s="17" t="s">
        <v>454</v>
      </c>
      <c r="N1433" s="14" t="s">
        <v>95</v>
      </c>
      <c r="O1433" t="str">
        <f ca="1">Table1[[#This Row],[Lowest_size_reported_um]]</f>
        <v>500</v>
      </c>
      <c r="Q1433">
        <f>_xlfn.XLOOKUP(F1433,'detection limits'!$A$2:$A$234,'detection limits'!$C$2:$C$234)</f>
        <v>48</v>
      </c>
      <c r="R1433" t="str">
        <f ca="1">_xlfn.XLOOKUP(F1433,'detection limits'!$A$2:$A$234,'detection limits'!$F$2:$F$234)</f>
        <v>500</v>
      </c>
    </row>
    <row r="1434" spans="1:18" x14ac:dyDescent="0.3">
      <c r="A1434" t="s">
        <v>654</v>
      </c>
      <c r="B1434" t="s">
        <v>656</v>
      </c>
      <c r="C1434" s="14" t="str">
        <f>_xlfn.CONCAT(Table1[[#This Row],[author]],Table1[[#This Row],[ year]])</f>
        <v>Di et al 2018</v>
      </c>
      <c r="D1434" s="14" t="s">
        <v>577</v>
      </c>
      <c r="E1434" t="s">
        <v>568</v>
      </c>
      <c r="F1434" s="14" t="s">
        <v>116</v>
      </c>
      <c r="G1434" s="14" t="s">
        <v>439</v>
      </c>
      <c r="H1434" s="14" t="s">
        <v>440</v>
      </c>
      <c r="I1434" s="14" t="s">
        <v>460</v>
      </c>
      <c r="K1434" s="16">
        <v>130</v>
      </c>
      <c r="L1434" s="16">
        <v>0.52</v>
      </c>
      <c r="M1434" s="17" t="s">
        <v>454</v>
      </c>
      <c r="N1434" s="14" t="s">
        <v>95</v>
      </c>
      <c r="O1434" t="str">
        <f ca="1">Table1[[#This Row],[Lowest_size_reported_um]]</f>
        <v>500</v>
      </c>
      <c r="Q1434">
        <f>_xlfn.XLOOKUP(F1434,'detection limits'!$A$2:$A$234,'detection limits'!$C$2:$C$234)</f>
        <v>48</v>
      </c>
      <c r="R1434" t="str">
        <f ca="1">_xlfn.XLOOKUP(F1434,'detection limits'!$A$2:$A$234,'detection limits'!$F$2:$F$234)</f>
        <v>500</v>
      </c>
    </row>
    <row r="1435" spans="1:18" x14ac:dyDescent="0.3">
      <c r="A1435" t="s">
        <v>654</v>
      </c>
      <c r="B1435" t="s">
        <v>656</v>
      </c>
      <c r="C1435" s="14" t="str">
        <f>_xlfn.CONCAT(Table1[[#This Row],[author]],Table1[[#This Row],[ year]])</f>
        <v>Di et al 2018</v>
      </c>
      <c r="D1435" s="14" t="s">
        <v>577</v>
      </c>
      <c r="E1435" t="s">
        <v>568</v>
      </c>
      <c r="F1435" s="14" t="s">
        <v>116</v>
      </c>
      <c r="G1435" s="14" t="s">
        <v>439</v>
      </c>
      <c r="H1435" s="14" t="s">
        <v>440</v>
      </c>
      <c r="I1435" s="14" t="s">
        <v>460</v>
      </c>
      <c r="K1435" s="16">
        <v>40</v>
      </c>
      <c r="L1435" s="16">
        <v>1</v>
      </c>
      <c r="M1435" s="17" t="s">
        <v>454</v>
      </c>
      <c r="N1435" s="14" t="s">
        <v>95</v>
      </c>
      <c r="O1435" t="str">
        <f ca="1">Table1[[#This Row],[Lowest_size_reported_um]]</f>
        <v>500</v>
      </c>
      <c r="Q1435">
        <f>_xlfn.XLOOKUP(F1435,'detection limits'!$A$2:$A$234,'detection limits'!$C$2:$C$234)</f>
        <v>48</v>
      </c>
      <c r="R1435" t="str">
        <f ca="1">_xlfn.XLOOKUP(F1435,'detection limits'!$A$2:$A$234,'detection limits'!$F$2:$F$234)</f>
        <v>500</v>
      </c>
    </row>
    <row r="1436" spans="1:18" x14ac:dyDescent="0.3">
      <c r="A1436" t="s">
        <v>654</v>
      </c>
      <c r="B1436" t="s">
        <v>656</v>
      </c>
      <c r="C1436" s="14" t="str">
        <f>_xlfn.CONCAT(Table1[[#This Row],[author]],Table1[[#This Row],[ year]])</f>
        <v>Di et al 2018</v>
      </c>
      <c r="D1436" s="14" t="s">
        <v>577</v>
      </c>
      <c r="E1436" t="s">
        <v>568</v>
      </c>
      <c r="F1436" s="14" t="s">
        <v>116</v>
      </c>
      <c r="G1436" s="14" t="s">
        <v>439</v>
      </c>
      <c r="H1436" s="14" t="s">
        <v>440</v>
      </c>
      <c r="I1436" s="14" t="s">
        <v>460</v>
      </c>
      <c r="K1436" s="16">
        <v>65</v>
      </c>
      <c r="L1436" s="16">
        <v>1</v>
      </c>
      <c r="M1436" s="17" t="s">
        <v>454</v>
      </c>
      <c r="N1436" s="14" t="s">
        <v>95</v>
      </c>
      <c r="O1436" t="str">
        <f ca="1">Table1[[#This Row],[Lowest_size_reported_um]]</f>
        <v>500</v>
      </c>
      <c r="Q1436">
        <f>_xlfn.XLOOKUP(F1436,'detection limits'!$A$2:$A$234,'detection limits'!$C$2:$C$234)</f>
        <v>48</v>
      </c>
      <c r="R1436" t="str">
        <f ca="1">_xlfn.XLOOKUP(F1436,'detection limits'!$A$2:$A$234,'detection limits'!$F$2:$F$234)</f>
        <v>500</v>
      </c>
    </row>
    <row r="1437" spans="1:18" x14ac:dyDescent="0.3">
      <c r="A1437" t="s">
        <v>654</v>
      </c>
      <c r="B1437" t="s">
        <v>656</v>
      </c>
      <c r="C1437" s="14" t="str">
        <f>_xlfn.CONCAT(Table1[[#This Row],[author]],Table1[[#This Row],[ year]])</f>
        <v>Di et al 2018</v>
      </c>
      <c r="D1437" s="14" t="s">
        <v>577</v>
      </c>
      <c r="E1437" t="s">
        <v>568</v>
      </c>
      <c r="F1437" s="14" t="s">
        <v>116</v>
      </c>
      <c r="G1437" s="14" t="s">
        <v>439</v>
      </c>
      <c r="H1437" s="14" t="s">
        <v>440</v>
      </c>
      <c r="I1437" s="14" t="s">
        <v>460</v>
      </c>
      <c r="K1437" s="16">
        <v>130</v>
      </c>
      <c r="L1437" s="16">
        <v>0.48</v>
      </c>
      <c r="M1437" s="17" t="s">
        <v>454</v>
      </c>
      <c r="N1437" s="14" t="s">
        <v>95</v>
      </c>
      <c r="O1437" t="str">
        <f ca="1">Table1[[#This Row],[Lowest_size_reported_um]]</f>
        <v>500</v>
      </c>
      <c r="Q1437">
        <f>_xlfn.XLOOKUP(F1437,'detection limits'!$A$2:$A$234,'detection limits'!$C$2:$C$234)</f>
        <v>48</v>
      </c>
      <c r="R1437" t="str">
        <f ca="1">_xlfn.XLOOKUP(F1437,'detection limits'!$A$2:$A$234,'detection limits'!$F$2:$F$234)</f>
        <v>500</v>
      </c>
    </row>
    <row r="1438" spans="1:18" x14ac:dyDescent="0.3">
      <c r="A1438" t="s">
        <v>654</v>
      </c>
      <c r="B1438" t="s">
        <v>656</v>
      </c>
      <c r="C1438" s="14" t="str">
        <f>_xlfn.CONCAT(Table1[[#This Row],[author]],Table1[[#This Row],[ year]])</f>
        <v>Di et al 2018</v>
      </c>
      <c r="D1438" s="14" t="s">
        <v>577</v>
      </c>
      <c r="E1438" t="s">
        <v>568</v>
      </c>
      <c r="F1438" s="14" t="s">
        <v>116</v>
      </c>
      <c r="G1438" s="14" t="s">
        <v>439</v>
      </c>
      <c r="H1438" s="14" t="s">
        <v>440</v>
      </c>
      <c r="I1438" s="14" t="s">
        <v>460</v>
      </c>
      <c r="K1438" s="16">
        <v>78</v>
      </c>
      <c r="L1438" s="16">
        <v>0.6</v>
      </c>
      <c r="M1438" s="17" t="s">
        <v>454</v>
      </c>
      <c r="N1438" s="14" t="s">
        <v>95</v>
      </c>
      <c r="O1438" t="str">
        <f ca="1">Table1[[#This Row],[Lowest_size_reported_um]]</f>
        <v>500</v>
      </c>
      <c r="Q1438">
        <f>_xlfn.XLOOKUP(F1438,'detection limits'!$A$2:$A$234,'detection limits'!$C$2:$C$234)</f>
        <v>48</v>
      </c>
      <c r="R1438" t="str">
        <f ca="1">_xlfn.XLOOKUP(F1438,'detection limits'!$A$2:$A$234,'detection limits'!$F$2:$F$234)</f>
        <v>500</v>
      </c>
    </row>
    <row r="1439" spans="1:18" x14ac:dyDescent="0.3">
      <c r="A1439" t="s">
        <v>654</v>
      </c>
      <c r="B1439" t="s">
        <v>656</v>
      </c>
      <c r="C1439" s="14" t="str">
        <f>_xlfn.CONCAT(Table1[[#This Row],[author]],Table1[[#This Row],[ year]])</f>
        <v>Di et al 2018</v>
      </c>
      <c r="D1439" s="14" t="s">
        <v>577</v>
      </c>
      <c r="E1439" t="s">
        <v>568</v>
      </c>
      <c r="F1439" s="14" t="s">
        <v>116</v>
      </c>
      <c r="G1439" s="14" t="s">
        <v>439</v>
      </c>
      <c r="H1439" s="14" t="s">
        <v>440</v>
      </c>
      <c r="I1439" s="14" t="s">
        <v>460</v>
      </c>
      <c r="K1439" s="16">
        <v>110</v>
      </c>
      <c r="L1439" s="16">
        <v>0.69</v>
      </c>
      <c r="M1439" s="17" t="s">
        <v>454</v>
      </c>
      <c r="N1439" s="14" t="s">
        <v>95</v>
      </c>
      <c r="O1439" t="str">
        <f ca="1">Table1[[#This Row],[Lowest_size_reported_um]]</f>
        <v>500</v>
      </c>
      <c r="Q1439">
        <f>_xlfn.XLOOKUP(F1439,'detection limits'!$A$2:$A$234,'detection limits'!$C$2:$C$234)</f>
        <v>48</v>
      </c>
      <c r="R1439" t="str">
        <f ca="1">_xlfn.XLOOKUP(F1439,'detection limits'!$A$2:$A$234,'detection limits'!$F$2:$F$234)</f>
        <v>500</v>
      </c>
    </row>
    <row r="1440" spans="1:18" x14ac:dyDescent="0.3">
      <c r="A1440" t="s">
        <v>654</v>
      </c>
      <c r="B1440" t="s">
        <v>656</v>
      </c>
      <c r="C1440" s="14" t="str">
        <f>_xlfn.CONCAT(Table1[[#This Row],[author]],Table1[[#This Row],[ year]])</f>
        <v>Di et al 2018</v>
      </c>
      <c r="D1440" s="14" t="s">
        <v>577</v>
      </c>
      <c r="E1440" t="s">
        <v>568</v>
      </c>
      <c r="F1440" s="14" t="s">
        <v>116</v>
      </c>
      <c r="G1440" s="14" t="s">
        <v>439</v>
      </c>
      <c r="H1440" s="14" t="s">
        <v>440</v>
      </c>
      <c r="I1440" s="14" t="s">
        <v>460</v>
      </c>
      <c r="K1440" s="16">
        <v>95</v>
      </c>
      <c r="L1440" s="16">
        <v>0.41</v>
      </c>
      <c r="M1440" s="17" t="s">
        <v>454</v>
      </c>
      <c r="N1440" s="14" t="s">
        <v>95</v>
      </c>
      <c r="O1440" t="str">
        <f ca="1">Table1[[#This Row],[Lowest_size_reported_um]]</f>
        <v>500</v>
      </c>
      <c r="Q1440">
        <f>_xlfn.XLOOKUP(F1440,'detection limits'!$A$2:$A$234,'detection limits'!$C$2:$C$234)</f>
        <v>48</v>
      </c>
      <c r="R1440" t="str">
        <f ca="1">_xlfn.XLOOKUP(F1440,'detection limits'!$A$2:$A$234,'detection limits'!$F$2:$F$234)</f>
        <v>500</v>
      </c>
    </row>
    <row r="1441" spans="1:18" x14ac:dyDescent="0.3">
      <c r="A1441" t="s">
        <v>654</v>
      </c>
      <c r="B1441" t="s">
        <v>656</v>
      </c>
      <c r="C1441" s="14" t="str">
        <f>_xlfn.CONCAT(Table1[[#This Row],[author]],Table1[[#This Row],[ year]])</f>
        <v>Di et al 2018</v>
      </c>
      <c r="D1441" s="14" t="s">
        <v>577</v>
      </c>
      <c r="E1441" t="s">
        <v>568</v>
      </c>
      <c r="F1441" s="14" t="s">
        <v>116</v>
      </c>
      <c r="G1441" s="14" t="s">
        <v>439</v>
      </c>
      <c r="H1441" s="14" t="s">
        <v>440</v>
      </c>
      <c r="I1441" s="14" t="s">
        <v>460</v>
      </c>
      <c r="K1441" s="16">
        <v>45</v>
      </c>
      <c r="L1441" s="16">
        <v>0.78</v>
      </c>
      <c r="M1441" s="17" t="s">
        <v>454</v>
      </c>
      <c r="N1441" s="14" t="s">
        <v>95</v>
      </c>
      <c r="O1441" t="str">
        <f ca="1">Table1[[#This Row],[Lowest_size_reported_um]]</f>
        <v>500</v>
      </c>
      <c r="Q1441">
        <f>_xlfn.XLOOKUP(F1441,'detection limits'!$A$2:$A$234,'detection limits'!$C$2:$C$234)</f>
        <v>48</v>
      </c>
      <c r="R1441" t="str">
        <f ca="1">_xlfn.XLOOKUP(F1441,'detection limits'!$A$2:$A$234,'detection limits'!$F$2:$F$234)</f>
        <v>500</v>
      </c>
    </row>
    <row r="1442" spans="1:18" x14ac:dyDescent="0.3">
      <c r="A1442" t="s">
        <v>654</v>
      </c>
      <c r="B1442" t="s">
        <v>656</v>
      </c>
      <c r="C1442" s="14" t="str">
        <f>_xlfn.CONCAT(Table1[[#This Row],[author]],Table1[[#This Row],[ year]])</f>
        <v>Di et al 2018</v>
      </c>
      <c r="D1442" s="14" t="s">
        <v>577</v>
      </c>
      <c r="E1442" t="s">
        <v>568</v>
      </c>
      <c r="F1442" s="14" t="s">
        <v>116</v>
      </c>
      <c r="G1442" s="14" t="s">
        <v>439</v>
      </c>
      <c r="H1442" s="14" t="s">
        <v>440</v>
      </c>
      <c r="I1442" s="14" t="s">
        <v>460</v>
      </c>
      <c r="K1442" s="16">
        <v>33</v>
      </c>
      <c r="L1442" s="16">
        <v>0.86</v>
      </c>
      <c r="M1442" s="17" t="s">
        <v>454</v>
      </c>
      <c r="N1442" s="14" t="s">
        <v>95</v>
      </c>
      <c r="O1442" t="str">
        <f ca="1">Table1[[#This Row],[Lowest_size_reported_um]]</f>
        <v>500</v>
      </c>
      <c r="Q1442">
        <f>_xlfn.XLOOKUP(F1442,'detection limits'!$A$2:$A$234,'detection limits'!$C$2:$C$234)</f>
        <v>48</v>
      </c>
      <c r="R1442" t="str">
        <f ca="1">_xlfn.XLOOKUP(F1442,'detection limits'!$A$2:$A$234,'detection limits'!$F$2:$F$234)</f>
        <v>500</v>
      </c>
    </row>
    <row r="1443" spans="1:18" x14ac:dyDescent="0.3">
      <c r="A1443" t="s">
        <v>654</v>
      </c>
      <c r="B1443" t="s">
        <v>656</v>
      </c>
      <c r="C1443" s="14" t="str">
        <f>_xlfn.CONCAT(Table1[[#This Row],[author]],Table1[[#This Row],[ year]])</f>
        <v>Dikareva &amp; Simon, 2019</v>
      </c>
      <c r="D1443" s="14" t="s">
        <v>578</v>
      </c>
      <c r="E1443" t="s">
        <v>540</v>
      </c>
      <c r="F1443" s="14" t="s">
        <v>120</v>
      </c>
      <c r="G1443" s="14" t="s">
        <v>512</v>
      </c>
      <c r="H1443" s="14" t="s">
        <v>444</v>
      </c>
      <c r="I1443" s="14" t="s">
        <v>470</v>
      </c>
      <c r="K1443" s="16">
        <v>9</v>
      </c>
      <c r="L1443" s="16">
        <v>0.2</v>
      </c>
      <c r="M1443" s="17" t="s">
        <v>471</v>
      </c>
      <c r="N1443" s="14" t="s">
        <v>95</v>
      </c>
      <c r="O1443" t="str">
        <f ca="1">Table1[[#This Row],[Lowest_size_reported_um]]</f>
        <v>63</v>
      </c>
      <c r="Q1443">
        <f>_xlfn.XLOOKUP(F1443,'detection limits'!$A$2:$A$234,'detection limits'!$C$2:$C$234)</f>
        <v>63</v>
      </c>
      <c r="R1443" t="str">
        <f ca="1">_xlfn.XLOOKUP(F1443,'detection limits'!$A$2:$A$234,'detection limits'!$F$2:$F$234)</f>
        <v>63</v>
      </c>
    </row>
    <row r="1444" spans="1:18" x14ac:dyDescent="0.3">
      <c r="A1444" t="s">
        <v>654</v>
      </c>
      <c r="B1444" t="s">
        <v>656</v>
      </c>
      <c r="C1444" s="14" t="str">
        <f>_xlfn.CONCAT(Table1[[#This Row],[author]],Table1[[#This Row],[ year]])</f>
        <v>Dikareva &amp; Simon, 2019</v>
      </c>
      <c r="D1444" s="14" t="s">
        <v>578</v>
      </c>
      <c r="E1444" t="s">
        <v>540</v>
      </c>
      <c r="F1444" s="14" t="s">
        <v>120</v>
      </c>
      <c r="G1444" s="14" t="s">
        <v>512</v>
      </c>
      <c r="H1444" s="14" t="s">
        <v>444</v>
      </c>
      <c r="I1444" s="14" t="s">
        <v>470</v>
      </c>
      <c r="K1444" s="16">
        <v>80</v>
      </c>
      <c r="L1444" s="16">
        <v>0.2</v>
      </c>
      <c r="M1444" s="17" t="s">
        <v>471</v>
      </c>
      <c r="N1444" s="14" t="s">
        <v>95</v>
      </c>
      <c r="O1444" t="str">
        <f ca="1">Table1[[#This Row],[Lowest_size_reported_um]]</f>
        <v>63</v>
      </c>
      <c r="Q1444">
        <f>_xlfn.XLOOKUP(F1444,'detection limits'!$A$2:$A$234,'detection limits'!$C$2:$C$234)</f>
        <v>63</v>
      </c>
      <c r="R1444" t="str">
        <f ca="1">_xlfn.XLOOKUP(F1444,'detection limits'!$A$2:$A$234,'detection limits'!$F$2:$F$234)</f>
        <v>63</v>
      </c>
    </row>
    <row r="1445" spans="1:18" x14ac:dyDescent="0.3">
      <c r="A1445" t="s">
        <v>654</v>
      </c>
      <c r="B1445" t="s">
        <v>656</v>
      </c>
      <c r="C1445" s="14" t="str">
        <f>_xlfn.CONCAT(Table1[[#This Row],[author]],Table1[[#This Row],[ year]])</f>
        <v>Ding et al. 2020</v>
      </c>
      <c r="D1445" s="14" t="s">
        <v>579</v>
      </c>
      <c r="E1445" t="s">
        <v>546</v>
      </c>
      <c r="F1445" s="14" t="s">
        <v>124</v>
      </c>
      <c r="G1445" s="14" t="s">
        <v>508</v>
      </c>
      <c r="H1445" s="14" t="s">
        <v>435</v>
      </c>
      <c r="I1445" s="14" t="s">
        <v>460</v>
      </c>
      <c r="K1445" s="16">
        <v>2219.63</v>
      </c>
      <c r="L1445" s="16">
        <v>0.63</v>
      </c>
      <c r="M1445" s="17" t="s">
        <v>454</v>
      </c>
      <c r="N1445" s="14" t="s">
        <v>95</v>
      </c>
      <c r="O1445" t="str">
        <f ca="1">Table1[[#This Row],[Lowest_size_reported_um]]</f>
        <v>49</v>
      </c>
      <c r="Q1445">
        <f>_xlfn.XLOOKUP(F1445,'detection limits'!$A$2:$A$234,'detection limits'!$C$2:$C$234)</f>
        <v>0.45</v>
      </c>
      <c r="R1445" t="str">
        <f ca="1">_xlfn.XLOOKUP(F1445,'detection limits'!$A$2:$A$234,'detection limits'!$F$2:$F$234)</f>
        <v>49</v>
      </c>
    </row>
    <row r="1446" spans="1:18" x14ac:dyDescent="0.3">
      <c r="A1446" t="s">
        <v>654</v>
      </c>
      <c r="B1446" t="s">
        <v>656</v>
      </c>
      <c r="C1446" s="14" t="str">
        <f>_xlfn.CONCAT(Table1[[#This Row],[author]],Table1[[#This Row],[ year]])</f>
        <v>Ding et al. 2020</v>
      </c>
      <c r="D1446" s="14" t="s">
        <v>579</v>
      </c>
      <c r="E1446" t="s">
        <v>546</v>
      </c>
      <c r="F1446" s="14" t="s">
        <v>124</v>
      </c>
      <c r="G1446" s="14" t="s">
        <v>508</v>
      </c>
      <c r="H1446" s="14" t="s">
        <v>435</v>
      </c>
      <c r="I1446" s="14" t="s">
        <v>460</v>
      </c>
      <c r="K1446" s="16">
        <v>3406.54</v>
      </c>
      <c r="L1446" s="16">
        <v>0.6</v>
      </c>
      <c r="M1446" s="17" t="s">
        <v>454</v>
      </c>
      <c r="N1446" s="14" t="s">
        <v>95</v>
      </c>
      <c r="O1446" t="str">
        <f ca="1">Table1[[#This Row],[Lowest_size_reported_um]]</f>
        <v>49</v>
      </c>
      <c r="Q1446">
        <f>_xlfn.XLOOKUP(F1446,'detection limits'!$A$2:$A$234,'detection limits'!$C$2:$C$234)</f>
        <v>0.45</v>
      </c>
      <c r="R1446" t="str">
        <f ca="1">_xlfn.XLOOKUP(F1446,'detection limits'!$A$2:$A$234,'detection limits'!$F$2:$F$234)</f>
        <v>49</v>
      </c>
    </row>
    <row r="1447" spans="1:18" x14ac:dyDescent="0.3">
      <c r="A1447" t="s">
        <v>654</v>
      </c>
      <c r="B1447" t="s">
        <v>656</v>
      </c>
      <c r="C1447" s="14" t="str">
        <f>_xlfn.CONCAT(Table1[[#This Row],[author]],Table1[[#This Row],[ year]])</f>
        <v>Ding et al. 2020</v>
      </c>
      <c r="D1447" s="14" t="s">
        <v>579</v>
      </c>
      <c r="E1447" t="s">
        <v>546</v>
      </c>
      <c r="F1447" s="14" t="s">
        <v>124</v>
      </c>
      <c r="G1447" s="14" t="s">
        <v>508</v>
      </c>
      <c r="H1447" s="14" t="s">
        <v>435</v>
      </c>
      <c r="I1447" s="14" t="s">
        <v>460</v>
      </c>
      <c r="K1447" s="16">
        <v>1878.5</v>
      </c>
      <c r="L1447" s="16">
        <v>0.56999999999999995</v>
      </c>
      <c r="M1447" s="17" t="s">
        <v>454</v>
      </c>
      <c r="N1447" s="14" t="s">
        <v>95</v>
      </c>
      <c r="O1447" t="str">
        <f ca="1">Table1[[#This Row],[Lowest_size_reported_um]]</f>
        <v>49</v>
      </c>
      <c r="Q1447">
        <f>_xlfn.XLOOKUP(F1447,'detection limits'!$A$2:$A$234,'detection limits'!$C$2:$C$234)</f>
        <v>0.45</v>
      </c>
      <c r="R1447" t="str">
        <f ca="1">_xlfn.XLOOKUP(F1447,'detection limits'!$A$2:$A$234,'detection limits'!$F$2:$F$234)</f>
        <v>49</v>
      </c>
    </row>
    <row r="1448" spans="1:18" x14ac:dyDescent="0.3">
      <c r="A1448" t="s">
        <v>654</v>
      </c>
      <c r="B1448" t="s">
        <v>656</v>
      </c>
      <c r="C1448" s="14" t="str">
        <f>_xlfn.CONCAT(Table1[[#This Row],[author]],Table1[[#This Row],[ year]])</f>
        <v>Ding et al. 2020</v>
      </c>
      <c r="D1448" s="14" t="s">
        <v>579</v>
      </c>
      <c r="E1448" t="s">
        <v>546</v>
      </c>
      <c r="F1448" s="14" t="s">
        <v>124</v>
      </c>
      <c r="G1448" s="14" t="s">
        <v>508</v>
      </c>
      <c r="H1448" s="14" t="s">
        <v>435</v>
      </c>
      <c r="I1448" s="14" t="s">
        <v>460</v>
      </c>
      <c r="K1448" s="16">
        <v>2228.9699999999998</v>
      </c>
      <c r="L1448" s="16">
        <v>0.55000000000000004</v>
      </c>
      <c r="M1448" s="17" t="s">
        <v>454</v>
      </c>
      <c r="N1448" s="14" t="s">
        <v>95</v>
      </c>
      <c r="O1448" t="str">
        <f ca="1">Table1[[#This Row],[Lowest_size_reported_um]]</f>
        <v>49</v>
      </c>
      <c r="Q1448">
        <f>_xlfn.XLOOKUP(F1448,'detection limits'!$A$2:$A$234,'detection limits'!$C$2:$C$234)</f>
        <v>0.45</v>
      </c>
      <c r="R1448" t="str">
        <f ca="1">_xlfn.XLOOKUP(F1448,'detection limits'!$A$2:$A$234,'detection limits'!$F$2:$F$234)</f>
        <v>49</v>
      </c>
    </row>
    <row r="1449" spans="1:18" x14ac:dyDescent="0.3">
      <c r="A1449" t="s">
        <v>654</v>
      </c>
      <c r="B1449" t="s">
        <v>656</v>
      </c>
      <c r="C1449" s="14" t="str">
        <f>_xlfn.CONCAT(Table1[[#This Row],[author]],Table1[[#This Row],[ year]])</f>
        <v>Ding et al. 2020</v>
      </c>
      <c r="D1449" s="14" t="s">
        <v>579</v>
      </c>
      <c r="E1449" t="s">
        <v>546</v>
      </c>
      <c r="F1449" s="14" t="s">
        <v>124</v>
      </c>
      <c r="G1449" s="14" t="s">
        <v>508</v>
      </c>
      <c r="H1449" s="14" t="s">
        <v>435</v>
      </c>
      <c r="I1449" s="14" t="s">
        <v>460</v>
      </c>
      <c r="K1449" s="16">
        <v>3051.4</v>
      </c>
      <c r="L1449" s="16">
        <v>0.47</v>
      </c>
      <c r="M1449" s="17" t="s">
        <v>454</v>
      </c>
      <c r="N1449" s="14" t="s">
        <v>95</v>
      </c>
      <c r="O1449" t="str">
        <f ca="1">Table1[[#This Row],[Lowest_size_reported_um]]</f>
        <v>49</v>
      </c>
      <c r="Q1449">
        <f>_xlfn.XLOOKUP(F1449,'detection limits'!$A$2:$A$234,'detection limits'!$C$2:$C$234)</f>
        <v>0.45</v>
      </c>
      <c r="R1449" t="str">
        <f ca="1">_xlfn.XLOOKUP(F1449,'detection limits'!$A$2:$A$234,'detection limits'!$F$2:$F$234)</f>
        <v>49</v>
      </c>
    </row>
    <row r="1450" spans="1:18" x14ac:dyDescent="0.3">
      <c r="A1450" t="s">
        <v>654</v>
      </c>
      <c r="B1450" t="s">
        <v>656</v>
      </c>
      <c r="C1450" s="14" t="str">
        <f>_xlfn.CONCAT(Table1[[#This Row],[author]],Table1[[#This Row],[ year]])</f>
        <v>Ding et al. 2020</v>
      </c>
      <c r="D1450" s="14" t="s">
        <v>579</v>
      </c>
      <c r="E1450" t="s">
        <v>546</v>
      </c>
      <c r="F1450" s="14" t="s">
        <v>124</v>
      </c>
      <c r="G1450" s="14" t="s">
        <v>508</v>
      </c>
      <c r="H1450" s="14" t="s">
        <v>435</v>
      </c>
      <c r="I1450" s="14" t="s">
        <v>460</v>
      </c>
      <c r="K1450" s="16">
        <v>1238.32</v>
      </c>
      <c r="L1450" s="16">
        <v>0.37</v>
      </c>
      <c r="M1450" s="17" t="s">
        <v>454</v>
      </c>
      <c r="N1450" s="14" t="s">
        <v>95</v>
      </c>
      <c r="O1450" t="str">
        <f ca="1">Table1[[#This Row],[Lowest_size_reported_um]]</f>
        <v>49</v>
      </c>
      <c r="Q1450">
        <f>_xlfn.XLOOKUP(F1450,'detection limits'!$A$2:$A$234,'detection limits'!$C$2:$C$234)</f>
        <v>0.45</v>
      </c>
      <c r="R1450" t="str">
        <f ca="1">_xlfn.XLOOKUP(F1450,'detection limits'!$A$2:$A$234,'detection limits'!$F$2:$F$234)</f>
        <v>49</v>
      </c>
    </row>
    <row r="1451" spans="1:18" x14ac:dyDescent="0.3">
      <c r="A1451" t="s">
        <v>654</v>
      </c>
      <c r="B1451" t="s">
        <v>656</v>
      </c>
      <c r="C1451" s="14" t="str">
        <f>_xlfn.CONCAT(Table1[[#This Row],[author]],Table1[[#This Row],[ year]])</f>
        <v>Ding et al. 2020</v>
      </c>
      <c r="D1451" s="14" t="s">
        <v>579</v>
      </c>
      <c r="E1451" t="s">
        <v>546</v>
      </c>
      <c r="F1451" s="14" t="s">
        <v>124</v>
      </c>
      <c r="G1451" s="14" t="s">
        <v>508</v>
      </c>
      <c r="H1451" s="14" t="s">
        <v>435</v>
      </c>
      <c r="I1451" s="14" t="s">
        <v>460</v>
      </c>
      <c r="K1451" s="16">
        <v>1785.05</v>
      </c>
      <c r="L1451" s="16">
        <v>0.37</v>
      </c>
      <c r="M1451" s="17" t="s">
        <v>454</v>
      </c>
      <c r="N1451" s="14" t="s">
        <v>95</v>
      </c>
      <c r="O1451" t="str">
        <f ca="1">Table1[[#This Row],[Lowest_size_reported_um]]</f>
        <v>49</v>
      </c>
      <c r="Q1451">
        <f>_xlfn.XLOOKUP(F1451,'detection limits'!$A$2:$A$234,'detection limits'!$C$2:$C$234)</f>
        <v>0.45</v>
      </c>
      <c r="R1451" t="str">
        <f ca="1">_xlfn.XLOOKUP(F1451,'detection limits'!$A$2:$A$234,'detection limits'!$F$2:$F$234)</f>
        <v>49</v>
      </c>
    </row>
    <row r="1452" spans="1:18" x14ac:dyDescent="0.3">
      <c r="A1452" t="s">
        <v>654</v>
      </c>
      <c r="B1452" t="s">
        <v>656</v>
      </c>
      <c r="C1452" s="14" t="str">
        <f>_xlfn.CONCAT(Table1[[#This Row],[author]],Table1[[#This Row],[ year]])</f>
        <v>Ding et al. 2020</v>
      </c>
      <c r="D1452" s="14" t="s">
        <v>579</v>
      </c>
      <c r="E1452" t="s">
        <v>546</v>
      </c>
      <c r="F1452" s="14" t="s">
        <v>124</v>
      </c>
      <c r="G1452" s="14" t="s">
        <v>508</v>
      </c>
      <c r="H1452" s="14" t="s">
        <v>435</v>
      </c>
      <c r="I1452" s="14" t="s">
        <v>460</v>
      </c>
      <c r="K1452" s="16">
        <v>1598.13</v>
      </c>
      <c r="L1452" s="16">
        <v>0.37</v>
      </c>
      <c r="M1452" s="17" t="s">
        <v>454</v>
      </c>
      <c r="N1452" s="14" t="s">
        <v>95</v>
      </c>
      <c r="O1452" t="str">
        <f ca="1">Table1[[#This Row],[Lowest_size_reported_um]]</f>
        <v>49</v>
      </c>
      <c r="Q1452">
        <f>_xlfn.XLOOKUP(F1452,'detection limits'!$A$2:$A$234,'detection limits'!$C$2:$C$234)</f>
        <v>0.45</v>
      </c>
      <c r="R1452" t="str">
        <f ca="1">_xlfn.XLOOKUP(F1452,'detection limits'!$A$2:$A$234,'detection limits'!$F$2:$F$234)</f>
        <v>49</v>
      </c>
    </row>
    <row r="1453" spans="1:18" x14ac:dyDescent="0.3">
      <c r="A1453" t="s">
        <v>654</v>
      </c>
      <c r="B1453" t="s">
        <v>656</v>
      </c>
      <c r="C1453" s="14" t="str">
        <f>_xlfn.CONCAT(Table1[[#This Row],[author]],Table1[[#This Row],[ year]])</f>
        <v>Ding et al. 2020</v>
      </c>
      <c r="D1453" s="14" t="s">
        <v>579</v>
      </c>
      <c r="E1453" t="s">
        <v>546</v>
      </c>
      <c r="F1453" s="14" t="s">
        <v>124</v>
      </c>
      <c r="G1453" s="14" t="s">
        <v>508</v>
      </c>
      <c r="H1453" s="14" t="s">
        <v>435</v>
      </c>
      <c r="I1453" s="14" t="s">
        <v>460</v>
      </c>
      <c r="K1453" s="16">
        <v>1677.57</v>
      </c>
      <c r="L1453" s="16">
        <v>0.36</v>
      </c>
      <c r="M1453" s="17" t="s">
        <v>454</v>
      </c>
      <c r="N1453" s="14" t="s">
        <v>95</v>
      </c>
      <c r="O1453" t="str">
        <f ca="1">Table1[[#This Row],[Lowest_size_reported_um]]</f>
        <v>49</v>
      </c>
      <c r="Q1453">
        <f>_xlfn.XLOOKUP(F1453,'detection limits'!$A$2:$A$234,'detection limits'!$C$2:$C$234)</f>
        <v>0.45</v>
      </c>
      <c r="R1453" t="str">
        <f ca="1">_xlfn.XLOOKUP(F1453,'detection limits'!$A$2:$A$234,'detection limits'!$F$2:$F$234)</f>
        <v>49</v>
      </c>
    </row>
    <row r="1454" spans="1:18" x14ac:dyDescent="0.3">
      <c r="A1454" t="s">
        <v>654</v>
      </c>
      <c r="B1454" t="s">
        <v>656</v>
      </c>
      <c r="C1454" s="14" t="str">
        <f>_xlfn.CONCAT(Table1[[#This Row],[author]],Table1[[#This Row],[ year]])</f>
        <v>Dong et al. 2020</v>
      </c>
      <c r="D1454" s="14" t="s">
        <v>580</v>
      </c>
      <c r="E1454" t="s">
        <v>546</v>
      </c>
      <c r="F1454" s="14" t="s">
        <v>127</v>
      </c>
      <c r="G1454" s="14" t="s">
        <v>439</v>
      </c>
      <c r="H1454" s="14" t="s">
        <v>440</v>
      </c>
      <c r="I1454" s="14" t="s">
        <v>460</v>
      </c>
      <c r="K1454" s="16">
        <v>741</v>
      </c>
      <c r="L1454" s="16"/>
      <c r="M1454" s="17" t="s">
        <v>437</v>
      </c>
      <c r="N1454" s="14" t="s">
        <v>95</v>
      </c>
      <c r="O1454" t="str">
        <f ca="1">Table1[[#This Row],[Lowest_size_reported_um]]</f>
        <v>100</v>
      </c>
      <c r="Q1454">
        <f>_xlfn.XLOOKUP(F1454,'detection limits'!$A$2:$A$234,'detection limits'!$C$2:$C$234)</f>
        <v>5</v>
      </c>
      <c r="R1454" t="str">
        <f ca="1">_xlfn.XLOOKUP(F1454,'detection limits'!$A$2:$A$234,'detection limits'!$F$2:$F$234)</f>
        <v>100</v>
      </c>
    </row>
    <row r="1455" spans="1:18" x14ac:dyDescent="0.3">
      <c r="A1455" t="s">
        <v>654</v>
      </c>
      <c r="B1455" t="s">
        <v>656</v>
      </c>
      <c r="C1455" s="14" t="str">
        <f>_xlfn.CONCAT(Table1[[#This Row],[author]],Table1[[#This Row],[ year]])</f>
        <v>Dong et al. 2020</v>
      </c>
      <c r="D1455" s="14" t="s">
        <v>580</v>
      </c>
      <c r="E1455" t="s">
        <v>546</v>
      </c>
      <c r="F1455" s="14" t="s">
        <v>127</v>
      </c>
      <c r="G1455" s="14" t="s">
        <v>439</v>
      </c>
      <c r="H1455" s="14" t="s">
        <v>440</v>
      </c>
      <c r="I1455" s="14" t="s">
        <v>460</v>
      </c>
      <c r="K1455" s="16">
        <v>826</v>
      </c>
      <c r="L1455" s="16"/>
      <c r="M1455" s="17" t="s">
        <v>437</v>
      </c>
      <c r="N1455" s="14" t="s">
        <v>95</v>
      </c>
      <c r="O1455" t="str">
        <f ca="1">Table1[[#This Row],[Lowest_size_reported_um]]</f>
        <v>100</v>
      </c>
      <c r="Q1455">
        <f>_xlfn.XLOOKUP(F1455,'detection limits'!$A$2:$A$234,'detection limits'!$C$2:$C$234)</f>
        <v>5</v>
      </c>
      <c r="R1455" t="str">
        <f ca="1">_xlfn.XLOOKUP(F1455,'detection limits'!$A$2:$A$234,'detection limits'!$F$2:$F$234)</f>
        <v>100</v>
      </c>
    </row>
    <row r="1456" spans="1:18" x14ac:dyDescent="0.3">
      <c r="A1456" t="s">
        <v>654</v>
      </c>
      <c r="B1456" t="s">
        <v>656</v>
      </c>
      <c r="C1456" s="14" t="str">
        <f>_xlfn.CONCAT(Table1[[#This Row],[author]],Table1[[#This Row],[ year]])</f>
        <v>Dong et al. 2020</v>
      </c>
      <c r="D1456" s="14" t="s">
        <v>580</v>
      </c>
      <c r="E1456" t="s">
        <v>546</v>
      </c>
      <c r="F1456" s="14" t="s">
        <v>127</v>
      </c>
      <c r="G1456" s="14" t="s">
        <v>439</v>
      </c>
      <c r="H1456" s="14" t="s">
        <v>440</v>
      </c>
      <c r="I1456" s="14" t="s">
        <v>460</v>
      </c>
      <c r="K1456" s="16">
        <v>844</v>
      </c>
      <c r="L1456" s="16"/>
      <c r="M1456" s="17" t="s">
        <v>437</v>
      </c>
      <c r="N1456" s="14" t="s">
        <v>95</v>
      </c>
      <c r="O1456" t="str">
        <f ca="1">Table1[[#This Row],[Lowest_size_reported_um]]</f>
        <v>100</v>
      </c>
      <c r="Q1456">
        <f>_xlfn.XLOOKUP(F1456,'detection limits'!$A$2:$A$234,'detection limits'!$C$2:$C$234)</f>
        <v>5</v>
      </c>
      <c r="R1456" t="str">
        <f ca="1">_xlfn.XLOOKUP(F1456,'detection limits'!$A$2:$A$234,'detection limits'!$F$2:$F$234)</f>
        <v>100</v>
      </c>
    </row>
    <row r="1457" spans="1:18" x14ac:dyDescent="0.3">
      <c r="A1457" t="s">
        <v>654</v>
      </c>
      <c r="B1457" t="s">
        <v>656</v>
      </c>
      <c r="C1457" s="14" t="str">
        <f>_xlfn.CONCAT(Table1[[#This Row],[author]],Table1[[#This Row],[ year]])</f>
        <v>Dong et al. 2020</v>
      </c>
      <c r="D1457" s="14" t="s">
        <v>580</v>
      </c>
      <c r="E1457" t="s">
        <v>546</v>
      </c>
      <c r="F1457" s="14" t="s">
        <v>127</v>
      </c>
      <c r="G1457" s="14" t="s">
        <v>439</v>
      </c>
      <c r="H1457" s="14" t="s">
        <v>440</v>
      </c>
      <c r="I1457" s="14" t="s">
        <v>460</v>
      </c>
      <c r="K1457" s="16">
        <v>899</v>
      </c>
      <c r="L1457" s="16"/>
      <c r="M1457" s="17" t="s">
        <v>437</v>
      </c>
      <c r="N1457" s="14" t="s">
        <v>95</v>
      </c>
      <c r="O1457" t="str">
        <f ca="1">Table1[[#This Row],[Lowest_size_reported_um]]</f>
        <v>100</v>
      </c>
      <c r="Q1457">
        <f>_xlfn.XLOOKUP(F1457,'detection limits'!$A$2:$A$234,'detection limits'!$C$2:$C$234)</f>
        <v>5</v>
      </c>
      <c r="R1457" t="str">
        <f ca="1">_xlfn.XLOOKUP(F1457,'detection limits'!$A$2:$A$234,'detection limits'!$F$2:$F$234)</f>
        <v>100</v>
      </c>
    </row>
    <row r="1458" spans="1:18" x14ac:dyDescent="0.3">
      <c r="A1458" t="s">
        <v>654</v>
      </c>
      <c r="B1458" t="s">
        <v>656</v>
      </c>
      <c r="C1458" s="14" t="str">
        <f>_xlfn.CONCAT(Table1[[#This Row],[author]],Table1[[#This Row],[ year]])</f>
        <v>Dong et al. 2020</v>
      </c>
      <c r="D1458" s="14" t="s">
        <v>580</v>
      </c>
      <c r="E1458" t="s">
        <v>546</v>
      </c>
      <c r="F1458" s="14" t="s">
        <v>127</v>
      </c>
      <c r="G1458" s="14" t="s">
        <v>439</v>
      </c>
      <c r="H1458" s="14" t="s">
        <v>440</v>
      </c>
      <c r="I1458" s="14" t="s">
        <v>460</v>
      </c>
      <c r="K1458" s="16">
        <v>936</v>
      </c>
      <c r="L1458" s="16"/>
      <c r="M1458" s="17" t="s">
        <v>437</v>
      </c>
      <c r="N1458" s="14" t="s">
        <v>95</v>
      </c>
      <c r="O1458" t="str">
        <f ca="1">Table1[[#This Row],[Lowest_size_reported_um]]</f>
        <v>100</v>
      </c>
      <c r="Q1458">
        <f>_xlfn.XLOOKUP(F1458,'detection limits'!$A$2:$A$234,'detection limits'!$C$2:$C$234)</f>
        <v>5</v>
      </c>
      <c r="R1458" t="str">
        <f ca="1">_xlfn.XLOOKUP(F1458,'detection limits'!$A$2:$A$234,'detection limits'!$F$2:$F$234)</f>
        <v>100</v>
      </c>
    </row>
    <row r="1459" spans="1:18" x14ac:dyDescent="0.3">
      <c r="A1459" t="s">
        <v>654</v>
      </c>
      <c r="B1459" t="s">
        <v>656</v>
      </c>
      <c r="C1459" s="14" t="str">
        <f>_xlfn.CONCAT(Table1[[#This Row],[author]],Table1[[#This Row],[ year]])</f>
        <v>Dong et al. 2020</v>
      </c>
      <c r="D1459" s="14" t="s">
        <v>580</v>
      </c>
      <c r="E1459" t="s">
        <v>546</v>
      </c>
      <c r="F1459" s="14" t="s">
        <v>127</v>
      </c>
      <c r="G1459" s="14" t="s">
        <v>439</v>
      </c>
      <c r="H1459" s="14" t="s">
        <v>440</v>
      </c>
      <c r="I1459" s="14" t="s">
        <v>460</v>
      </c>
      <c r="K1459" s="16">
        <v>936</v>
      </c>
      <c r="L1459" s="16"/>
      <c r="M1459" s="17" t="s">
        <v>437</v>
      </c>
      <c r="N1459" s="14" t="s">
        <v>95</v>
      </c>
      <c r="O1459" t="str">
        <f ca="1">Table1[[#This Row],[Lowest_size_reported_um]]</f>
        <v>100</v>
      </c>
      <c r="Q1459">
        <f>_xlfn.XLOOKUP(F1459,'detection limits'!$A$2:$A$234,'detection limits'!$C$2:$C$234)</f>
        <v>5</v>
      </c>
      <c r="R1459" t="str">
        <f ca="1">_xlfn.XLOOKUP(F1459,'detection limits'!$A$2:$A$234,'detection limits'!$F$2:$F$234)</f>
        <v>100</v>
      </c>
    </row>
    <row r="1460" spans="1:18" x14ac:dyDescent="0.3">
      <c r="A1460" t="s">
        <v>654</v>
      </c>
      <c r="B1460" t="s">
        <v>656</v>
      </c>
      <c r="C1460" s="14" t="str">
        <f>_xlfn.CONCAT(Table1[[#This Row],[author]],Table1[[#This Row],[ year]])</f>
        <v>Dong et al. 2020</v>
      </c>
      <c r="D1460" s="14" t="s">
        <v>580</v>
      </c>
      <c r="E1460" t="s">
        <v>546</v>
      </c>
      <c r="F1460" s="14" t="s">
        <v>127</v>
      </c>
      <c r="G1460" s="14" t="s">
        <v>439</v>
      </c>
      <c r="H1460" s="14" t="s">
        <v>440</v>
      </c>
      <c r="I1460" s="14" t="s">
        <v>460</v>
      </c>
      <c r="K1460" s="16">
        <v>972</v>
      </c>
      <c r="L1460" s="16"/>
      <c r="M1460" s="17" t="s">
        <v>437</v>
      </c>
      <c r="N1460" s="14" t="s">
        <v>95</v>
      </c>
      <c r="O1460" t="str">
        <f ca="1">Table1[[#This Row],[Lowest_size_reported_um]]</f>
        <v>100</v>
      </c>
      <c r="Q1460">
        <f>_xlfn.XLOOKUP(F1460,'detection limits'!$A$2:$A$234,'detection limits'!$C$2:$C$234)</f>
        <v>5</v>
      </c>
      <c r="R1460" t="str">
        <f ca="1">_xlfn.XLOOKUP(F1460,'detection limits'!$A$2:$A$234,'detection limits'!$F$2:$F$234)</f>
        <v>100</v>
      </c>
    </row>
    <row r="1461" spans="1:18" x14ac:dyDescent="0.3">
      <c r="A1461" t="s">
        <v>654</v>
      </c>
      <c r="B1461" t="s">
        <v>656</v>
      </c>
      <c r="C1461" s="14" t="str">
        <f>_xlfn.CONCAT(Table1[[#This Row],[author]],Table1[[#This Row],[ year]])</f>
        <v>Dong et al. 2020</v>
      </c>
      <c r="D1461" s="14" t="s">
        <v>580</v>
      </c>
      <c r="E1461" t="s">
        <v>546</v>
      </c>
      <c r="F1461" s="14" t="s">
        <v>127</v>
      </c>
      <c r="G1461" s="14" t="s">
        <v>439</v>
      </c>
      <c r="H1461" s="14" t="s">
        <v>440</v>
      </c>
      <c r="I1461" s="14" t="s">
        <v>460</v>
      </c>
      <c r="K1461" s="16">
        <v>1064</v>
      </c>
      <c r="L1461" s="16"/>
      <c r="M1461" s="17" t="s">
        <v>437</v>
      </c>
      <c r="N1461" s="14" t="s">
        <v>95</v>
      </c>
      <c r="O1461" t="str">
        <f ca="1">Table1[[#This Row],[Lowest_size_reported_um]]</f>
        <v>100</v>
      </c>
      <c r="Q1461">
        <f>_xlfn.XLOOKUP(F1461,'detection limits'!$A$2:$A$234,'detection limits'!$C$2:$C$234)</f>
        <v>5</v>
      </c>
      <c r="R1461" t="str">
        <f ca="1">_xlfn.XLOOKUP(F1461,'detection limits'!$A$2:$A$234,'detection limits'!$F$2:$F$234)</f>
        <v>100</v>
      </c>
    </row>
    <row r="1462" spans="1:18" x14ac:dyDescent="0.3">
      <c r="A1462" t="s">
        <v>654</v>
      </c>
      <c r="B1462" t="s">
        <v>656</v>
      </c>
      <c r="C1462" s="14" t="str">
        <f>_xlfn.CONCAT(Table1[[#This Row],[author]],Table1[[#This Row],[ year]])</f>
        <v>Dong et al. 2020</v>
      </c>
      <c r="D1462" s="14" t="s">
        <v>580</v>
      </c>
      <c r="E1462" t="s">
        <v>546</v>
      </c>
      <c r="F1462" s="14" t="s">
        <v>127</v>
      </c>
      <c r="G1462" s="14" t="s">
        <v>439</v>
      </c>
      <c r="H1462" s="14" t="s">
        <v>440</v>
      </c>
      <c r="I1462" s="14" t="s">
        <v>460</v>
      </c>
      <c r="K1462" s="16">
        <v>1064</v>
      </c>
      <c r="L1462" s="16"/>
      <c r="M1462" s="17" t="s">
        <v>437</v>
      </c>
      <c r="N1462" s="14" t="s">
        <v>95</v>
      </c>
      <c r="O1462" t="str">
        <f ca="1">Table1[[#This Row],[Lowest_size_reported_um]]</f>
        <v>100</v>
      </c>
      <c r="Q1462">
        <f>_xlfn.XLOOKUP(F1462,'detection limits'!$A$2:$A$234,'detection limits'!$C$2:$C$234)</f>
        <v>5</v>
      </c>
      <c r="R1462" t="str">
        <f ca="1">_xlfn.XLOOKUP(F1462,'detection limits'!$A$2:$A$234,'detection limits'!$F$2:$F$234)</f>
        <v>100</v>
      </c>
    </row>
    <row r="1463" spans="1:18" x14ac:dyDescent="0.3">
      <c r="A1463" t="s">
        <v>654</v>
      </c>
      <c r="B1463" t="s">
        <v>656</v>
      </c>
      <c r="C1463" s="14" t="str">
        <f>_xlfn.CONCAT(Table1[[#This Row],[author]],Table1[[#This Row],[ year]])</f>
        <v>Dong et al. 2020</v>
      </c>
      <c r="D1463" s="14" t="s">
        <v>580</v>
      </c>
      <c r="E1463" t="s">
        <v>546</v>
      </c>
      <c r="F1463" s="14" t="s">
        <v>127</v>
      </c>
      <c r="G1463" s="14" t="s">
        <v>439</v>
      </c>
      <c r="H1463" s="14" t="s">
        <v>440</v>
      </c>
      <c r="I1463" s="14" t="s">
        <v>460</v>
      </c>
      <c r="K1463" s="16">
        <v>1083</v>
      </c>
      <c r="L1463" s="16"/>
      <c r="M1463" s="17" t="s">
        <v>437</v>
      </c>
      <c r="N1463" s="14" t="s">
        <v>95</v>
      </c>
      <c r="O1463" t="str">
        <f ca="1">Table1[[#This Row],[Lowest_size_reported_um]]</f>
        <v>100</v>
      </c>
      <c r="Q1463">
        <f>_xlfn.XLOOKUP(F1463,'detection limits'!$A$2:$A$234,'detection limits'!$C$2:$C$234)</f>
        <v>5</v>
      </c>
      <c r="R1463" t="str">
        <f ca="1">_xlfn.XLOOKUP(F1463,'detection limits'!$A$2:$A$234,'detection limits'!$F$2:$F$234)</f>
        <v>100</v>
      </c>
    </row>
    <row r="1464" spans="1:18" x14ac:dyDescent="0.3">
      <c r="A1464" t="s">
        <v>654</v>
      </c>
      <c r="B1464" t="s">
        <v>656</v>
      </c>
      <c r="C1464" s="14" t="str">
        <f>_xlfn.CONCAT(Table1[[#This Row],[author]],Table1[[#This Row],[ year]])</f>
        <v>Dong et al. 2020</v>
      </c>
      <c r="D1464" s="14" t="s">
        <v>580</v>
      </c>
      <c r="E1464" t="s">
        <v>546</v>
      </c>
      <c r="F1464" s="14" t="s">
        <v>127</v>
      </c>
      <c r="G1464" s="14" t="s">
        <v>439</v>
      </c>
      <c r="H1464" s="14" t="s">
        <v>440</v>
      </c>
      <c r="I1464" s="14" t="s">
        <v>460</v>
      </c>
      <c r="K1464" s="16">
        <v>1138</v>
      </c>
      <c r="L1464" s="16"/>
      <c r="M1464" s="17" t="s">
        <v>437</v>
      </c>
      <c r="N1464" s="14" t="s">
        <v>95</v>
      </c>
      <c r="O1464" t="str">
        <f ca="1">Table1[[#This Row],[Lowest_size_reported_um]]</f>
        <v>100</v>
      </c>
      <c r="Q1464">
        <f>_xlfn.XLOOKUP(F1464,'detection limits'!$A$2:$A$234,'detection limits'!$C$2:$C$234)</f>
        <v>5</v>
      </c>
      <c r="R1464" t="str">
        <f ca="1">_xlfn.XLOOKUP(F1464,'detection limits'!$A$2:$A$234,'detection limits'!$F$2:$F$234)</f>
        <v>100</v>
      </c>
    </row>
    <row r="1465" spans="1:18" x14ac:dyDescent="0.3">
      <c r="A1465" t="s">
        <v>654</v>
      </c>
      <c r="B1465" t="s">
        <v>656</v>
      </c>
      <c r="C1465" s="14" t="str">
        <f>_xlfn.CONCAT(Table1[[#This Row],[author]],Table1[[#This Row],[ year]])</f>
        <v>Dong et al. 2020</v>
      </c>
      <c r="D1465" s="14" t="s">
        <v>580</v>
      </c>
      <c r="E1465" t="s">
        <v>546</v>
      </c>
      <c r="F1465" s="14" t="s">
        <v>127</v>
      </c>
      <c r="G1465" s="14" t="s">
        <v>439</v>
      </c>
      <c r="H1465" s="14" t="s">
        <v>440</v>
      </c>
      <c r="I1465" s="14" t="s">
        <v>460</v>
      </c>
      <c r="K1465" s="16">
        <v>1156</v>
      </c>
      <c r="L1465" s="16"/>
      <c r="M1465" s="17" t="s">
        <v>437</v>
      </c>
      <c r="N1465" s="14" t="s">
        <v>95</v>
      </c>
      <c r="O1465" t="str">
        <f ca="1">Table1[[#This Row],[Lowest_size_reported_um]]</f>
        <v>100</v>
      </c>
      <c r="Q1465">
        <f>_xlfn.XLOOKUP(F1465,'detection limits'!$A$2:$A$234,'detection limits'!$C$2:$C$234)</f>
        <v>5</v>
      </c>
      <c r="R1465" t="str">
        <f ca="1">_xlfn.XLOOKUP(F1465,'detection limits'!$A$2:$A$234,'detection limits'!$F$2:$F$234)</f>
        <v>100</v>
      </c>
    </row>
    <row r="1466" spans="1:18" x14ac:dyDescent="0.3">
      <c r="A1466" t="s">
        <v>654</v>
      </c>
      <c r="B1466" t="s">
        <v>656</v>
      </c>
      <c r="C1466" s="14" t="str">
        <f>_xlfn.CONCAT(Table1[[#This Row],[author]],Table1[[#This Row],[ year]])</f>
        <v>Dong et al. 2020</v>
      </c>
      <c r="D1466" s="14" t="s">
        <v>580</v>
      </c>
      <c r="E1466" t="s">
        <v>546</v>
      </c>
      <c r="F1466" s="14" t="s">
        <v>127</v>
      </c>
      <c r="G1466" s="14" t="s">
        <v>439</v>
      </c>
      <c r="H1466" s="14" t="s">
        <v>440</v>
      </c>
      <c r="I1466" s="14" t="s">
        <v>460</v>
      </c>
      <c r="K1466" s="16">
        <v>1248</v>
      </c>
      <c r="L1466" s="16"/>
      <c r="M1466" s="17" t="s">
        <v>437</v>
      </c>
      <c r="N1466" s="14" t="s">
        <v>95</v>
      </c>
      <c r="O1466" t="str">
        <f ca="1">Table1[[#This Row],[Lowest_size_reported_um]]</f>
        <v>100</v>
      </c>
      <c r="Q1466">
        <f>_xlfn.XLOOKUP(F1466,'detection limits'!$A$2:$A$234,'detection limits'!$C$2:$C$234)</f>
        <v>5</v>
      </c>
      <c r="R1466" t="str">
        <f ca="1">_xlfn.XLOOKUP(F1466,'detection limits'!$A$2:$A$234,'detection limits'!$F$2:$F$234)</f>
        <v>100</v>
      </c>
    </row>
    <row r="1467" spans="1:18" x14ac:dyDescent="0.3">
      <c r="A1467" t="s">
        <v>654</v>
      </c>
      <c r="B1467" t="s">
        <v>656</v>
      </c>
      <c r="C1467" s="14" t="str">
        <f>_xlfn.CONCAT(Table1[[#This Row],[author]],Table1[[#This Row],[ year]])</f>
        <v>Dong et al. 2020</v>
      </c>
      <c r="D1467" s="14" t="s">
        <v>580</v>
      </c>
      <c r="E1467" t="s">
        <v>546</v>
      </c>
      <c r="F1467" s="14" t="s">
        <v>127</v>
      </c>
      <c r="G1467" s="14" t="s">
        <v>439</v>
      </c>
      <c r="H1467" s="14" t="s">
        <v>440</v>
      </c>
      <c r="I1467" s="14" t="s">
        <v>460</v>
      </c>
      <c r="K1467" s="16">
        <v>1358</v>
      </c>
      <c r="L1467" s="16"/>
      <c r="M1467" s="17" t="s">
        <v>437</v>
      </c>
      <c r="N1467" s="14" t="s">
        <v>95</v>
      </c>
      <c r="O1467" t="str">
        <f ca="1">Table1[[#This Row],[Lowest_size_reported_um]]</f>
        <v>100</v>
      </c>
      <c r="Q1467">
        <f>_xlfn.XLOOKUP(F1467,'detection limits'!$A$2:$A$234,'detection limits'!$C$2:$C$234)</f>
        <v>5</v>
      </c>
      <c r="R1467" t="str">
        <f ca="1">_xlfn.XLOOKUP(F1467,'detection limits'!$A$2:$A$234,'detection limits'!$F$2:$F$234)</f>
        <v>100</v>
      </c>
    </row>
    <row r="1468" spans="1:18" x14ac:dyDescent="0.3">
      <c r="A1468" t="s">
        <v>654</v>
      </c>
      <c r="B1468" t="s">
        <v>656</v>
      </c>
      <c r="C1468" s="14" t="str">
        <f>_xlfn.CONCAT(Table1[[#This Row],[author]],Table1[[#This Row],[ year]])</f>
        <v>Dong et al. 2020</v>
      </c>
      <c r="D1468" s="14" t="s">
        <v>580</v>
      </c>
      <c r="E1468" t="s">
        <v>546</v>
      </c>
      <c r="F1468" s="14" t="s">
        <v>127</v>
      </c>
      <c r="G1468" s="14" t="s">
        <v>439</v>
      </c>
      <c r="H1468" s="14" t="s">
        <v>440</v>
      </c>
      <c r="I1468" s="14" t="s">
        <v>460</v>
      </c>
      <c r="K1468" s="16">
        <v>1431</v>
      </c>
      <c r="L1468" s="16"/>
      <c r="M1468" s="17" t="s">
        <v>437</v>
      </c>
      <c r="N1468" s="14" t="s">
        <v>95</v>
      </c>
      <c r="O1468" t="str">
        <f ca="1">Table1[[#This Row],[Lowest_size_reported_um]]</f>
        <v>100</v>
      </c>
      <c r="Q1468">
        <f>_xlfn.XLOOKUP(F1468,'detection limits'!$A$2:$A$234,'detection limits'!$C$2:$C$234)</f>
        <v>5</v>
      </c>
      <c r="R1468" t="str">
        <f ca="1">_xlfn.XLOOKUP(F1468,'detection limits'!$A$2:$A$234,'detection limits'!$F$2:$F$234)</f>
        <v>100</v>
      </c>
    </row>
    <row r="1469" spans="1:18" x14ac:dyDescent="0.3">
      <c r="A1469" t="s">
        <v>654</v>
      </c>
      <c r="B1469" t="s">
        <v>656</v>
      </c>
      <c r="C1469" s="14" t="str">
        <f>_xlfn.CONCAT(Table1[[#This Row],[author]],Table1[[#This Row],[ year]])</f>
        <v>Dong et al. 2020</v>
      </c>
      <c r="D1469" s="14" t="s">
        <v>580</v>
      </c>
      <c r="E1469" t="s">
        <v>546</v>
      </c>
      <c r="F1469" s="14" t="s">
        <v>127</v>
      </c>
      <c r="G1469" s="14" t="s">
        <v>439</v>
      </c>
      <c r="H1469" s="14" t="s">
        <v>440</v>
      </c>
      <c r="I1469" s="14" t="s">
        <v>460</v>
      </c>
      <c r="K1469" s="16">
        <v>1468</v>
      </c>
      <c r="L1469" s="16"/>
      <c r="M1469" s="17" t="s">
        <v>437</v>
      </c>
      <c r="N1469" s="14" t="s">
        <v>95</v>
      </c>
      <c r="O1469" t="str">
        <f ca="1">Table1[[#This Row],[Lowest_size_reported_um]]</f>
        <v>100</v>
      </c>
      <c r="Q1469">
        <f>_xlfn.XLOOKUP(F1469,'detection limits'!$A$2:$A$234,'detection limits'!$C$2:$C$234)</f>
        <v>5</v>
      </c>
      <c r="R1469" t="str">
        <f ca="1">_xlfn.XLOOKUP(F1469,'detection limits'!$A$2:$A$234,'detection limits'!$F$2:$F$234)</f>
        <v>100</v>
      </c>
    </row>
    <row r="1470" spans="1:18" x14ac:dyDescent="0.3">
      <c r="A1470" t="s">
        <v>654</v>
      </c>
      <c r="B1470" t="s">
        <v>656</v>
      </c>
      <c r="C1470" s="14" t="str">
        <f>_xlfn.CONCAT(Table1[[#This Row],[author]],Table1[[#This Row],[ year]])</f>
        <v>Dong et al. 2020</v>
      </c>
      <c r="D1470" s="14" t="s">
        <v>580</v>
      </c>
      <c r="E1470" t="s">
        <v>546</v>
      </c>
      <c r="F1470" s="14" t="s">
        <v>127</v>
      </c>
      <c r="G1470" s="14" t="s">
        <v>439</v>
      </c>
      <c r="H1470" s="14" t="s">
        <v>440</v>
      </c>
      <c r="I1470" s="14" t="s">
        <v>460</v>
      </c>
      <c r="K1470" s="16">
        <v>1468</v>
      </c>
      <c r="L1470" s="16"/>
      <c r="M1470" s="17" t="s">
        <v>437</v>
      </c>
      <c r="N1470" s="14" t="s">
        <v>95</v>
      </c>
      <c r="O1470" t="str">
        <f ca="1">Table1[[#This Row],[Lowest_size_reported_um]]</f>
        <v>100</v>
      </c>
      <c r="Q1470">
        <f>_xlfn.XLOOKUP(F1470,'detection limits'!$A$2:$A$234,'detection limits'!$C$2:$C$234)</f>
        <v>5</v>
      </c>
      <c r="R1470" t="str">
        <f ca="1">_xlfn.XLOOKUP(F1470,'detection limits'!$A$2:$A$234,'detection limits'!$F$2:$F$234)</f>
        <v>100</v>
      </c>
    </row>
    <row r="1471" spans="1:18" x14ac:dyDescent="0.3">
      <c r="A1471" t="s">
        <v>654</v>
      </c>
      <c r="B1471" t="s">
        <v>656</v>
      </c>
      <c r="C1471" s="14" t="str">
        <f>_xlfn.CONCAT(Table1[[#This Row],[author]],Table1[[#This Row],[ year]])</f>
        <v>Dong et al. 2020</v>
      </c>
      <c r="D1471" s="14" t="s">
        <v>580</v>
      </c>
      <c r="E1471" t="s">
        <v>546</v>
      </c>
      <c r="F1471" s="14" t="s">
        <v>127</v>
      </c>
      <c r="G1471" s="14" t="s">
        <v>439</v>
      </c>
      <c r="H1471" s="14" t="s">
        <v>440</v>
      </c>
      <c r="I1471" s="14" t="s">
        <v>460</v>
      </c>
      <c r="K1471" s="16">
        <v>1633</v>
      </c>
      <c r="L1471" s="16"/>
      <c r="M1471" s="17" t="s">
        <v>437</v>
      </c>
      <c r="N1471" s="14" t="s">
        <v>95</v>
      </c>
      <c r="O1471" t="str">
        <f ca="1">Table1[[#This Row],[Lowest_size_reported_um]]</f>
        <v>100</v>
      </c>
      <c r="Q1471">
        <f>_xlfn.XLOOKUP(F1471,'detection limits'!$A$2:$A$234,'detection limits'!$C$2:$C$234)</f>
        <v>5</v>
      </c>
      <c r="R1471" t="str">
        <f ca="1">_xlfn.XLOOKUP(F1471,'detection limits'!$A$2:$A$234,'detection limits'!$F$2:$F$234)</f>
        <v>100</v>
      </c>
    </row>
    <row r="1472" spans="1:18" x14ac:dyDescent="0.3">
      <c r="A1472" t="s">
        <v>654</v>
      </c>
      <c r="B1472" t="s">
        <v>656</v>
      </c>
      <c r="C1472" s="14" t="str">
        <f>_xlfn.CONCAT(Table1[[#This Row],[author]],Table1[[#This Row],[ year]])</f>
        <v>Dong et al. 2020</v>
      </c>
      <c r="D1472" s="14" t="s">
        <v>580</v>
      </c>
      <c r="E1472" t="s">
        <v>546</v>
      </c>
      <c r="F1472" s="14" t="s">
        <v>127</v>
      </c>
      <c r="G1472" s="14" t="s">
        <v>439</v>
      </c>
      <c r="H1472" s="14" t="s">
        <v>440</v>
      </c>
      <c r="I1472" s="14" t="s">
        <v>460</v>
      </c>
      <c r="K1472" s="16">
        <v>1725</v>
      </c>
      <c r="L1472" s="16"/>
      <c r="M1472" s="17" t="s">
        <v>437</v>
      </c>
      <c r="N1472" s="14" t="s">
        <v>95</v>
      </c>
      <c r="O1472" t="str">
        <f ca="1">Table1[[#This Row],[Lowest_size_reported_um]]</f>
        <v>100</v>
      </c>
      <c r="Q1472">
        <f>_xlfn.XLOOKUP(F1472,'detection limits'!$A$2:$A$234,'detection limits'!$C$2:$C$234)</f>
        <v>5</v>
      </c>
      <c r="R1472" t="str">
        <f ca="1">_xlfn.XLOOKUP(F1472,'detection limits'!$A$2:$A$234,'detection limits'!$F$2:$F$234)</f>
        <v>100</v>
      </c>
    </row>
    <row r="1473" spans="1:18" x14ac:dyDescent="0.3">
      <c r="A1473" t="s">
        <v>654</v>
      </c>
      <c r="B1473" t="s">
        <v>656</v>
      </c>
      <c r="C1473" s="14" t="str">
        <f>_xlfn.CONCAT(Table1[[#This Row],[author]],Table1[[#This Row],[ year]])</f>
        <v>Dong et al. 2020</v>
      </c>
      <c r="D1473" s="14" t="s">
        <v>580</v>
      </c>
      <c r="E1473" t="s">
        <v>546</v>
      </c>
      <c r="F1473" s="14" t="s">
        <v>127</v>
      </c>
      <c r="G1473" s="14" t="s">
        <v>439</v>
      </c>
      <c r="H1473" s="14" t="s">
        <v>440</v>
      </c>
      <c r="I1473" s="14" t="s">
        <v>460</v>
      </c>
      <c r="K1473" s="16">
        <v>1761</v>
      </c>
      <c r="L1473" s="16"/>
      <c r="M1473" s="17" t="s">
        <v>437</v>
      </c>
      <c r="N1473" s="14" t="s">
        <v>95</v>
      </c>
      <c r="O1473" t="str">
        <f ca="1">Table1[[#This Row],[Lowest_size_reported_um]]</f>
        <v>100</v>
      </c>
      <c r="Q1473">
        <f>_xlfn.XLOOKUP(F1473,'detection limits'!$A$2:$A$234,'detection limits'!$C$2:$C$234)</f>
        <v>5</v>
      </c>
      <c r="R1473" t="str">
        <f ca="1">_xlfn.XLOOKUP(F1473,'detection limits'!$A$2:$A$234,'detection limits'!$F$2:$F$234)</f>
        <v>100</v>
      </c>
    </row>
    <row r="1474" spans="1:18" x14ac:dyDescent="0.3">
      <c r="A1474" t="s">
        <v>654</v>
      </c>
      <c r="B1474" t="s">
        <v>656</v>
      </c>
      <c r="C1474" s="14" t="str">
        <f>_xlfn.CONCAT(Table1[[#This Row],[author]],Table1[[#This Row],[ year]])</f>
        <v>Dong et al. 2020</v>
      </c>
      <c r="D1474" s="14" t="s">
        <v>580</v>
      </c>
      <c r="E1474" t="s">
        <v>546</v>
      </c>
      <c r="F1474" s="14" t="s">
        <v>127</v>
      </c>
      <c r="G1474" s="14" t="s">
        <v>439</v>
      </c>
      <c r="H1474" s="14" t="s">
        <v>440</v>
      </c>
      <c r="I1474" s="14" t="s">
        <v>460</v>
      </c>
      <c r="K1474" s="16">
        <v>2752</v>
      </c>
      <c r="L1474" s="16"/>
      <c r="M1474" s="17" t="s">
        <v>437</v>
      </c>
      <c r="N1474" s="14" t="s">
        <v>95</v>
      </c>
      <c r="O1474" t="str">
        <f ca="1">Table1[[#This Row],[Lowest_size_reported_um]]</f>
        <v>100</v>
      </c>
      <c r="Q1474">
        <f>_xlfn.XLOOKUP(F1474,'detection limits'!$A$2:$A$234,'detection limits'!$C$2:$C$234)</f>
        <v>5</v>
      </c>
      <c r="R1474" t="str">
        <f ca="1">_xlfn.XLOOKUP(F1474,'detection limits'!$A$2:$A$234,'detection limits'!$F$2:$F$234)</f>
        <v>100</v>
      </c>
    </row>
    <row r="1475" spans="1:18" x14ac:dyDescent="0.3">
      <c r="A1475" t="s">
        <v>654</v>
      </c>
      <c r="B1475" t="s">
        <v>656</v>
      </c>
      <c r="C1475" s="14" t="str">
        <f>_xlfn.CONCAT(Table1[[#This Row],[author]],Table1[[#This Row],[ year]])</f>
        <v>Dong et al. 2020</v>
      </c>
      <c r="D1475" s="14" t="s">
        <v>580</v>
      </c>
      <c r="E1475" t="s">
        <v>546</v>
      </c>
      <c r="F1475" s="14" t="s">
        <v>127</v>
      </c>
      <c r="G1475" s="14" t="s">
        <v>439</v>
      </c>
      <c r="H1475" s="14" t="s">
        <v>440</v>
      </c>
      <c r="I1475" s="14" t="s">
        <v>460</v>
      </c>
      <c r="K1475" s="16">
        <v>2899</v>
      </c>
      <c r="L1475" s="16"/>
      <c r="M1475" s="17" t="s">
        <v>437</v>
      </c>
      <c r="N1475" s="14" t="s">
        <v>95</v>
      </c>
      <c r="O1475" t="str">
        <f ca="1">Table1[[#This Row],[Lowest_size_reported_um]]</f>
        <v>100</v>
      </c>
      <c r="Q1475">
        <f>_xlfn.XLOOKUP(F1475,'detection limits'!$A$2:$A$234,'detection limits'!$C$2:$C$234)</f>
        <v>5</v>
      </c>
      <c r="R1475" t="str">
        <f ca="1">_xlfn.XLOOKUP(F1475,'detection limits'!$A$2:$A$234,'detection limits'!$F$2:$F$234)</f>
        <v>100</v>
      </c>
    </row>
    <row r="1476" spans="1:18" x14ac:dyDescent="0.3">
      <c r="A1476" t="s">
        <v>654</v>
      </c>
      <c r="B1476" t="s">
        <v>656</v>
      </c>
      <c r="C1476" s="14" t="str">
        <f>_xlfn.CONCAT(Table1[[#This Row],[author]],Table1[[#This Row],[ year]])</f>
        <v>Dong et al. 2020</v>
      </c>
      <c r="D1476" s="14" t="s">
        <v>580</v>
      </c>
      <c r="E1476" t="s">
        <v>546</v>
      </c>
      <c r="F1476" s="14" t="s">
        <v>127</v>
      </c>
      <c r="G1476" s="14" t="s">
        <v>439</v>
      </c>
      <c r="H1476" s="14" t="s">
        <v>440</v>
      </c>
      <c r="I1476" s="14" t="s">
        <v>460</v>
      </c>
      <c r="K1476" s="16">
        <v>3101</v>
      </c>
      <c r="L1476" s="16"/>
      <c r="M1476" s="17" t="s">
        <v>437</v>
      </c>
      <c r="N1476" s="14" t="s">
        <v>95</v>
      </c>
      <c r="O1476" t="str">
        <f ca="1">Table1[[#This Row],[Lowest_size_reported_um]]</f>
        <v>100</v>
      </c>
      <c r="Q1476">
        <f>_xlfn.XLOOKUP(F1476,'detection limits'!$A$2:$A$234,'detection limits'!$C$2:$C$234)</f>
        <v>5</v>
      </c>
      <c r="R1476" t="str">
        <f ca="1">_xlfn.XLOOKUP(F1476,'detection limits'!$A$2:$A$234,'detection limits'!$F$2:$F$234)</f>
        <v>100</v>
      </c>
    </row>
    <row r="1477" spans="1:18" x14ac:dyDescent="0.3">
      <c r="A1477" t="s">
        <v>654</v>
      </c>
      <c r="B1477" t="s">
        <v>656</v>
      </c>
      <c r="C1477" s="14" t="str">
        <f>_xlfn.CONCAT(Table1[[#This Row],[author]],Table1[[#This Row],[ year]])</f>
        <v>Dong et al. 2020</v>
      </c>
      <c r="D1477" s="14" t="s">
        <v>580</v>
      </c>
      <c r="E1477" t="s">
        <v>546</v>
      </c>
      <c r="F1477" s="14" t="s">
        <v>127</v>
      </c>
      <c r="G1477" s="14" t="s">
        <v>439</v>
      </c>
      <c r="H1477" s="14" t="s">
        <v>440</v>
      </c>
      <c r="I1477" s="14" t="s">
        <v>460</v>
      </c>
      <c r="K1477" s="16">
        <v>3156</v>
      </c>
      <c r="L1477" s="16"/>
      <c r="M1477" s="17" t="s">
        <v>437</v>
      </c>
      <c r="N1477" s="14" t="s">
        <v>95</v>
      </c>
      <c r="O1477" t="str">
        <f ca="1">Table1[[#This Row],[Lowest_size_reported_um]]</f>
        <v>100</v>
      </c>
      <c r="Q1477">
        <f>_xlfn.XLOOKUP(F1477,'detection limits'!$A$2:$A$234,'detection limits'!$C$2:$C$234)</f>
        <v>5</v>
      </c>
      <c r="R1477" t="str">
        <f ca="1">_xlfn.XLOOKUP(F1477,'detection limits'!$A$2:$A$234,'detection limits'!$F$2:$F$234)</f>
        <v>100</v>
      </c>
    </row>
    <row r="1478" spans="1:18" x14ac:dyDescent="0.3">
      <c r="A1478" t="s">
        <v>654</v>
      </c>
      <c r="B1478" t="s">
        <v>656</v>
      </c>
      <c r="C1478" s="14" t="str">
        <f>_xlfn.CONCAT(Table1[[#This Row],[author]],Table1[[#This Row],[ year]])</f>
        <v>Dong et al. 2020</v>
      </c>
      <c r="D1478" s="14" t="s">
        <v>580</v>
      </c>
      <c r="E1478" t="s">
        <v>546</v>
      </c>
      <c r="F1478" s="14" t="s">
        <v>127</v>
      </c>
      <c r="G1478" s="14" t="s">
        <v>439</v>
      </c>
      <c r="H1478" s="14" t="s">
        <v>440</v>
      </c>
      <c r="I1478" s="14" t="s">
        <v>460</v>
      </c>
      <c r="K1478" s="16">
        <v>3174</v>
      </c>
      <c r="L1478" s="16"/>
      <c r="M1478" s="17" t="s">
        <v>437</v>
      </c>
      <c r="N1478" s="14" t="s">
        <v>95</v>
      </c>
      <c r="O1478" t="str">
        <f ca="1">Table1[[#This Row],[Lowest_size_reported_um]]</f>
        <v>100</v>
      </c>
      <c r="Q1478">
        <f>_xlfn.XLOOKUP(F1478,'detection limits'!$A$2:$A$234,'detection limits'!$C$2:$C$234)</f>
        <v>5</v>
      </c>
      <c r="R1478" t="str">
        <f ca="1">_xlfn.XLOOKUP(F1478,'detection limits'!$A$2:$A$234,'detection limits'!$F$2:$F$234)</f>
        <v>100</v>
      </c>
    </row>
    <row r="1479" spans="1:18" x14ac:dyDescent="0.3">
      <c r="A1479" t="s">
        <v>654</v>
      </c>
      <c r="B1479" t="s">
        <v>656</v>
      </c>
      <c r="C1479" s="14" t="str">
        <f>_xlfn.CONCAT(Table1[[#This Row],[author]],Table1[[#This Row],[ year]])</f>
        <v>Dong et al. 2020</v>
      </c>
      <c r="D1479" s="14" t="s">
        <v>580</v>
      </c>
      <c r="E1479" t="s">
        <v>546</v>
      </c>
      <c r="F1479" s="14" t="s">
        <v>127</v>
      </c>
      <c r="G1479" s="14" t="s">
        <v>439</v>
      </c>
      <c r="H1479" s="14" t="s">
        <v>440</v>
      </c>
      <c r="I1479" s="14" t="s">
        <v>460</v>
      </c>
      <c r="K1479" s="16">
        <v>3376</v>
      </c>
      <c r="L1479" s="16"/>
      <c r="M1479" s="17" t="s">
        <v>437</v>
      </c>
      <c r="N1479" s="14" t="s">
        <v>95</v>
      </c>
      <c r="O1479" t="str">
        <f ca="1">Table1[[#This Row],[Lowest_size_reported_um]]</f>
        <v>100</v>
      </c>
      <c r="Q1479">
        <f>_xlfn.XLOOKUP(F1479,'detection limits'!$A$2:$A$234,'detection limits'!$C$2:$C$234)</f>
        <v>5</v>
      </c>
      <c r="R1479" t="str">
        <f ca="1">_xlfn.XLOOKUP(F1479,'detection limits'!$A$2:$A$234,'detection limits'!$F$2:$F$234)</f>
        <v>100</v>
      </c>
    </row>
    <row r="1480" spans="1:18" x14ac:dyDescent="0.3">
      <c r="A1480" t="s">
        <v>654</v>
      </c>
      <c r="B1480" t="s">
        <v>656</v>
      </c>
      <c r="C1480" s="14" t="str">
        <f>_xlfn.CONCAT(Table1[[#This Row],[author]],Table1[[#This Row],[ year]])</f>
        <v>Dong et al. 2020</v>
      </c>
      <c r="D1480" s="14" t="s">
        <v>580</v>
      </c>
      <c r="E1480" t="s">
        <v>546</v>
      </c>
      <c r="F1480" s="14" t="s">
        <v>127</v>
      </c>
      <c r="G1480" s="14" t="s">
        <v>439</v>
      </c>
      <c r="H1480" s="14" t="s">
        <v>440</v>
      </c>
      <c r="I1480" s="14" t="s">
        <v>460</v>
      </c>
      <c r="K1480" s="16">
        <v>3394</v>
      </c>
      <c r="L1480" s="16"/>
      <c r="M1480" s="17" t="s">
        <v>437</v>
      </c>
      <c r="N1480" s="14" t="s">
        <v>95</v>
      </c>
      <c r="O1480" t="str">
        <f ca="1">Table1[[#This Row],[Lowest_size_reported_um]]</f>
        <v>100</v>
      </c>
      <c r="Q1480">
        <f>_xlfn.XLOOKUP(F1480,'detection limits'!$A$2:$A$234,'detection limits'!$C$2:$C$234)</f>
        <v>5</v>
      </c>
      <c r="R1480" t="str">
        <f ca="1">_xlfn.XLOOKUP(F1480,'detection limits'!$A$2:$A$234,'detection limits'!$F$2:$F$234)</f>
        <v>100</v>
      </c>
    </row>
    <row r="1481" spans="1:18" x14ac:dyDescent="0.3">
      <c r="A1481" t="s">
        <v>654</v>
      </c>
      <c r="B1481" t="s">
        <v>656</v>
      </c>
      <c r="C1481" s="14" t="str">
        <f>_xlfn.CONCAT(Table1[[#This Row],[author]],Table1[[#This Row],[ year]])</f>
        <v>Dong et al. 2020</v>
      </c>
      <c r="D1481" s="14" t="s">
        <v>580</v>
      </c>
      <c r="E1481" t="s">
        <v>546</v>
      </c>
      <c r="F1481" s="14" t="s">
        <v>127</v>
      </c>
      <c r="G1481" s="14" t="s">
        <v>439</v>
      </c>
      <c r="H1481" s="14" t="s">
        <v>440</v>
      </c>
      <c r="I1481" s="14" t="s">
        <v>460</v>
      </c>
      <c r="K1481" s="16">
        <v>3394</v>
      </c>
      <c r="L1481" s="16"/>
      <c r="M1481" s="17" t="s">
        <v>437</v>
      </c>
      <c r="N1481" s="14" t="s">
        <v>95</v>
      </c>
      <c r="O1481" t="str">
        <f ca="1">Table1[[#This Row],[Lowest_size_reported_um]]</f>
        <v>100</v>
      </c>
      <c r="Q1481">
        <f>_xlfn.XLOOKUP(F1481,'detection limits'!$A$2:$A$234,'detection limits'!$C$2:$C$234)</f>
        <v>5</v>
      </c>
      <c r="R1481" t="str">
        <f ca="1">_xlfn.XLOOKUP(F1481,'detection limits'!$A$2:$A$234,'detection limits'!$F$2:$F$234)</f>
        <v>100</v>
      </c>
    </row>
    <row r="1482" spans="1:18" x14ac:dyDescent="0.3">
      <c r="A1482" t="s">
        <v>654</v>
      </c>
      <c r="B1482" t="s">
        <v>656</v>
      </c>
      <c r="C1482" s="14" t="str">
        <f>_xlfn.CONCAT(Table1[[#This Row],[author]],Table1[[#This Row],[ year]])</f>
        <v>Dong et al. 2020</v>
      </c>
      <c r="D1482" s="14" t="s">
        <v>580</v>
      </c>
      <c r="E1482" t="s">
        <v>546</v>
      </c>
      <c r="F1482" s="14" t="s">
        <v>127</v>
      </c>
      <c r="G1482" s="14" t="s">
        <v>439</v>
      </c>
      <c r="H1482" s="14" t="s">
        <v>440</v>
      </c>
      <c r="I1482" s="14" t="s">
        <v>460</v>
      </c>
      <c r="K1482" s="16">
        <v>3523</v>
      </c>
      <c r="L1482" s="16"/>
      <c r="M1482" s="17" t="s">
        <v>437</v>
      </c>
      <c r="N1482" s="14" t="s">
        <v>95</v>
      </c>
      <c r="O1482" t="str">
        <f ca="1">Table1[[#This Row],[Lowest_size_reported_um]]</f>
        <v>100</v>
      </c>
      <c r="Q1482">
        <f>_xlfn.XLOOKUP(F1482,'detection limits'!$A$2:$A$234,'detection limits'!$C$2:$C$234)</f>
        <v>5</v>
      </c>
      <c r="R1482" t="str">
        <f ca="1">_xlfn.XLOOKUP(F1482,'detection limits'!$A$2:$A$234,'detection limits'!$F$2:$F$234)</f>
        <v>100</v>
      </c>
    </row>
    <row r="1483" spans="1:18" x14ac:dyDescent="0.3">
      <c r="A1483" t="s">
        <v>654</v>
      </c>
      <c r="B1483" t="s">
        <v>656</v>
      </c>
      <c r="C1483" s="14" t="str">
        <f>_xlfn.CONCAT(Table1[[#This Row],[author]],Table1[[#This Row],[ year]])</f>
        <v>Dong et al. 2020</v>
      </c>
      <c r="D1483" s="14" t="s">
        <v>580</v>
      </c>
      <c r="E1483" t="s">
        <v>546</v>
      </c>
      <c r="F1483" s="14" t="s">
        <v>127</v>
      </c>
      <c r="G1483" s="14" t="s">
        <v>439</v>
      </c>
      <c r="H1483" s="14" t="s">
        <v>440</v>
      </c>
      <c r="I1483" s="14" t="s">
        <v>460</v>
      </c>
      <c r="K1483" s="16">
        <v>3596</v>
      </c>
      <c r="L1483" s="16"/>
      <c r="M1483" s="17" t="s">
        <v>437</v>
      </c>
      <c r="N1483" s="14" t="s">
        <v>95</v>
      </c>
      <c r="O1483" t="str">
        <f ca="1">Table1[[#This Row],[Lowest_size_reported_um]]</f>
        <v>100</v>
      </c>
      <c r="Q1483">
        <f>_xlfn.XLOOKUP(F1483,'detection limits'!$A$2:$A$234,'detection limits'!$C$2:$C$234)</f>
        <v>5</v>
      </c>
      <c r="R1483" t="str">
        <f ca="1">_xlfn.XLOOKUP(F1483,'detection limits'!$A$2:$A$234,'detection limits'!$F$2:$F$234)</f>
        <v>100</v>
      </c>
    </row>
    <row r="1484" spans="1:18" x14ac:dyDescent="0.3">
      <c r="A1484" t="s">
        <v>654</v>
      </c>
      <c r="B1484" t="s">
        <v>656</v>
      </c>
      <c r="C1484" s="14" t="str">
        <f>_xlfn.CONCAT(Table1[[#This Row],[author]],Table1[[#This Row],[ year]])</f>
        <v>Dong et al. 2020</v>
      </c>
      <c r="D1484" s="14" t="s">
        <v>580</v>
      </c>
      <c r="E1484" t="s">
        <v>546</v>
      </c>
      <c r="F1484" s="14" t="s">
        <v>127</v>
      </c>
      <c r="G1484" s="14" t="s">
        <v>439</v>
      </c>
      <c r="H1484" s="14" t="s">
        <v>440</v>
      </c>
      <c r="I1484" s="14" t="s">
        <v>460</v>
      </c>
      <c r="K1484" s="16">
        <v>3615</v>
      </c>
      <c r="L1484" s="16"/>
      <c r="M1484" s="17" t="s">
        <v>437</v>
      </c>
      <c r="N1484" s="14" t="s">
        <v>95</v>
      </c>
      <c r="O1484" t="str">
        <f ca="1">Table1[[#This Row],[Lowest_size_reported_um]]</f>
        <v>100</v>
      </c>
      <c r="Q1484">
        <f>_xlfn.XLOOKUP(F1484,'detection limits'!$A$2:$A$234,'detection limits'!$C$2:$C$234)</f>
        <v>5</v>
      </c>
      <c r="R1484" t="str">
        <f ca="1">_xlfn.XLOOKUP(F1484,'detection limits'!$A$2:$A$234,'detection limits'!$F$2:$F$234)</f>
        <v>100</v>
      </c>
    </row>
    <row r="1485" spans="1:18" x14ac:dyDescent="0.3">
      <c r="A1485" t="s">
        <v>654</v>
      </c>
      <c r="B1485" t="s">
        <v>656</v>
      </c>
      <c r="C1485" s="14" t="str">
        <f>_xlfn.CONCAT(Table1[[#This Row],[author]],Table1[[#This Row],[ year]])</f>
        <v>Dong et al. 2020</v>
      </c>
      <c r="D1485" s="14" t="s">
        <v>580</v>
      </c>
      <c r="E1485" t="s">
        <v>546</v>
      </c>
      <c r="F1485" s="14" t="s">
        <v>127</v>
      </c>
      <c r="G1485" s="14" t="s">
        <v>439</v>
      </c>
      <c r="H1485" s="14" t="s">
        <v>440</v>
      </c>
      <c r="I1485" s="14" t="s">
        <v>460</v>
      </c>
      <c r="K1485" s="16">
        <v>3706</v>
      </c>
      <c r="L1485" s="16"/>
      <c r="M1485" s="17" t="s">
        <v>437</v>
      </c>
      <c r="N1485" s="14" t="s">
        <v>95</v>
      </c>
      <c r="O1485" t="str">
        <f ca="1">Table1[[#This Row],[Lowest_size_reported_um]]</f>
        <v>100</v>
      </c>
      <c r="Q1485">
        <f>_xlfn.XLOOKUP(F1485,'detection limits'!$A$2:$A$234,'detection limits'!$C$2:$C$234)</f>
        <v>5</v>
      </c>
      <c r="R1485" t="str">
        <f ca="1">_xlfn.XLOOKUP(F1485,'detection limits'!$A$2:$A$234,'detection limits'!$F$2:$F$234)</f>
        <v>100</v>
      </c>
    </row>
    <row r="1486" spans="1:18" x14ac:dyDescent="0.3">
      <c r="A1486" t="s">
        <v>654</v>
      </c>
      <c r="B1486" t="s">
        <v>656</v>
      </c>
      <c r="C1486" s="14" t="str">
        <f>_xlfn.CONCAT(Table1[[#This Row],[author]],Table1[[#This Row],[ year]])</f>
        <v>Dong et al. 2020</v>
      </c>
      <c r="D1486" s="14" t="s">
        <v>580</v>
      </c>
      <c r="E1486" t="s">
        <v>546</v>
      </c>
      <c r="F1486" s="14" t="s">
        <v>127</v>
      </c>
      <c r="G1486" s="14" t="s">
        <v>439</v>
      </c>
      <c r="H1486" s="14" t="s">
        <v>440</v>
      </c>
      <c r="I1486" s="14" t="s">
        <v>460</v>
      </c>
      <c r="K1486" s="16">
        <v>3927</v>
      </c>
      <c r="L1486" s="16"/>
      <c r="M1486" s="17" t="s">
        <v>437</v>
      </c>
      <c r="N1486" s="14" t="s">
        <v>95</v>
      </c>
      <c r="O1486" t="str">
        <f ca="1">Table1[[#This Row],[Lowest_size_reported_um]]</f>
        <v>100</v>
      </c>
      <c r="Q1486">
        <f>_xlfn.XLOOKUP(F1486,'detection limits'!$A$2:$A$234,'detection limits'!$C$2:$C$234)</f>
        <v>5</v>
      </c>
      <c r="R1486" t="str">
        <f ca="1">_xlfn.XLOOKUP(F1486,'detection limits'!$A$2:$A$234,'detection limits'!$F$2:$F$234)</f>
        <v>100</v>
      </c>
    </row>
    <row r="1487" spans="1:18" x14ac:dyDescent="0.3">
      <c r="A1487" t="s">
        <v>654</v>
      </c>
      <c r="B1487" t="s">
        <v>656</v>
      </c>
      <c r="C1487" s="14" t="str">
        <f>_xlfn.CONCAT(Table1[[#This Row],[author]],Table1[[#This Row],[ year]])</f>
        <v>Dong et al. 2020</v>
      </c>
      <c r="D1487" s="14" t="s">
        <v>580</v>
      </c>
      <c r="E1487" t="s">
        <v>546</v>
      </c>
      <c r="F1487" s="14" t="s">
        <v>127</v>
      </c>
      <c r="G1487" s="14" t="s">
        <v>439</v>
      </c>
      <c r="H1487" s="14" t="s">
        <v>440</v>
      </c>
      <c r="I1487" s="14" t="s">
        <v>460</v>
      </c>
      <c r="K1487" s="16">
        <v>4183</v>
      </c>
      <c r="L1487" s="16"/>
      <c r="M1487" s="17" t="s">
        <v>437</v>
      </c>
      <c r="N1487" s="14" t="s">
        <v>95</v>
      </c>
      <c r="O1487" t="str">
        <f ca="1">Table1[[#This Row],[Lowest_size_reported_um]]</f>
        <v>100</v>
      </c>
      <c r="Q1487">
        <f>_xlfn.XLOOKUP(F1487,'detection limits'!$A$2:$A$234,'detection limits'!$C$2:$C$234)</f>
        <v>5</v>
      </c>
      <c r="R1487" t="str">
        <f ca="1">_xlfn.XLOOKUP(F1487,'detection limits'!$A$2:$A$234,'detection limits'!$F$2:$F$234)</f>
        <v>100</v>
      </c>
    </row>
    <row r="1488" spans="1:18" x14ac:dyDescent="0.3">
      <c r="A1488" t="s">
        <v>654</v>
      </c>
      <c r="B1488" t="s">
        <v>656</v>
      </c>
      <c r="C1488" s="14" t="str">
        <f>_xlfn.CONCAT(Table1[[#This Row],[author]],Table1[[#This Row],[ year]])</f>
        <v>Dong et al. 2020</v>
      </c>
      <c r="D1488" s="14" t="s">
        <v>580</v>
      </c>
      <c r="E1488" t="s">
        <v>546</v>
      </c>
      <c r="F1488" s="14" t="s">
        <v>127</v>
      </c>
      <c r="G1488" s="14" t="s">
        <v>439</v>
      </c>
      <c r="H1488" s="14" t="s">
        <v>440</v>
      </c>
      <c r="I1488" s="14" t="s">
        <v>460</v>
      </c>
      <c r="K1488" s="16">
        <v>4330</v>
      </c>
      <c r="L1488" s="16"/>
      <c r="M1488" s="17" t="s">
        <v>437</v>
      </c>
      <c r="N1488" s="14" t="s">
        <v>95</v>
      </c>
      <c r="O1488" t="str">
        <f ca="1">Table1[[#This Row],[Lowest_size_reported_um]]</f>
        <v>100</v>
      </c>
      <c r="Q1488">
        <f>_xlfn.XLOOKUP(F1488,'detection limits'!$A$2:$A$234,'detection limits'!$C$2:$C$234)</f>
        <v>5</v>
      </c>
      <c r="R1488" t="str">
        <f ca="1">_xlfn.XLOOKUP(F1488,'detection limits'!$A$2:$A$234,'detection limits'!$F$2:$F$234)</f>
        <v>100</v>
      </c>
    </row>
    <row r="1489" spans="1:18" x14ac:dyDescent="0.3">
      <c r="A1489" t="s">
        <v>654</v>
      </c>
      <c r="B1489" t="s">
        <v>656</v>
      </c>
      <c r="C1489" s="14" t="str">
        <f>_xlfn.CONCAT(Table1[[#This Row],[author]],Table1[[#This Row],[ year]])</f>
        <v>Dong et al. 2020</v>
      </c>
      <c r="D1489" s="14" t="s">
        <v>580</v>
      </c>
      <c r="E1489" t="s">
        <v>546</v>
      </c>
      <c r="F1489" s="14" t="s">
        <v>127</v>
      </c>
      <c r="G1489" s="14" t="s">
        <v>439</v>
      </c>
      <c r="H1489" s="14" t="s">
        <v>440</v>
      </c>
      <c r="I1489" s="14" t="s">
        <v>460</v>
      </c>
      <c r="K1489" s="16">
        <v>4404</v>
      </c>
      <c r="L1489" s="16"/>
      <c r="M1489" s="17" t="s">
        <v>437</v>
      </c>
      <c r="N1489" s="14" t="s">
        <v>95</v>
      </c>
      <c r="O1489" t="str">
        <f ca="1">Table1[[#This Row],[Lowest_size_reported_um]]</f>
        <v>100</v>
      </c>
      <c r="Q1489">
        <f>_xlfn.XLOOKUP(F1489,'detection limits'!$A$2:$A$234,'detection limits'!$C$2:$C$234)</f>
        <v>5</v>
      </c>
      <c r="R1489" t="str">
        <f ca="1">_xlfn.XLOOKUP(F1489,'detection limits'!$A$2:$A$234,'detection limits'!$F$2:$F$234)</f>
        <v>100</v>
      </c>
    </row>
    <row r="1490" spans="1:18" x14ac:dyDescent="0.3">
      <c r="A1490" t="s">
        <v>654</v>
      </c>
      <c r="B1490" t="s">
        <v>656</v>
      </c>
      <c r="C1490" s="14" t="str">
        <f>_xlfn.CONCAT(Table1[[#This Row],[author]],Table1[[#This Row],[ year]])</f>
        <v>Dong et al. 2020</v>
      </c>
      <c r="D1490" s="14" t="s">
        <v>580</v>
      </c>
      <c r="E1490" t="s">
        <v>546</v>
      </c>
      <c r="F1490" s="14" t="s">
        <v>127</v>
      </c>
      <c r="G1490" s="14" t="s">
        <v>439</v>
      </c>
      <c r="H1490" s="14" t="s">
        <v>440</v>
      </c>
      <c r="I1490" s="14" t="s">
        <v>460</v>
      </c>
      <c r="K1490" s="16">
        <v>4991</v>
      </c>
      <c r="L1490" s="16"/>
      <c r="M1490" s="17" t="s">
        <v>437</v>
      </c>
      <c r="N1490" s="14" t="s">
        <v>95</v>
      </c>
      <c r="O1490" t="str">
        <f ca="1">Table1[[#This Row],[Lowest_size_reported_um]]</f>
        <v>100</v>
      </c>
      <c r="Q1490">
        <f>_xlfn.XLOOKUP(F1490,'detection limits'!$A$2:$A$234,'detection limits'!$C$2:$C$234)</f>
        <v>5</v>
      </c>
      <c r="R1490" t="str">
        <f ca="1">_xlfn.XLOOKUP(F1490,'detection limits'!$A$2:$A$234,'detection limits'!$F$2:$F$234)</f>
        <v>100</v>
      </c>
    </row>
    <row r="1491" spans="1:18" x14ac:dyDescent="0.3">
      <c r="A1491" t="s">
        <v>654</v>
      </c>
      <c r="B1491" t="s">
        <v>656</v>
      </c>
      <c r="C1491" s="14" t="str">
        <f>_xlfn.CONCAT(Table1[[#This Row],[author]],Table1[[#This Row],[ year]])</f>
        <v>Dong et al. 2020</v>
      </c>
      <c r="D1491" s="14" t="s">
        <v>580</v>
      </c>
      <c r="E1491" t="s">
        <v>546</v>
      </c>
      <c r="F1491" s="14" t="s">
        <v>127</v>
      </c>
      <c r="G1491" s="14" t="s">
        <v>439</v>
      </c>
      <c r="H1491" s="14" t="s">
        <v>440</v>
      </c>
      <c r="I1491" s="14" t="s">
        <v>460</v>
      </c>
      <c r="K1491" s="16">
        <v>6239</v>
      </c>
      <c r="L1491" s="16"/>
      <c r="M1491" s="17" t="s">
        <v>437</v>
      </c>
      <c r="N1491" s="14" t="s">
        <v>95</v>
      </c>
      <c r="O1491" t="str">
        <f ca="1">Table1[[#This Row],[Lowest_size_reported_um]]</f>
        <v>100</v>
      </c>
      <c r="Q1491">
        <f>_xlfn.XLOOKUP(F1491,'detection limits'!$A$2:$A$234,'detection limits'!$C$2:$C$234)</f>
        <v>5</v>
      </c>
      <c r="R1491" t="str">
        <f ca="1">_xlfn.XLOOKUP(F1491,'detection limits'!$A$2:$A$234,'detection limits'!$F$2:$F$234)</f>
        <v>100</v>
      </c>
    </row>
    <row r="1492" spans="1:18" x14ac:dyDescent="0.3">
      <c r="A1492" t="s">
        <v>654</v>
      </c>
      <c r="B1492" t="s">
        <v>656</v>
      </c>
      <c r="C1492" s="14" t="str">
        <f>_xlfn.CONCAT(Table1[[#This Row],[author]],Table1[[#This Row],[ year]])</f>
        <v>Dong et al. 2020</v>
      </c>
      <c r="D1492" s="14" t="s">
        <v>580</v>
      </c>
      <c r="E1492" t="s">
        <v>546</v>
      </c>
      <c r="F1492" s="14" t="s">
        <v>127</v>
      </c>
      <c r="G1492" s="14" t="s">
        <v>439</v>
      </c>
      <c r="H1492" s="14" t="s">
        <v>440</v>
      </c>
      <c r="I1492" s="14" t="s">
        <v>460</v>
      </c>
      <c r="K1492" s="16">
        <v>7046</v>
      </c>
      <c r="L1492" s="16"/>
      <c r="M1492" s="17" t="s">
        <v>437</v>
      </c>
      <c r="N1492" s="14" t="s">
        <v>95</v>
      </c>
      <c r="O1492" t="str">
        <f ca="1">Table1[[#This Row],[Lowest_size_reported_um]]</f>
        <v>100</v>
      </c>
      <c r="Q1492">
        <f>_xlfn.XLOOKUP(F1492,'detection limits'!$A$2:$A$234,'detection limits'!$C$2:$C$234)</f>
        <v>5</v>
      </c>
      <c r="R1492" t="str">
        <f ca="1">_xlfn.XLOOKUP(F1492,'detection limits'!$A$2:$A$234,'detection limits'!$F$2:$F$234)</f>
        <v>100</v>
      </c>
    </row>
    <row r="1493" spans="1:18" x14ac:dyDescent="0.3">
      <c r="A1493" t="s">
        <v>654</v>
      </c>
      <c r="B1493" t="s">
        <v>656</v>
      </c>
      <c r="C1493" s="14" t="str">
        <f>_xlfn.CONCAT(Table1[[#This Row],[author]],Table1[[#This Row],[ year]])</f>
        <v>Dong et al. 2020</v>
      </c>
      <c r="D1493" s="14" t="s">
        <v>580</v>
      </c>
      <c r="E1493" t="s">
        <v>546</v>
      </c>
      <c r="F1493" s="14" t="s">
        <v>127</v>
      </c>
      <c r="G1493" s="14" t="s">
        <v>439</v>
      </c>
      <c r="H1493" s="14" t="s">
        <v>440</v>
      </c>
      <c r="I1493" s="14" t="s">
        <v>460</v>
      </c>
      <c r="K1493" s="16">
        <v>7707</v>
      </c>
      <c r="L1493" s="16"/>
      <c r="M1493" s="17" t="s">
        <v>437</v>
      </c>
      <c r="N1493" s="14" t="s">
        <v>95</v>
      </c>
      <c r="O1493" t="str">
        <f ca="1">Table1[[#This Row],[Lowest_size_reported_um]]</f>
        <v>100</v>
      </c>
      <c r="Q1493">
        <f>_xlfn.XLOOKUP(F1493,'detection limits'!$A$2:$A$234,'detection limits'!$C$2:$C$234)</f>
        <v>5</v>
      </c>
      <c r="R1493" t="str">
        <f ca="1">_xlfn.XLOOKUP(F1493,'detection limits'!$A$2:$A$234,'detection limits'!$F$2:$F$234)</f>
        <v>100</v>
      </c>
    </row>
    <row r="1494" spans="1:18" x14ac:dyDescent="0.3">
      <c r="A1494" t="s">
        <v>654</v>
      </c>
      <c r="B1494" t="s">
        <v>656</v>
      </c>
      <c r="C1494" s="14" t="str">
        <f>_xlfn.CONCAT(Table1[[#This Row],[author]],Table1[[#This Row],[ year]])</f>
        <v>Du et al. 2020</v>
      </c>
      <c r="D1494" s="14" t="s">
        <v>581</v>
      </c>
      <c r="E1494" t="s">
        <v>546</v>
      </c>
      <c r="F1494" s="14" t="s">
        <v>133</v>
      </c>
      <c r="G1494" s="14" t="s">
        <v>508</v>
      </c>
      <c r="H1494" s="14" t="s">
        <v>435</v>
      </c>
      <c r="I1494" s="14" t="s">
        <v>460</v>
      </c>
      <c r="L1494" s="16"/>
      <c r="M1494" s="17" t="s">
        <v>442</v>
      </c>
      <c r="N1494" s="14" t="s">
        <v>95</v>
      </c>
      <c r="O1494" t="str">
        <f ca="1">Table1[[#This Row],[Lowest_size_reported_um]]</f>
        <v>10</v>
      </c>
      <c r="Q1494" t="str">
        <f>_xlfn.XLOOKUP(F1494,'detection limits'!$A$2:$A$234,'detection limits'!$C$2:$C$234)</f>
        <v>N/A</v>
      </c>
      <c r="R1494" t="str">
        <f ca="1">_xlfn.XLOOKUP(F1494,'detection limits'!$A$2:$A$234,'detection limits'!$F$2:$F$234)</f>
        <v>10</v>
      </c>
    </row>
    <row r="1495" spans="1:18" x14ac:dyDescent="0.3">
      <c r="A1495" t="s">
        <v>654</v>
      </c>
      <c r="B1495" t="s">
        <v>656</v>
      </c>
      <c r="C1495" s="14" t="str">
        <f>_xlfn.CONCAT(Table1[[#This Row],[author]],Table1[[#This Row],[ year]])</f>
        <v>Duan et al. 2020</v>
      </c>
      <c r="D1495" s="14" t="s">
        <v>582</v>
      </c>
      <c r="E1495" t="s">
        <v>546</v>
      </c>
      <c r="F1495" s="14" t="s">
        <v>135</v>
      </c>
      <c r="G1495" s="14" t="s">
        <v>489</v>
      </c>
      <c r="H1495" s="14" t="s">
        <v>440</v>
      </c>
      <c r="I1495" s="14" t="s">
        <v>460</v>
      </c>
      <c r="K1495" s="16">
        <v>60</v>
      </c>
      <c r="L1495" s="16">
        <v>0.33</v>
      </c>
      <c r="M1495" s="17"/>
      <c r="N1495" s="14" t="s">
        <v>95</v>
      </c>
      <c r="O1495" t="str">
        <f ca="1">Table1[[#This Row],[Lowest_size_reported_um]]</f>
        <v>13</v>
      </c>
      <c r="Q1495" t="str">
        <f>_xlfn.XLOOKUP(F1495,'detection limits'!$A$2:$A$234,'detection limits'!$C$2:$C$234)</f>
        <v>N/A</v>
      </c>
      <c r="R1495" t="str">
        <f ca="1">_xlfn.XLOOKUP(F1495,'detection limits'!$A$2:$A$234,'detection limits'!$F$2:$F$234)</f>
        <v>13</v>
      </c>
    </row>
    <row r="1496" spans="1:18" x14ac:dyDescent="0.3">
      <c r="A1496" t="s">
        <v>654</v>
      </c>
      <c r="B1496" t="s">
        <v>656</v>
      </c>
      <c r="C1496" s="14" t="str">
        <f>_xlfn.CONCAT(Table1[[#This Row],[author]],Table1[[#This Row],[ year]])</f>
        <v>Duan et al. 2020</v>
      </c>
      <c r="D1496" s="14" t="s">
        <v>582</v>
      </c>
      <c r="E1496" t="s">
        <v>546</v>
      </c>
      <c r="F1496" s="14" t="s">
        <v>135</v>
      </c>
      <c r="G1496" s="14" t="s">
        <v>489</v>
      </c>
      <c r="H1496" s="14" t="s">
        <v>440</v>
      </c>
      <c r="I1496" s="14" t="s">
        <v>460</v>
      </c>
      <c r="K1496" s="16">
        <v>2060</v>
      </c>
      <c r="L1496" s="16">
        <v>0.28000000000000003</v>
      </c>
      <c r="M1496" s="17"/>
      <c r="N1496" s="14" t="s">
        <v>95</v>
      </c>
      <c r="O1496" t="str">
        <f ca="1">Table1[[#This Row],[Lowest_size_reported_um]]</f>
        <v>13</v>
      </c>
      <c r="Q1496" t="str">
        <f>_xlfn.XLOOKUP(F1496,'detection limits'!$A$2:$A$234,'detection limits'!$C$2:$C$234)</f>
        <v>N/A</v>
      </c>
      <c r="R1496" t="str">
        <f ca="1">_xlfn.XLOOKUP(F1496,'detection limits'!$A$2:$A$234,'detection limits'!$F$2:$F$234)</f>
        <v>13</v>
      </c>
    </row>
    <row r="1497" spans="1:18" x14ac:dyDescent="0.3">
      <c r="A1497" t="s">
        <v>654</v>
      </c>
      <c r="B1497" t="s">
        <v>656</v>
      </c>
      <c r="C1497" s="14" t="str">
        <f>_xlfn.CONCAT(Table1[[#This Row],[author]],Table1[[#This Row],[ year]])</f>
        <v>Duan et al. 2020</v>
      </c>
      <c r="D1497" s="14" t="s">
        <v>582</v>
      </c>
      <c r="E1497" t="s">
        <v>546</v>
      </c>
      <c r="F1497" s="14" t="s">
        <v>135</v>
      </c>
      <c r="G1497" s="14" t="s">
        <v>489</v>
      </c>
      <c r="H1497" s="14" t="s">
        <v>440</v>
      </c>
      <c r="I1497" s="14" t="s">
        <v>460</v>
      </c>
      <c r="K1497" s="16">
        <v>1200</v>
      </c>
      <c r="L1497" s="16">
        <v>0.22</v>
      </c>
      <c r="M1497" s="17"/>
      <c r="N1497" s="14" t="s">
        <v>95</v>
      </c>
      <c r="O1497" t="str">
        <f ca="1">Table1[[#This Row],[Lowest_size_reported_um]]</f>
        <v>13</v>
      </c>
      <c r="Q1497" t="str">
        <f>_xlfn.XLOOKUP(F1497,'detection limits'!$A$2:$A$234,'detection limits'!$C$2:$C$234)</f>
        <v>N/A</v>
      </c>
      <c r="R1497" t="str">
        <f ca="1">_xlfn.XLOOKUP(F1497,'detection limits'!$A$2:$A$234,'detection limits'!$F$2:$F$234)</f>
        <v>13</v>
      </c>
    </row>
    <row r="1498" spans="1:18" x14ac:dyDescent="0.3">
      <c r="A1498" t="s">
        <v>654</v>
      </c>
      <c r="B1498" t="s">
        <v>656</v>
      </c>
      <c r="C1498" s="14" t="str">
        <f>_xlfn.CONCAT(Table1[[#This Row],[author]],Table1[[#This Row],[ year]])</f>
        <v>Duan et al. 2020</v>
      </c>
      <c r="D1498" s="14" t="s">
        <v>582</v>
      </c>
      <c r="E1498" t="s">
        <v>546</v>
      </c>
      <c r="F1498" s="14" t="s">
        <v>135</v>
      </c>
      <c r="G1498" s="14" t="s">
        <v>489</v>
      </c>
      <c r="H1498" s="14" t="s">
        <v>440</v>
      </c>
      <c r="I1498" s="14" t="s">
        <v>460</v>
      </c>
      <c r="K1498" s="16">
        <v>136</v>
      </c>
      <c r="L1498" s="16">
        <v>0.18</v>
      </c>
      <c r="M1498" s="17"/>
      <c r="N1498" s="14" t="s">
        <v>95</v>
      </c>
      <c r="O1498" t="str">
        <f ca="1">Table1[[#This Row],[Lowest_size_reported_um]]</f>
        <v>13</v>
      </c>
      <c r="Q1498" t="str">
        <f>_xlfn.XLOOKUP(F1498,'detection limits'!$A$2:$A$234,'detection limits'!$C$2:$C$234)</f>
        <v>N/A</v>
      </c>
      <c r="R1498" t="str">
        <f ca="1">_xlfn.XLOOKUP(F1498,'detection limits'!$A$2:$A$234,'detection limits'!$F$2:$F$234)</f>
        <v>13</v>
      </c>
    </row>
    <row r="1499" spans="1:18" x14ac:dyDescent="0.3">
      <c r="A1499" t="s">
        <v>654</v>
      </c>
      <c r="B1499" t="s">
        <v>656</v>
      </c>
      <c r="C1499" s="14" t="str">
        <f>_xlfn.CONCAT(Table1[[#This Row],[author]],Table1[[#This Row],[ year]])</f>
        <v>Edo et al. 2020</v>
      </c>
      <c r="D1499" s="14" t="s">
        <v>583</v>
      </c>
      <c r="E1499" t="s">
        <v>546</v>
      </c>
      <c r="F1499" s="14" t="s">
        <v>137</v>
      </c>
      <c r="G1499" s="14" t="s">
        <v>489</v>
      </c>
      <c r="H1499" s="14" t="s">
        <v>440</v>
      </c>
      <c r="I1499" s="14" t="s">
        <v>469</v>
      </c>
      <c r="K1499" s="16">
        <v>24514.535260000001</v>
      </c>
      <c r="L1499" s="16">
        <v>0.51</v>
      </c>
      <c r="M1499" s="17" t="s">
        <v>456</v>
      </c>
      <c r="N1499" s="14" t="s">
        <v>95</v>
      </c>
      <c r="O1499" t="str">
        <f ca="1">Table1[[#This Row],[Lowest_size_reported_um]]</f>
        <v>50</v>
      </c>
      <c r="Q1499">
        <f>_xlfn.XLOOKUP(F1499,'detection limits'!$A$2:$A$234,'detection limits'!$C$2:$C$234)</f>
        <v>25</v>
      </c>
      <c r="R1499" t="str">
        <f ca="1">_xlfn.XLOOKUP(F1499,'detection limits'!$A$2:$A$234,'detection limits'!$F$2:$F$234)</f>
        <v>50</v>
      </c>
    </row>
    <row r="1500" spans="1:18" x14ac:dyDescent="0.3">
      <c r="A1500" t="s">
        <v>654</v>
      </c>
      <c r="B1500" t="s">
        <v>656</v>
      </c>
      <c r="C1500" s="14" t="str">
        <f>_xlfn.CONCAT(Table1[[#This Row],[author]],Table1[[#This Row],[ year]])</f>
        <v>Edo et al. 2020</v>
      </c>
      <c r="D1500" s="14" t="s">
        <v>583</v>
      </c>
      <c r="E1500" t="s">
        <v>546</v>
      </c>
      <c r="F1500" s="14" t="s">
        <v>137</v>
      </c>
      <c r="G1500" s="14" t="s">
        <v>489</v>
      </c>
      <c r="H1500" s="14" t="s">
        <v>440</v>
      </c>
      <c r="I1500" s="14" t="s">
        <v>469</v>
      </c>
      <c r="K1500" s="16">
        <v>14171.46718</v>
      </c>
      <c r="L1500" s="16">
        <v>0.11</v>
      </c>
      <c r="M1500" s="17" t="s">
        <v>456</v>
      </c>
      <c r="N1500" s="14" t="s">
        <v>95</v>
      </c>
      <c r="O1500" t="str">
        <f ca="1">Table1[[#This Row],[Lowest_size_reported_um]]</f>
        <v>50</v>
      </c>
      <c r="Q1500">
        <f>_xlfn.XLOOKUP(F1500,'detection limits'!$A$2:$A$234,'detection limits'!$C$2:$C$234)</f>
        <v>25</v>
      </c>
      <c r="R1500" t="str">
        <f ca="1">_xlfn.XLOOKUP(F1500,'detection limits'!$A$2:$A$234,'detection limits'!$F$2:$F$234)</f>
        <v>50</v>
      </c>
    </row>
    <row r="1501" spans="1:18" x14ac:dyDescent="0.3">
      <c r="A1501" t="s">
        <v>654</v>
      </c>
      <c r="B1501" t="s">
        <v>656</v>
      </c>
      <c r="C1501" s="14" t="str">
        <f>_xlfn.CONCAT(Table1[[#This Row],[author]],Table1[[#This Row],[ year]])</f>
        <v>Edo et al. 2020</v>
      </c>
      <c r="D1501" s="14" t="s">
        <v>583</v>
      </c>
      <c r="E1501" t="s">
        <v>546</v>
      </c>
      <c r="F1501" s="14" t="s">
        <v>137</v>
      </c>
      <c r="G1501" s="14" t="s">
        <v>489</v>
      </c>
      <c r="H1501" s="14" t="s">
        <v>440</v>
      </c>
      <c r="I1501" s="14" t="s">
        <v>469</v>
      </c>
      <c r="K1501" s="16">
        <v>278.07899700000002</v>
      </c>
      <c r="L1501" s="16"/>
      <c r="M1501" s="17" t="s">
        <v>437</v>
      </c>
      <c r="N1501" s="14" t="s">
        <v>95</v>
      </c>
      <c r="O1501" t="str">
        <f ca="1">Table1[[#This Row],[Lowest_size_reported_um]]</f>
        <v>50</v>
      </c>
      <c r="Q1501">
        <f>_xlfn.XLOOKUP(F1501,'detection limits'!$A$2:$A$234,'detection limits'!$C$2:$C$234)</f>
        <v>25</v>
      </c>
      <c r="R1501" t="str">
        <f ca="1">_xlfn.XLOOKUP(F1501,'detection limits'!$A$2:$A$234,'detection limits'!$F$2:$F$234)</f>
        <v>50</v>
      </c>
    </row>
    <row r="1502" spans="1:18" x14ac:dyDescent="0.3">
      <c r="A1502" t="s">
        <v>654</v>
      </c>
      <c r="B1502" t="s">
        <v>656</v>
      </c>
      <c r="C1502" s="14" t="str">
        <f>_xlfn.CONCAT(Table1[[#This Row],[author]],Table1[[#This Row],[ year]])</f>
        <v>Edo et al. 2020</v>
      </c>
      <c r="D1502" s="14" t="s">
        <v>583</v>
      </c>
      <c r="E1502" t="s">
        <v>546</v>
      </c>
      <c r="F1502" s="14" t="s">
        <v>137</v>
      </c>
      <c r="G1502" s="14" t="s">
        <v>489</v>
      </c>
      <c r="H1502" s="14" t="s">
        <v>440</v>
      </c>
      <c r="I1502" s="14" t="s">
        <v>469</v>
      </c>
      <c r="K1502" s="16">
        <v>805.13673700000004</v>
      </c>
      <c r="L1502" s="16"/>
      <c r="M1502" s="17" t="s">
        <v>437</v>
      </c>
      <c r="N1502" s="14" t="s">
        <v>95</v>
      </c>
      <c r="O1502" t="str">
        <f ca="1">Table1[[#This Row],[Lowest_size_reported_um]]</f>
        <v>50</v>
      </c>
      <c r="Q1502">
        <f>_xlfn.XLOOKUP(F1502,'detection limits'!$A$2:$A$234,'detection limits'!$C$2:$C$234)</f>
        <v>25</v>
      </c>
      <c r="R1502" t="str">
        <f ca="1">_xlfn.XLOOKUP(F1502,'detection limits'!$A$2:$A$234,'detection limits'!$F$2:$F$234)</f>
        <v>50</v>
      </c>
    </row>
    <row r="1503" spans="1:18" x14ac:dyDescent="0.3">
      <c r="A1503" t="s">
        <v>654</v>
      </c>
      <c r="B1503" t="s">
        <v>656</v>
      </c>
      <c r="C1503" s="14" t="str">
        <f>_xlfn.CONCAT(Table1[[#This Row],[author]],Table1[[#This Row],[ year]])</f>
        <v>Edo et al. 2020</v>
      </c>
      <c r="D1503" s="14" t="s">
        <v>583</v>
      </c>
      <c r="E1503" t="s">
        <v>546</v>
      </c>
      <c r="F1503" s="14" t="s">
        <v>137</v>
      </c>
      <c r="G1503" s="14" t="s">
        <v>489</v>
      </c>
      <c r="H1503" s="14" t="s">
        <v>440</v>
      </c>
      <c r="I1503" s="14" t="s">
        <v>469</v>
      </c>
      <c r="K1503" s="16">
        <v>2036.3938860000001</v>
      </c>
      <c r="L1503" s="16"/>
      <c r="M1503" s="17" t="s">
        <v>437</v>
      </c>
      <c r="N1503" s="14" t="s">
        <v>95</v>
      </c>
      <c r="O1503" t="str">
        <f ca="1">Table1[[#This Row],[Lowest_size_reported_um]]</f>
        <v>50</v>
      </c>
      <c r="Q1503">
        <f>_xlfn.XLOOKUP(F1503,'detection limits'!$A$2:$A$234,'detection limits'!$C$2:$C$234)</f>
        <v>25</v>
      </c>
      <c r="R1503" t="str">
        <f ca="1">_xlfn.XLOOKUP(F1503,'detection limits'!$A$2:$A$234,'detection limits'!$F$2:$F$234)</f>
        <v>50</v>
      </c>
    </row>
    <row r="1504" spans="1:18" x14ac:dyDescent="0.3">
      <c r="A1504" t="s">
        <v>654</v>
      </c>
      <c r="B1504" t="s">
        <v>656</v>
      </c>
      <c r="C1504" s="14" t="str">
        <f>_xlfn.CONCAT(Table1[[#This Row],[author]],Table1[[#This Row],[ year]])</f>
        <v>Esiukova et al. 2020</v>
      </c>
      <c r="D1504" s="14" t="s">
        <v>584</v>
      </c>
      <c r="E1504" t="s">
        <v>546</v>
      </c>
      <c r="F1504" s="14" t="s">
        <v>144</v>
      </c>
      <c r="G1504" s="14" t="s">
        <v>502</v>
      </c>
      <c r="H1504" s="14" t="s">
        <v>440</v>
      </c>
      <c r="I1504" s="14" t="s">
        <v>513</v>
      </c>
      <c r="K1504" s="16">
        <v>1477</v>
      </c>
      <c r="L1504" s="16">
        <v>0.97</v>
      </c>
      <c r="M1504" s="17"/>
      <c r="N1504" s="14" t="s">
        <v>95</v>
      </c>
      <c r="O1504" t="str">
        <f ca="1">Table1[[#This Row],[Lowest_size_reported_um]]</f>
        <v>200</v>
      </c>
      <c r="Q1504">
        <f>_xlfn.XLOOKUP(F1504,'detection limits'!$A$2:$A$234,'detection limits'!$C$2:$C$234)</f>
        <v>174</v>
      </c>
      <c r="R1504" t="str">
        <f ca="1">_xlfn.XLOOKUP(F1504,'detection limits'!$A$2:$A$234,'detection limits'!$F$2:$F$234)</f>
        <v>200</v>
      </c>
    </row>
    <row r="1505" spans="1:18" x14ac:dyDescent="0.3">
      <c r="A1505" t="s">
        <v>654</v>
      </c>
      <c r="B1505" t="s">
        <v>656</v>
      </c>
      <c r="C1505" s="14" t="str">
        <f>_xlfn.CONCAT(Table1[[#This Row],[author]],Table1[[#This Row],[ year]])</f>
        <v>Esiukova et al. 2020</v>
      </c>
      <c r="D1505" s="14" t="s">
        <v>584</v>
      </c>
      <c r="E1505" t="s">
        <v>546</v>
      </c>
      <c r="F1505" s="14" t="s">
        <v>144</v>
      </c>
      <c r="G1505" s="14" t="s">
        <v>502</v>
      </c>
      <c r="H1505" s="14" t="s">
        <v>440</v>
      </c>
      <c r="I1505" s="14" t="s">
        <v>513</v>
      </c>
      <c r="K1505" s="16">
        <v>1424</v>
      </c>
      <c r="L1505" s="16">
        <v>0.95</v>
      </c>
      <c r="M1505" s="17"/>
      <c r="N1505" s="14" t="s">
        <v>95</v>
      </c>
      <c r="O1505" t="str">
        <f ca="1">Table1[[#This Row],[Lowest_size_reported_um]]</f>
        <v>200</v>
      </c>
      <c r="Q1505">
        <f>_xlfn.XLOOKUP(F1505,'detection limits'!$A$2:$A$234,'detection limits'!$C$2:$C$234)</f>
        <v>174</v>
      </c>
      <c r="R1505" t="str">
        <f ca="1">_xlfn.XLOOKUP(F1505,'detection limits'!$A$2:$A$234,'detection limits'!$F$2:$F$234)</f>
        <v>200</v>
      </c>
    </row>
    <row r="1506" spans="1:18" x14ac:dyDescent="0.3">
      <c r="A1506" t="s">
        <v>654</v>
      </c>
      <c r="B1506" t="s">
        <v>656</v>
      </c>
      <c r="C1506" s="14" t="str">
        <f>_xlfn.CONCAT(Table1[[#This Row],[author]],Table1[[#This Row],[ year]])</f>
        <v>Esiukova et al. 2020</v>
      </c>
      <c r="D1506" s="14" t="s">
        <v>584</v>
      </c>
      <c r="E1506" t="s">
        <v>546</v>
      </c>
      <c r="F1506" s="14" t="s">
        <v>144</v>
      </c>
      <c r="G1506" s="14" t="s">
        <v>502</v>
      </c>
      <c r="H1506" s="14" t="s">
        <v>440</v>
      </c>
      <c r="I1506" s="14" t="s">
        <v>513</v>
      </c>
      <c r="K1506" s="16">
        <v>721</v>
      </c>
      <c r="L1506" s="16">
        <v>0.95</v>
      </c>
      <c r="M1506" s="17"/>
      <c r="N1506" s="14" t="s">
        <v>95</v>
      </c>
      <c r="O1506" t="str">
        <f ca="1">Table1[[#This Row],[Lowest_size_reported_um]]</f>
        <v>200</v>
      </c>
      <c r="Q1506">
        <f>_xlfn.XLOOKUP(F1506,'detection limits'!$A$2:$A$234,'detection limits'!$C$2:$C$234)</f>
        <v>174</v>
      </c>
      <c r="R1506" t="str">
        <f ca="1">_xlfn.XLOOKUP(F1506,'detection limits'!$A$2:$A$234,'detection limits'!$F$2:$F$234)</f>
        <v>200</v>
      </c>
    </row>
    <row r="1507" spans="1:18" x14ac:dyDescent="0.3">
      <c r="A1507" t="s">
        <v>654</v>
      </c>
      <c r="B1507" t="s">
        <v>656</v>
      </c>
      <c r="C1507" s="14" t="str">
        <f>_xlfn.CONCAT(Table1[[#This Row],[author]],Table1[[#This Row],[ year]])</f>
        <v>Esiukova et al. 2020</v>
      </c>
      <c r="D1507" s="14" t="s">
        <v>584</v>
      </c>
      <c r="E1507" t="s">
        <v>546</v>
      </c>
      <c r="F1507" s="14" t="s">
        <v>144</v>
      </c>
      <c r="G1507" s="14" t="s">
        <v>502</v>
      </c>
      <c r="H1507" s="14" t="s">
        <v>440</v>
      </c>
      <c r="I1507" s="14" t="s">
        <v>513</v>
      </c>
      <c r="K1507" s="16">
        <v>393</v>
      </c>
      <c r="L1507" s="16">
        <v>0.94</v>
      </c>
      <c r="M1507" s="17"/>
      <c r="N1507" s="14" t="s">
        <v>95</v>
      </c>
      <c r="O1507" t="str">
        <f ca="1">Table1[[#This Row],[Lowest_size_reported_um]]</f>
        <v>200</v>
      </c>
      <c r="Q1507">
        <f>_xlfn.XLOOKUP(F1507,'detection limits'!$A$2:$A$234,'detection limits'!$C$2:$C$234)</f>
        <v>174</v>
      </c>
      <c r="R1507" t="str">
        <f ca="1">_xlfn.XLOOKUP(F1507,'detection limits'!$A$2:$A$234,'detection limits'!$F$2:$F$234)</f>
        <v>200</v>
      </c>
    </row>
    <row r="1508" spans="1:18" x14ac:dyDescent="0.3">
      <c r="A1508" t="s">
        <v>654</v>
      </c>
      <c r="B1508" t="s">
        <v>656</v>
      </c>
      <c r="C1508" s="14" t="str">
        <f>_xlfn.CONCAT(Table1[[#This Row],[author]],Table1[[#This Row],[ year]])</f>
        <v>Esiukova et al. 2020</v>
      </c>
      <c r="D1508" s="14" t="s">
        <v>584</v>
      </c>
      <c r="E1508" t="s">
        <v>546</v>
      </c>
      <c r="F1508" s="14" t="s">
        <v>144</v>
      </c>
      <c r="G1508" s="14" t="s">
        <v>502</v>
      </c>
      <c r="H1508" s="14" t="s">
        <v>440</v>
      </c>
      <c r="I1508" s="14" t="s">
        <v>513</v>
      </c>
      <c r="K1508" s="16">
        <v>331</v>
      </c>
      <c r="L1508" s="16">
        <v>0.94</v>
      </c>
      <c r="M1508" s="17"/>
      <c r="N1508" s="14" t="s">
        <v>95</v>
      </c>
      <c r="O1508" t="str">
        <f ca="1">Table1[[#This Row],[Lowest_size_reported_um]]</f>
        <v>200</v>
      </c>
      <c r="Q1508">
        <f>_xlfn.XLOOKUP(F1508,'detection limits'!$A$2:$A$234,'detection limits'!$C$2:$C$234)</f>
        <v>174</v>
      </c>
      <c r="R1508" t="str">
        <f ca="1">_xlfn.XLOOKUP(F1508,'detection limits'!$A$2:$A$234,'detection limits'!$F$2:$F$234)</f>
        <v>200</v>
      </c>
    </row>
    <row r="1509" spans="1:18" x14ac:dyDescent="0.3">
      <c r="A1509" t="s">
        <v>654</v>
      </c>
      <c r="B1509" t="s">
        <v>656</v>
      </c>
      <c r="C1509" s="14" t="str">
        <f>_xlfn.CONCAT(Table1[[#This Row],[author]],Table1[[#This Row],[ year]])</f>
        <v>Esiukova et al. 2020</v>
      </c>
      <c r="D1509" s="14" t="s">
        <v>584</v>
      </c>
      <c r="E1509" t="s">
        <v>546</v>
      </c>
      <c r="F1509" s="14" t="s">
        <v>144</v>
      </c>
      <c r="G1509" s="14" t="s">
        <v>502</v>
      </c>
      <c r="H1509" s="14" t="s">
        <v>440</v>
      </c>
      <c r="I1509" s="14" t="s">
        <v>513</v>
      </c>
      <c r="K1509" s="16">
        <v>2209</v>
      </c>
      <c r="L1509" s="16">
        <v>0.93</v>
      </c>
      <c r="M1509" s="17"/>
      <c r="N1509" s="14" t="s">
        <v>95</v>
      </c>
      <c r="O1509" t="str">
        <f ca="1">Table1[[#This Row],[Lowest_size_reported_um]]</f>
        <v>200</v>
      </c>
      <c r="Q1509">
        <f>_xlfn.XLOOKUP(F1509,'detection limits'!$A$2:$A$234,'detection limits'!$C$2:$C$234)</f>
        <v>174</v>
      </c>
      <c r="R1509" t="str">
        <f ca="1">_xlfn.XLOOKUP(F1509,'detection limits'!$A$2:$A$234,'detection limits'!$F$2:$F$234)</f>
        <v>200</v>
      </c>
    </row>
    <row r="1510" spans="1:18" x14ac:dyDescent="0.3">
      <c r="A1510" t="s">
        <v>654</v>
      </c>
      <c r="B1510" t="s">
        <v>656</v>
      </c>
      <c r="C1510" s="14" t="str">
        <f>_xlfn.CONCAT(Table1[[#This Row],[author]],Table1[[#This Row],[ year]])</f>
        <v>Esiukova et al. 2020</v>
      </c>
      <c r="D1510" s="14" t="s">
        <v>584</v>
      </c>
      <c r="E1510" t="s">
        <v>546</v>
      </c>
      <c r="F1510" s="14" t="s">
        <v>144</v>
      </c>
      <c r="G1510" s="14" t="s">
        <v>502</v>
      </c>
      <c r="H1510" s="14" t="s">
        <v>440</v>
      </c>
      <c r="I1510" s="14" t="s">
        <v>513</v>
      </c>
      <c r="K1510" s="16">
        <v>770</v>
      </c>
      <c r="L1510" s="16">
        <v>0.92</v>
      </c>
      <c r="M1510" s="17"/>
      <c r="N1510" s="14" t="s">
        <v>95</v>
      </c>
      <c r="O1510" t="str">
        <f ca="1">Table1[[#This Row],[Lowest_size_reported_um]]</f>
        <v>200</v>
      </c>
      <c r="Q1510">
        <f>_xlfn.XLOOKUP(F1510,'detection limits'!$A$2:$A$234,'detection limits'!$C$2:$C$234)</f>
        <v>174</v>
      </c>
      <c r="R1510" t="str">
        <f ca="1">_xlfn.XLOOKUP(F1510,'detection limits'!$A$2:$A$234,'detection limits'!$F$2:$F$234)</f>
        <v>200</v>
      </c>
    </row>
    <row r="1511" spans="1:18" x14ac:dyDescent="0.3">
      <c r="A1511" t="s">
        <v>654</v>
      </c>
      <c r="B1511" t="s">
        <v>656</v>
      </c>
      <c r="C1511" s="14" t="str">
        <f>_xlfn.CONCAT(Table1[[#This Row],[author]],Table1[[#This Row],[ year]])</f>
        <v>Esiukova et al. 2020</v>
      </c>
      <c r="D1511" s="14" t="s">
        <v>584</v>
      </c>
      <c r="E1511" t="s">
        <v>546</v>
      </c>
      <c r="F1511" s="14" t="s">
        <v>144</v>
      </c>
      <c r="G1511" s="14" t="s">
        <v>502</v>
      </c>
      <c r="H1511" s="14" t="s">
        <v>440</v>
      </c>
      <c r="I1511" s="14" t="s">
        <v>513</v>
      </c>
      <c r="K1511" s="16">
        <v>2943</v>
      </c>
      <c r="L1511" s="16">
        <v>0.91</v>
      </c>
      <c r="M1511" s="17"/>
      <c r="N1511" s="14" t="s">
        <v>95</v>
      </c>
      <c r="O1511" t="str">
        <f ca="1">Table1[[#This Row],[Lowest_size_reported_um]]</f>
        <v>200</v>
      </c>
      <c r="Q1511">
        <f>_xlfn.XLOOKUP(F1511,'detection limits'!$A$2:$A$234,'detection limits'!$C$2:$C$234)</f>
        <v>174</v>
      </c>
      <c r="R1511" t="str">
        <f ca="1">_xlfn.XLOOKUP(F1511,'detection limits'!$A$2:$A$234,'detection limits'!$F$2:$F$234)</f>
        <v>200</v>
      </c>
    </row>
    <row r="1512" spans="1:18" x14ac:dyDescent="0.3">
      <c r="A1512" t="s">
        <v>654</v>
      </c>
      <c r="B1512" t="s">
        <v>656</v>
      </c>
      <c r="C1512" s="14" t="str">
        <f>_xlfn.CONCAT(Table1[[#This Row],[author]],Table1[[#This Row],[ year]])</f>
        <v>Esiukova et al. 2020</v>
      </c>
      <c r="D1512" s="14" t="s">
        <v>584</v>
      </c>
      <c r="E1512" t="s">
        <v>546</v>
      </c>
      <c r="F1512" s="14" t="s">
        <v>144</v>
      </c>
      <c r="G1512" s="14" t="s">
        <v>502</v>
      </c>
      <c r="H1512" s="14" t="s">
        <v>440</v>
      </c>
      <c r="I1512" s="14" t="s">
        <v>513</v>
      </c>
      <c r="K1512" s="16">
        <v>10179</v>
      </c>
      <c r="L1512" s="16">
        <v>0.91</v>
      </c>
      <c r="M1512" s="17"/>
      <c r="N1512" s="14" t="s">
        <v>95</v>
      </c>
      <c r="O1512" t="str">
        <f ca="1">Table1[[#This Row],[Lowest_size_reported_um]]</f>
        <v>200</v>
      </c>
      <c r="Q1512">
        <f>_xlfn.XLOOKUP(F1512,'detection limits'!$A$2:$A$234,'detection limits'!$C$2:$C$234)</f>
        <v>174</v>
      </c>
      <c r="R1512" t="str">
        <f ca="1">_xlfn.XLOOKUP(F1512,'detection limits'!$A$2:$A$234,'detection limits'!$F$2:$F$234)</f>
        <v>200</v>
      </c>
    </row>
    <row r="1513" spans="1:18" x14ac:dyDescent="0.3">
      <c r="A1513" t="s">
        <v>654</v>
      </c>
      <c r="B1513" t="s">
        <v>656</v>
      </c>
      <c r="C1513" s="14" t="str">
        <f>_xlfn.CONCAT(Table1[[#This Row],[author]],Table1[[#This Row],[ year]])</f>
        <v>Esiukova et al. 2020</v>
      </c>
      <c r="D1513" s="14" t="s">
        <v>584</v>
      </c>
      <c r="E1513" t="s">
        <v>546</v>
      </c>
      <c r="F1513" s="14" t="s">
        <v>144</v>
      </c>
      <c r="G1513" s="14" t="s">
        <v>502</v>
      </c>
      <c r="H1513" s="14" t="s">
        <v>440</v>
      </c>
      <c r="I1513" s="14" t="s">
        <v>513</v>
      </c>
      <c r="K1513" s="16">
        <v>1367</v>
      </c>
      <c r="L1513" s="16">
        <v>0.9</v>
      </c>
      <c r="M1513" s="17"/>
      <c r="N1513" s="14" t="s">
        <v>95</v>
      </c>
      <c r="O1513" t="str">
        <f ca="1">Table1[[#This Row],[Lowest_size_reported_um]]</f>
        <v>200</v>
      </c>
      <c r="Q1513">
        <f>_xlfn.XLOOKUP(F1513,'detection limits'!$A$2:$A$234,'detection limits'!$C$2:$C$234)</f>
        <v>174</v>
      </c>
      <c r="R1513" t="str">
        <f ca="1">_xlfn.XLOOKUP(F1513,'detection limits'!$A$2:$A$234,'detection limits'!$F$2:$F$234)</f>
        <v>200</v>
      </c>
    </row>
    <row r="1514" spans="1:18" x14ac:dyDescent="0.3">
      <c r="A1514" t="s">
        <v>654</v>
      </c>
      <c r="B1514" t="s">
        <v>656</v>
      </c>
      <c r="C1514" s="14" t="str">
        <f>_xlfn.CONCAT(Table1[[#This Row],[author]],Table1[[#This Row],[ year]])</f>
        <v>Esiukova et al. 2020</v>
      </c>
      <c r="D1514" s="14" t="s">
        <v>584</v>
      </c>
      <c r="E1514" t="s">
        <v>546</v>
      </c>
      <c r="F1514" s="14" t="s">
        <v>144</v>
      </c>
      <c r="G1514" s="14" t="s">
        <v>502</v>
      </c>
      <c r="H1514" s="14" t="s">
        <v>440</v>
      </c>
      <c r="I1514" s="14" t="s">
        <v>513</v>
      </c>
      <c r="K1514" s="16">
        <v>1282</v>
      </c>
      <c r="L1514" s="16">
        <v>0.89</v>
      </c>
      <c r="M1514" s="17"/>
      <c r="N1514" s="14" t="s">
        <v>95</v>
      </c>
      <c r="O1514" t="str">
        <f ca="1">Table1[[#This Row],[Lowest_size_reported_um]]</f>
        <v>200</v>
      </c>
      <c r="Q1514">
        <f>_xlfn.XLOOKUP(F1514,'detection limits'!$A$2:$A$234,'detection limits'!$C$2:$C$234)</f>
        <v>174</v>
      </c>
      <c r="R1514" t="str">
        <f ca="1">_xlfn.XLOOKUP(F1514,'detection limits'!$A$2:$A$234,'detection limits'!$F$2:$F$234)</f>
        <v>200</v>
      </c>
    </row>
    <row r="1515" spans="1:18" x14ac:dyDescent="0.3">
      <c r="A1515" t="s">
        <v>654</v>
      </c>
      <c r="B1515" t="s">
        <v>656</v>
      </c>
      <c r="C1515" s="14" t="str">
        <f>_xlfn.CONCAT(Table1[[#This Row],[author]],Table1[[#This Row],[ year]])</f>
        <v>Esiukova et al. 2020</v>
      </c>
      <c r="D1515" s="14" t="s">
        <v>584</v>
      </c>
      <c r="E1515" t="s">
        <v>546</v>
      </c>
      <c r="F1515" s="14" t="s">
        <v>144</v>
      </c>
      <c r="G1515" s="14" t="s">
        <v>502</v>
      </c>
      <c r="H1515" s="14" t="s">
        <v>440</v>
      </c>
      <c r="I1515" s="14" t="s">
        <v>513</v>
      </c>
      <c r="K1515" s="16">
        <v>278</v>
      </c>
      <c r="L1515" s="16">
        <v>0.83</v>
      </c>
      <c r="M1515" s="17"/>
      <c r="N1515" s="14" t="s">
        <v>95</v>
      </c>
      <c r="O1515" t="str">
        <f ca="1">Table1[[#This Row],[Lowest_size_reported_um]]</f>
        <v>200</v>
      </c>
      <c r="Q1515">
        <f>_xlfn.XLOOKUP(F1515,'detection limits'!$A$2:$A$234,'detection limits'!$C$2:$C$234)</f>
        <v>174</v>
      </c>
      <c r="R1515" t="str">
        <f ca="1">_xlfn.XLOOKUP(F1515,'detection limits'!$A$2:$A$234,'detection limits'!$F$2:$F$234)</f>
        <v>200</v>
      </c>
    </row>
    <row r="1516" spans="1:18" x14ac:dyDescent="0.3">
      <c r="A1516" t="s">
        <v>654</v>
      </c>
      <c r="B1516" t="s">
        <v>656</v>
      </c>
      <c r="C1516" s="14" t="str">
        <f>_xlfn.CONCAT(Table1[[#This Row],[author]],Table1[[#This Row],[ year]])</f>
        <v>Esiukova et al. 2020</v>
      </c>
      <c r="D1516" s="14" t="s">
        <v>584</v>
      </c>
      <c r="E1516" t="s">
        <v>546</v>
      </c>
      <c r="F1516" s="14" t="s">
        <v>144</v>
      </c>
      <c r="G1516" s="14" t="s">
        <v>502</v>
      </c>
      <c r="H1516" s="14" t="s">
        <v>440</v>
      </c>
      <c r="I1516" s="14" t="s">
        <v>513</v>
      </c>
      <c r="K1516" s="16">
        <v>647</v>
      </c>
      <c r="L1516" s="16">
        <v>0.8</v>
      </c>
      <c r="M1516" s="17"/>
      <c r="N1516" s="14" t="s">
        <v>95</v>
      </c>
      <c r="O1516" t="str">
        <f ca="1">Table1[[#This Row],[Lowest_size_reported_um]]</f>
        <v>200</v>
      </c>
      <c r="Q1516">
        <f>_xlfn.XLOOKUP(F1516,'detection limits'!$A$2:$A$234,'detection limits'!$C$2:$C$234)</f>
        <v>174</v>
      </c>
      <c r="R1516" t="str">
        <f ca="1">_xlfn.XLOOKUP(F1516,'detection limits'!$A$2:$A$234,'detection limits'!$F$2:$F$234)</f>
        <v>200</v>
      </c>
    </row>
    <row r="1517" spans="1:18" x14ac:dyDescent="0.3">
      <c r="A1517" t="s">
        <v>654</v>
      </c>
      <c r="B1517" t="s">
        <v>656</v>
      </c>
      <c r="C1517" s="14" t="str">
        <f>_xlfn.CONCAT(Table1[[#This Row],[author]],Table1[[#This Row],[ year]])</f>
        <v>Esiukova et al. 2020</v>
      </c>
      <c r="D1517" s="14" t="s">
        <v>584</v>
      </c>
      <c r="E1517" t="s">
        <v>546</v>
      </c>
      <c r="F1517" s="14" t="s">
        <v>144</v>
      </c>
      <c r="G1517" s="14" t="s">
        <v>502</v>
      </c>
      <c r="H1517" s="14" t="s">
        <v>440</v>
      </c>
      <c r="I1517" s="14" t="s">
        <v>513</v>
      </c>
      <c r="K1517" s="16">
        <v>758</v>
      </c>
      <c r="L1517" s="16">
        <v>0.79</v>
      </c>
      <c r="M1517" s="17"/>
      <c r="N1517" s="14" t="s">
        <v>95</v>
      </c>
      <c r="O1517" t="str">
        <f ca="1">Table1[[#This Row],[Lowest_size_reported_um]]</f>
        <v>200</v>
      </c>
      <c r="Q1517">
        <f>_xlfn.XLOOKUP(F1517,'detection limits'!$A$2:$A$234,'detection limits'!$C$2:$C$234)</f>
        <v>174</v>
      </c>
      <c r="R1517" t="str">
        <f ca="1">_xlfn.XLOOKUP(F1517,'detection limits'!$A$2:$A$234,'detection limits'!$F$2:$F$234)</f>
        <v>200</v>
      </c>
    </row>
    <row r="1518" spans="1:18" x14ac:dyDescent="0.3">
      <c r="A1518" t="s">
        <v>654</v>
      </c>
      <c r="B1518" t="s">
        <v>656</v>
      </c>
      <c r="C1518" s="14" t="str">
        <f>_xlfn.CONCAT(Table1[[#This Row],[author]],Table1[[#This Row],[ year]])</f>
        <v>Esiukova et al. 2020</v>
      </c>
      <c r="D1518" s="14" t="s">
        <v>584</v>
      </c>
      <c r="E1518" t="s">
        <v>546</v>
      </c>
      <c r="F1518" s="14" t="s">
        <v>144</v>
      </c>
      <c r="G1518" s="14" t="s">
        <v>502</v>
      </c>
      <c r="H1518" s="14" t="s">
        <v>440</v>
      </c>
      <c r="I1518" s="14" t="s">
        <v>513</v>
      </c>
      <c r="K1518" s="16">
        <v>1104</v>
      </c>
      <c r="L1518" s="16">
        <v>0.78</v>
      </c>
      <c r="M1518" s="17"/>
      <c r="N1518" s="14" t="s">
        <v>95</v>
      </c>
      <c r="O1518" t="str">
        <f ca="1">Table1[[#This Row],[Lowest_size_reported_um]]</f>
        <v>200</v>
      </c>
      <c r="Q1518">
        <f>_xlfn.XLOOKUP(F1518,'detection limits'!$A$2:$A$234,'detection limits'!$C$2:$C$234)</f>
        <v>174</v>
      </c>
      <c r="R1518" t="str">
        <f ca="1">_xlfn.XLOOKUP(F1518,'detection limits'!$A$2:$A$234,'detection limits'!$F$2:$F$234)</f>
        <v>200</v>
      </c>
    </row>
    <row r="1519" spans="1:18" x14ac:dyDescent="0.3">
      <c r="A1519" t="s">
        <v>654</v>
      </c>
      <c r="B1519" t="s">
        <v>656</v>
      </c>
      <c r="C1519" s="14" t="str">
        <f>_xlfn.CONCAT(Table1[[#This Row],[author]],Table1[[#This Row],[ year]])</f>
        <v>Esiukova et al. 2020</v>
      </c>
      <c r="D1519" s="14" t="s">
        <v>584</v>
      </c>
      <c r="E1519" t="s">
        <v>546</v>
      </c>
      <c r="F1519" s="14" t="s">
        <v>144</v>
      </c>
      <c r="G1519" s="14" t="s">
        <v>502</v>
      </c>
      <c r="H1519" s="14" t="s">
        <v>440</v>
      </c>
      <c r="I1519" s="14" t="s">
        <v>513</v>
      </c>
      <c r="K1519" s="16">
        <v>719</v>
      </c>
      <c r="L1519" s="16">
        <v>0.78</v>
      </c>
      <c r="M1519" s="17"/>
      <c r="N1519" s="14" t="s">
        <v>95</v>
      </c>
      <c r="O1519" t="str">
        <f ca="1">Table1[[#This Row],[Lowest_size_reported_um]]</f>
        <v>200</v>
      </c>
      <c r="Q1519">
        <f>_xlfn.XLOOKUP(F1519,'detection limits'!$A$2:$A$234,'detection limits'!$C$2:$C$234)</f>
        <v>174</v>
      </c>
      <c r="R1519" t="str">
        <f ca="1">_xlfn.XLOOKUP(F1519,'detection limits'!$A$2:$A$234,'detection limits'!$F$2:$F$234)</f>
        <v>200</v>
      </c>
    </row>
    <row r="1520" spans="1:18" x14ac:dyDescent="0.3">
      <c r="A1520" t="s">
        <v>654</v>
      </c>
      <c r="B1520" t="s">
        <v>656</v>
      </c>
      <c r="C1520" s="14" t="str">
        <f>_xlfn.CONCAT(Table1[[#This Row],[author]],Table1[[#This Row],[ year]])</f>
        <v>Esiukova et al. 2020</v>
      </c>
      <c r="D1520" s="14" t="s">
        <v>584</v>
      </c>
      <c r="E1520" t="s">
        <v>546</v>
      </c>
      <c r="F1520" s="14" t="s">
        <v>144</v>
      </c>
      <c r="G1520" s="14" t="s">
        <v>502</v>
      </c>
      <c r="H1520" s="14" t="s">
        <v>440</v>
      </c>
      <c r="I1520" s="14" t="s">
        <v>513</v>
      </c>
      <c r="K1520" s="16">
        <v>173</v>
      </c>
      <c r="L1520" s="16">
        <v>0.77</v>
      </c>
      <c r="M1520" s="17"/>
      <c r="N1520" s="14" t="s">
        <v>95</v>
      </c>
      <c r="O1520" t="str">
        <f ca="1">Table1[[#This Row],[Lowest_size_reported_um]]</f>
        <v>200</v>
      </c>
      <c r="Q1520">
        <f>_xlfn.XLOOKUP(F1520,'detection limits'!$A$2:$A$234,'detection limits'!$C$2:$C$234)</f>
        <v>174</v>
      </c>
      <c r="R1520" t="str">
        <f ca="1">_xlfn.XLOOKUP(F1520,'detection limits'!$A$2:$A$234,'detection limits'!$F$2:$F$234)</f>
        <v>200</v>
      </c>
    </row>
    <row r="1521" spans="1:18" x14ac:dyDescent="0.3">
      <c r="A1521" t="s">
        <v>654</v>
      </c>
      <c r="B1521" t="s">
        <v>656</v>
      </c>
      <c r="C1521" s="14" t="str">
        <f>_xlfn.CONCAT(Table1[[#This Row],[author]],Table1[[#This Row],[ year]])</f>
        <v>Esiukova et al. 2020</v>
      </c>
      <c r="D1521" s="14" t="s">
        <v>584</v>
      </c>
      <c r="E1521" t="s">
        <v>546</v>
      </c>
      <c r="F1521" s="14" t="s">
        <v>144</v>
      </c>
      <c r="G1521" s="14" t="s">
        <v>502</v>
      </c>
      <c r="H1521" s="14" t="s">
        <v>440</v>
      </c>
      <c r="I1521" s="14" t="s">
        <v>513</v>
      </c>
      <c r="K1521" s="16">
        <v>299</v>
      </c>
      <c r="L1521" s="16">
        <v>0.76</v>
      </c>
      <c r="M1521" s="17"/>
      <c r="N1521" s="14" t="s">
        <v>95</v>
      </c>
      <c r="O1521" t="str">
        <f ca="1">Table1[[#This Row],[Lowest_size_reported_um]]</f>
        <v>200</v>
      </c>
      <c r="Q1521">
        <f>_xlfn.XLOOKUP(F1521,'detection limits'!$A$2:$A$234,'detection limits'!$C$2:$C$234)</f>
        <v>174</v>
      </c>
      <c r="R1521" t="str">
        <f ca="1">_xlfn.XLOOKUP(F1521,'detection limits'!$A$2:$A$234,'detection limits'!$F$2:$F$234)</f>
        <v>200</v>
      </c>
    </row>
    <row r="1522" spans="1:18" x14ac:dyDescent="0.3">
      <c r="A1522" t="s">
        <v>654</v>
      </c>
      <c r="B1522" t="s">
        <v>656</v>
      </c>
      <c r="C1522" s="14" t="str">
        <f>_xlfn.CONCAT(Table1[[#This Row],[author]],Table1[[#This Row],[ year]])</f>
        <v>Esiukova et al. 2020</v>
      </c>
      <c r="D1522" s="14" t="s">
        <v>584</v>
      </c>
      <c r="E1522" t="s">
        <v>546</v>
      </c>
      <c r="F1522" s="14" t="s">
        <v>144</v>
      </c>
      <c r="G1522" s="14" t="s">
        <v>502</v>
      </c>
      <c r="H1522" s="14" t="s">
        <v>440</v>
      </c>
      <c r="I1522" s="14" t="s">
        <v>513</v>
      </c>
      <c r="K1522" s="16">
        <v>1091</v>
      </c>
      <c r="L1522" s="16">
        <v>0.76</v>
      </c>
      <c r="M1522" s="17"/>
      <c r="N1522" s="14" t="s">
        <v>95</v>
      </c>
      <c r="O1522" t="str">
        <f ca="1">Table1[[#This Row],[Lowest_size_reported_um]]</f>
        <v>200</v>
      </c>
      <c r="Q1522">
        <f>_xlfn.XLOOKUP(F1522,'detection limits'!$A$2:$A$234,'detection limits'!$C$2:$C$234)</f>
        <v>174</v>
      </c>
      <c r="R1522" t="str">
        <f ca="1">_xlfn.XLOOKUP(F1522,'detection limits'!$A$2:$A$234,'detection limits'!$F$2:$F$234)</f>
        <v>200</v>
      </c>
    </row>
    <row r="1523" spans="1:18" x14ac:dyDescent="0.3">
      <c r="A1523" t="s">
        <v>654</v>
      </c>
      <c r="B1523" t="s">
        <v>656</v>
      </c>
      <c r="C1523" s="14" t="str">
        <f>_xlfn.CONCAT(Table1[[#This Row],[author]],Table1[[#This Row],[ year]])</f>
        <v>Esiukova et al. 2020</v>
      </c>
      <c r="D1523" s="14" t="s">
        <v>584</v>
      </c>
      <c r="E1523" t="s">
        <v>546</v>
      </c>
      <c r="F1523" s="14" t="s">
        <v>144</v>
      </c>
      <c r="G1523" s="14" t="s">
        <v>502</v>
      </c>
      <c r="H1523" s="14" t="s">
        <v>440</v>
      </c>
      <c r="I1523" s="14" t="s">
        <v>513</v>
      </c>
      <c r="K1523" s="16">
        <v>646</v>
      </c>
      <c r="L1523" s="16">
        <v>0.75</v>
      </c>
      <c r="M1523" s="17"/>
      <c r="N1523" s="14" t="s">
        <v>95</v>
      </c>
      <c r="O1523" t="str">
        <f ca="1">Table1[[#This Row],[Lowest_size_reported_um]]</f>
        <v>200</v>
      </c>
      <c r="Q1523">
        <f>_xlfn.XLOOKUP(F1523,'detection limits'!$A$2:$A$234,'detection limits'!$C$2:$C$234)</f>
        <v>174</v>
      </c>
      <c r="R1523" t="str">
        <f ca="1">_xlfn.XLOOKUP(F1523,'detection limits'!$A$2:$A$234,'detection limits'!$F$2:$F$234)</f>
        <v>200</v>
      </c>
    </row>
    <row r="1524" spans="1:18" x14ac:dyDescent="0.3">
      <c r="A1524" t="s">
        <v>654</v>
      </c>
      <c r="B1524" t="s">
        <v>656</v>
      </c>
      <c r="C1524" s="14" t="str">
        <f>_xlfn.CONCAT(Table1[[#This Row],[author]],Table1[[#This Row],[ year]])</f>
        <v>Esiukova et al. 2020</v>
      </c>
      <c r="D1524" s="14" t="s">
        <v>584</v>
      </c>
      <c r="E1524" t="s">
        <v>546</v>
      </c>
      <c r="F1524" s="14" t="s">
        <v>144</v>
      </c>
      <c r="G1524" s="14" t="s">
        <v>502</v>
      </c>
      <c r="H1524" s="14" t="s">
        <v>440</v>
      </c>
      <c r="I1524" s="14" t="s">
        <v>513</v>
      </c>
      <c r="K1524" s="16">
        <v>171</v>
      </c>
      <c r="L1524" s="16">
        <v>0.73</v>
      </c>
      <c r="M1524" s="17"/>
      <c r="N1524" s="14" t="s">
        <v>95</v>
      </c>
      <c r="O1524" t="str">
        <f ca="1">Table1[[#This Row],[Lowest_size_reported_um]]</f>
        <v>200</v>
      </c>
      <c r="Q1524">
        <f>_xlfn.XLOOKUP(F1524,'detection limits'!$A$2:$A$234,'detection limits'!$C$2:$C$234)</f>
        <v>174</v>
      </c>
      <c r="R1524" t="str">
        <f ca="1">_xlfn.XLOOKUP(F1524,'detection limits'!$A$2:$A$234,'detection limits'!$F$2:$F$234)</f>
        <v>200</v>
      </c>
    </row>
    <row r="1525" spans="1:18" x14ac:dyDescent="0.3">
      <c r="A1525" t="s">
        <v>654</v>
      </c>
      <c r="B1525" t="s">
        <v>656</v>
      </c>
      <c r="C1525" s="14" t="str">
        <f>_xlfn.CONCAT(Table1[[#This Row],[author]],Table1[[#This Row],[ year]])</f>
        <v>Esiukova et al. 2020</v>
      </c>
      <c r="D1525" s="14" t="s">
        <v>584</v>
      </c>
      <c r="E1525" t="s">
        <v>546</v>
      </c>
      <c r="F1525" s="14" t="s">
        <v>144</v>
      </c>
      <c r="G1525" s="14" t="s">
        <v>502</v>
      </c>
      <c r="H1525" s="14" t="s">
        <v>440</v>
      </c>
      <c r="I1525" s="14" t="s">
        <v>513</v>
      </c>
      <c r="K1525" s="16">
        <v>187</v>
      </c>
      <c r="L1525" s="16">
        <v>0.72</v>
      </c>
      <c r="M1525" s="17"/>
      <c r="N1525" s="14" t="s">
        <v>95</v>
      </c>
      <c r="O1525" t="str">
        <f ca="1">Table1[[#This Row],[Lowest_size_reported_um]]</f>
        <v>200</v>
      </c>
      <c r="Q1525">
        <f>_xlfn.XLOOKUP(F1525,'detection limits'!$A$2:$A$234,'detection limits'!$C$2:$C$234)</f>
        <v>174</v>
      </c>
      <c r="R1525" t="str">
        <f ca="1">_xlfn.XLOOKUP(F1525,'detection limits'!$A$2:$A$234,'detection limits'!$F$2:$F$234)</f>
        <v>200</v>
      </c>
    </row>
    <row r="1526" spans="1:18" x14ac:dyDescent="0.3">
      <c r="A1526" t="s">
        <v>654</v>
      </c>
      <c r="B1526" t="s">
        <v>656</v>
      </c>
      <c r="C1526" s="14" t="str">
        <f>_xlfn.CONCAT(Table1[[#This Row],[author]],Table1[[#This Row],[ year]])</f>
        <v>Esiukova et al. 2020</v>
      </c>
      <c r="D1526" s="14" t="s">
        <v>584</v>
      </c>
      <c r="E1526" t="s">
        <v>546</v>
      </c>
      <c r="F1526" s="14" t="s">
        <v>144</v>
      </c>
      <c r="G1526" s="14" t="s">
        <v>502</v>
      </c>
      <c r="H1526" s="14" t="s">
        <v>440</v>
      </c>
      <c r="I1526" s="14" t="s">
        <v>513</v>
      </c>
      <c r="K1526" s="16">
        <v>373</v>
      </c>
      <c r="L1526" s="16">
        <v>0.72</v>
      </c>
      <c r="M1526" s="17"/>
      <c r="N1526" s="14" t="s">
        <v>95</v>
      </c>
      <c r="O1526" t="str">
        <f ca="1">Table1[[#This Row],[Lowest_size_reported_um]]</f>
        <v>200</v>
      </c>
      <c r="Q1526">
        <f>_xlfn.XLOOKUP(F1526,'detection limits'!$A$2:$A$234,'detection limits'!$C$2:$C$234)</f>
        <v>174</v>
      </c>
      <c r="R1526" t="str">
        <f ca="1">_xlfn.XLOOKUP(F1526,'detection limits'!$A$2:$A$234,'detection limits'!$F$2:$F$234)</f>
        <v>200</v>
      </c>
    </row>
    <row r="1527" spans="1:18" x14ac:dyDescent="0.3">
      <c r="A1527" t="s">
        <v>654</v>
      </c>
      <c r="B1527" t="s">
        <v>656</v>
      </c>
      <c r="C1527" s="14" t="str">
        <f>_xlfn.CONCAT(Table1[[#This Row],[author]],Table1[[#This Row],[ year]])</f>
        <v>Esiukova et al. 2020</v>
      </c>
      <c r="D1527" s="14" t="s">
        <v>584</v>
      </c>
      <c r="E1527" t="s">
        <v>546</v>
      </c>
      <c r="F1527" s="14" t="s">
        <v>144</v>
      </c>
      <c r="G1527" s="14" t="s">
        <v>502</v>
      </c>
      <c r="H1527" s="14" t="s">
        <v>440</v>
      </c>
      <c r="I1527" s="14" t="s">
        <v>513</v>
      </c>
      <c r="K1527" s="16">
        <v>804</v>
      </c>
      <c r="L1527" s="16">
        <v>0.67</v>
      </c>
      <c r="M1527" s="17"/>
      <c r="N1527" s="14" t="s">
        <v>95</v>
      </c>
      <c r="O1527" t="str">
        <f ca="1">Table1[[#This Row],[Lowest_size_reported_um]]</f>
        <v>200</v>
      </c>
      <c r="Q1527">
        <f>_xlfn.XLOOKUP(F1527,'detection limits'!$A$2:$A$234,'detection limits'!$C$2:$C$234)</f>
        <v>174</v>
      </c>
      <c r="R1527" t="str">
        <f ca="1">_xlfn.XLOOKUP(F1527,'detection limits'!$A$2:$A$234,'detection limits'!$F$2:$F$234)</f>
        <v>200</v>
      </c>
    </row>
    <row r="1528" spans="1:18" x14ac:dyDescent="0.3">
      <c r="A1528" t="s">
        <v>654</v>
      </c>
      <c r="B1528" t="s">
        <v>656</v>
      </c>
      <c r="C1528" s="14" t="str">
        <f>_xlfn.CONCAT(Table1[[#This Row],[author]],Table1[[#This Row],[ year]])</f>
        <v>Esiukova et al. 2020</v>
      </c>
      <c r="D1528" s="14" t="s">
        <v>584</v>
      </c>
      <c r="E1528" t="s">
        <v>546</v>
      </c>
      <c r="F1528" s="14" t="s">
        <v>144</v>
      </c>
      <c r="G1528" s="14" t="s">
        <v>502</v>
      </c>
      <c r="H1528" s="14" t="s">
        <v>440</v>
      </c>
      <c r="I1528" s="14" t="s">
        <v>513</v>
      </c>
      <c r="K1528" s="16">
        <v>1040</v>
      </c>
      <c r="L1528" s="16">
        <v>0.66</v>
      </c>
      <c r="M1528" s="17"/>
      <c r="N1528" s="14" t="s">
        <v>95</v>
      </c>
      <c r="O1528" t="str">
        <f ca="1">Table1[[#This Row],[Lowest_size_reported_um]]</f>
        <v>200</v>
      </c>
      <c r="Q1528">
        <f>_xlfn.XLOOKUP(F1528,'detection limits'!$A$2:$A$234,'detection limits'!$C$2:$C$234)</f>
        <v>174</v>
      </c>
      <c r="R1528" t="str">
        <f ca="1">_xlfn.XLOOKUP(F1528,'detection limits'!$A$2:$A$234,'detection limits'!$F$2:$F$234)</f>
        <v>200</v>
      </c>
    </row>
    <row r="1529" spans="1:18" x14ac:dyDescent="0.3">
      <c r="A1529" t="s">
        <v>654</v>
      </c>
      <c r="B1529" t="s">
        <v>656</v>
      </c>
      <c r="C1529" s="14" t="str">
        <f>_xlfn.CONCAT(Table1[[#This Row],[author]],Table1[[#This Row],[ year]])</f>
        <v>Esiukova et al. 2020</v>
      </c>
      <c r="D1529" s="14" t="s">
        <v>584</v>
      </c>
      <c r="E1529" t="s">
        <v>546</v>
      </c>
      <c r="F1529" s="14" t="s">
        <v>144</v>
      </c>
      <c r="G1529" s="14" t="s">
        <v>502</v>
      </c>
      <c r="H1529" s="14" t="s">
        <v>440</v>
      </c>
      <c r="I1529" s="14" t="s">
        <v>513</v>
      </c>
      <c r="K1529" s="16">
        <v>138</v>
      </c>
      <c r="L1529" s="16">
        <v>0.64</v>
      </c>
      <c r="M1529" s="17"/>
      <c r="N1529" s="14" t="s">
        <v>95</v>
      </c>
      <c r="O1529" t="str">
        <f ca="1">Table1[[#This Row],[Lowest_size_reported_um]]</f>
        <v>200</v>
      </c>
      <c r="Q1529">
        <f>_xlfn.XLOOKUP(F1529,'detection limits'!$A$2:$A$234,'detection limits'!$C$2:$C$234)</f>
        <v>174</v>
      </c>
      <c r="R1529" t="str">
        <f ca="1">_xlfn.XLOOKUP(F1529,'detection limits'!$A$2:$A$234,'detection limits'!$F$2:$F$234)</f>
        <v>200</v>
      </c>
    </row>
    <row r="1530" spans="1:18" x14ac:dyDescent="0.3">
      <c r="A1530" t="s">
        <v>654</v>
      </c>
      <c r="B1530" t="s">
        <v>656</v>
      </c>
      <c r="C1530" s="14" t="str">
        <f>_xlfn.CONCAT(Table1[[#This Row],[author]],Table1[[#This Row],[ year]])</f>
        <v>Esiukova et al. 2020</v>
      </c>
      <c r="D1530" s="14" t="s">
        <v>584</v>
      </c>
      <c r="E1530" t="s">
        <v>546</v>
      </c>
      <c r="F1530" s="14" t="s">
        <v>144</v>
      </c>
      <c r="G1530" s="14" t="s">
        <v>502</v>
      </c>
      <c r="H1530" s="14" t="s">
        <v>440</v>
      </c>
      <c r="I1530" s="14" t="s">
        <v>513</v>
      </c>
      <c r="K1530" s="16">
        <v>158</v>
      </c>
      <c r="L1530" s="16">
        <v>0.63</v>
      </c>
      <c r="M1530" s="17"/>
      <c r="N1530" s="14" t="s">
        <v>95</v>
      </c>
      <c r="O1530" t="str">
        <f ca="1">Table1[[#This Row],[Lowest_size_reported_um]]</f>
        <v>200</v>
      </c>
      <c r="Q1530">
        <f>_xlfn.XLOOKUP(F1530,'detection limits'!$A$2:$A$234,'detection limits'!$C$2:$C$234)</f>
        <v>174</v>
      </c>
      <c r="R1530" t="str">
        <f ca="1">_xlfn.XLOOKUP(F1530,'detection limits'!$A$2:$A$234,'detection limits'!$F$2:$F$234)</f>
        <v>200</v>
      </c>
    </row>
    <row r="1531" spans="1:18" x14ac:dyDescent="0.3">
      <c r="A1531" t="s">
        <v>654</v>
      </c>
      <c r="B1531" t="s">
        <v>656</v>
      </c>
      <c r="C1531" s="14" t="str">
        <f>_xlfn.CONCAT(Table1[[#This Row],[author]],Table1[[#This Row],[ year]])</f>
        <v>Esiukova et al. 2020</v>
      </c>
      <c r="D1531" s="14" t="s">
        <v>584</v>
      </c>
      <c r="E1531" t="s">
        <v>546</v>
      </c>
      <c r="F1531" s="14" t="s">
        <v>144</v>
      </c>
      <c r="G1531" s="14" t="s">
        <v>502</v>
      </c>
      <c r="H1531" s="14" t="s">
        <v>440</v>
      </c>
      <c r="I1531" s="14" t="s">
        <v>513</v>
      </c>
      <c r="K1531" s="16">
        <v>186</v>
      </c>
      <c r="L1531" s="16">
        <v>0.62</v>
      </c>
      <c r="M1531" s="17"/>
      <c r="N1531" s="14" t="s">
        <v>95</v>
      </c>
      <c r="O1531" t="str">
        <f ca="1">Table1[[#This Row],[Lowest_size_reported_um]]</f>
        <v>200</v>
      </c>
      <c r="Q1531">
        <f>_xlfn.XLOOKUP(F1531,'detection limits'!$A$2:$A$234,'detection limits'!$C$2:$C$234)</f>
        <v>174</v>
      </c>
      <c r="R1531" t="str">
        <f ca="1">_xlfn.XLOOKUP(F1531,'detection limits'!$A$2:$A$234,'detection limits'!$F$2:$F$234)</f>
        <v>200</v>
      </c>
    </row>
    <row r="1532" spans="1:18" x14ac:dyDescent="0.3">
      <c r="A1532" t="s">
        <v>654</v>
      </c>
      <c r="B1532" t="s">
        <v>656</v>
      </c>
      <c r="C1532" s="14" t="str">
        <f>_xlfn.CONCAT(Table1[[#This Row],[author]],Table1[[#This Row],[ year]])</f>
        <v>Esiukova et al. 2020</v>
      </c>
      <c r="D1532" s="14" t="s">
        <v>584</v>
      </c>
      <c r="E1532" t="s">
        <v>546</v>
      </c>
      <c r="F1532" s="14" t="s">
        <v>144</v>
      </c>
      <c r="G1532" s="14" t="s">
        <v>502</v>
      </c>
      <c r="H1532" s="14" t="s">
        <v>440</v>
      </c>
      <c r="I1532" s="14" t="s">
        <v>513</v>
      </c>
      <c r="K1532" s="16">
        <v>837</v>
      </c>
      <c r="L1532" s="16">
        <v>0.62</v>
      </c>
      <c r="M1532" s="17"/>
      <c r="N1532" s="14" t="s">
        <v>95</v>
      </c>
      <c r="O1532" t="str">
        <f ca="1">Table1[[#This Row],[Lowest_size_reported_um]]</f>
        <v>200</v>
      </c>
      <c r="Q1532">
        <f>_xlfn.XLOOKUP(F1532,'detection limits'!$A$2:$A$234,'detection limits'!$C$2:$C$234)</f>
        <v>174</v>
      </c>
      <c r="R1532" t="str">
        <f ca="1">_xlfn.XLOOKUP(F1532,'detection limits'!$A$2:$A$234,'detection limits'!$F$2:$F$234)</f>
        <v>200</v>
      </c>
    </row>
    <row r="1533" spans="1:18" x14ac:dyDescent="0.3">
      <c r="A1533" t="s">
        <v>654</v>
      </c>
      <c r="B1533" t="s">
        <v>656</v>
      </c>
      <c r="C1533" s="14" t="str">
        <f>_xlfn.CONCAT(Table1[[#This Row],[author]],Table1[[#This Row],[ year]])</f>
        <v>Esiukova et al. 2020</v>
      </c>
      <c r="D1533" s="14" t="s">
        <v>584</v>
      </c>
      <c r="E1533" t="s">
        <v>546</v>
      </c>
      <c r="F1533" s="14" t="s">
        <v>144</v>
      </c>
      <c r="G1533" s="14" t="s">
        <v>502</v>
      </c>
      <c r="H1533" s="14" t="s">
        <v>440</v>
      </c>
      <c r="I1533" s="14" t="s">
        <v>513</v>
      </c>
      <c r="K1533" s="16">
        <v>179</v>
      </c>
      <c r="L1533" s="16">
        <v>0.54</v>
      </c>
      <c r="M1533" s="17"/>
      <c r="N1533" s="14" t="s">
        <v>95</v>
      </c>
      <c r="O1533" t="str">
        <f ca="1">Table1[[#This Row],[Lowest_size_reported_um]]</f>
        <v>200</v>
      </c>
      <c r="Q1533">
        <f>_xlfn.XLOOKUP(F1533,'detection limits'!$A$2:$A$234,'detection limits'!$C$2:$C$234)</f>
        <v>174</v>
      </c>
      <c r="R1533" t="str">
        <f ca="1">_xlfn.XLOOKUP(F1533,'detection limits'!$A$2:$A$234,'detection limits'!$F$2:$F$234)</f>
        <v>200</v>
      </c>
    </row>
    <row r="1534" spans="1:18" x14ac:dyDescent="0.3">
      <c r="A1534" t="s">
        <v>654</v>
      </c>
      <c r="B1534" t="s">
        <v>656</v>
      </c>
      <c r="C1534" s="14" t="str">
        <f>_xlfn.CONCAT(Table1[[#This Row],[author]],Table1[[#This Row],[ year]])</f>
        <v>Esiukova et al. 2020</v>
      </c>
      <c r="D1534" s="14" t="s">
        <v>584</v>
      </c>
      <c r="E1534" t="s">
        <v>546</v>
      </c>
      <c r="F1534" s="14" t="s">
        <v>144</v>
      </c>
      <c r="G1534" s="14" t="s">
        <v>502</v>
      </c>
      <c r="H1534" s="14" t="s">
        <v>440</v>
      </c>
      <c r="I1534" s="14" t="s">
        <v>513</v>
      </c>
      <c r="K1534" s="16">
        <v>276</v>
      </c>
      <c r="L1534" s="16">
        <v>0.53</v>
      </c>
      <c r="M1534" s="17"/>
      <c r="N1534" s="14" t="s">
        <v>95</v>
      </c>
      <c r="O1534" t="str">
        <f ca="1">Table1[[#This Row],[Lowest_size_reported_um]]</f>
        <v>200</v>
      </c>
      <c r="Q1534">
        <f>_xlfn.XLOOKUP(F1534,'detection limits'!$A$2:$A$234,'detection limits'!$C$2:$C$234)</f>
        <v>174</v>
      </c>
      <c r="R1534" t="str">
        <f ca="1">_xlfn.XLOOKUP(F1534,'detection limits'!$A$2:$A$234,'detection limits'!$F$2:$F$234)</f>
        <v>200</v>
      </c>
    </row>
    <row r="1535" spans="1:18" x14ac:dyDescent="0.3">
      <c r="A1535" t="s">
        <v>654</v>
      </c>
      <c r="B1535" t="s">
        <v>656</v>
      </c>
      <c r="C1535" s="14" t="str">
        <f>_xlfn.CONCAT(Table1[[#This Row],[author]],Table1[[#This Row],[ year]])</f>
        <v>Esiukova et al. 2020</v>
      </c>
      <c r="D1535" s="14" t="s">
        <v>584</v>
      </c>
      <c r="E1535" t="s">
        <v>546</v>
      </c>
      <c r="F1535" s="14" t="s">
        <v>144</v>
      </c>
      <c r="G1535" s="14" t="s">
        <v>502</v>
      </c>
      <c r="H1535" s="14" t="s">
        <v>440</v>
      </c>
      <c r="I1535" s="14" t="s">
        <v>513</v>
      </c>
      <c r="K1535" s="16">
        <v>107</v>
      </c>
      <c r="L1535" s="16">
        <v>0.51</v>
      </c>
      <c r="M1535" s="17"/>
      <c r="N1535" s="14" t="s">
        <v>95</v>
      </c>
      <c r="O1535" t="str">
        <f ca="1">Table1[[#This Row],[Lowest_size_reported_um]]</f>
        <v>200</v>
      </c>
      <c r="Q1535">
        <f>_xlfn.XLOOKUP(F1535,'detection limits'!$A$2:$A$234,'detection limits'!$C$2:$C$234)</f>
        <v>174</v>
      </c>
      <c r="R1535" t="str">
        <f ca="1">_xlfn.XLOOKUP(F1535,'detection limits'!$A$2:$A$234,'detection limits'!$F$2:$F$234)</f>
        <v>200</v>
      </c>
    </row>
    <row r="1536" spans="1:18" x14ac:dyDescent="0.3">
      <c r="A1536" t="s">
        <v>654</v>
      </c>
      <c r="B1536" t="s">
        <v>656</v>
      </c>
      <c r="C1536" s="14" t="str">
        <f>_xlfn.CONCAT(Table1[[#This Row],[author]],Table1[[#This Row],[ year]])</f>
        <v>Esiukova et al. 2020</v>
      </c>
      <c r="D1536" s="14" t="s">
        <v>584</v>
      </c>
      <c r="E1536" t="s">
        <v>546</v>
      </c>
      <c r="F1536" s="14" t="s">
        <v>144</v>
      </c>
      <c r="G1536" s="14" t="s">
        <v>502</v>
      </c>
      <c r="H1536" s="14" t="s">
        <v>440</v>
      </c>
      <c r="I1536" s="14" t="s">
        <v>513</v>
      </c>
      <c r="K1536" s="16">
        <v>188</v>
      </c>
      <c r="L1536" s="16">
        <v>0.51</v>
      </c>
      <c r="M1536" s="17"/>
      <c r="N1536" s="14" t="s">
        <v>95</v>
      </c>
      <c r="O1536" t="str">
        <f ca="1">Table1[[#This Row],[Lowest_size_reported_um]]</f>
        <v>200</v>
      </c>
      <c r="Q1536">
        <f>_xlfn.XLOOKUP(F1536,'detection limits'!$A$2:$A$234,'detection limits'!$C$2:$C$234)</f>
        <v>174</v>
      </c>
      <c r="R1536" t="str">
        <f ca="1">_xlfn.XLOOKUP(F1536,'detection limits'!$A$2:$A$234,'detection limits'!$F$2:$F$234)</f>
        <v>200</v>
      </c>
    </row>
    <row r="1537" spans="1:18" x14ac:dyDescent="0.3">
      <c r="A1537" t="s">
        <v>654</v>
      </c>
      <c r="B1537" t="s">
        <v>656</v>
      </c>
      <c r="C1537" s="14" t="str">
        <f>_xlfn.CONCAT(Table1[[#This Row],[author]],Table1[[#This Row],[ year]])</f>
        <v>Esiukova et al. 2020</v>
      </c>
      <c r="D1537" s="14" t="s">
        <v>584</v>
      </c>
      <c r="E1537" t="s">
        <v>546</v>
      </c>
      <c r="F1537" s="14" t="s">
        <v>144</v>
      </c>
      <c r="G1537" s="14" t="s">
        <v>502</v>
      </c>
      <c r="H1537" s="14" t="s">
        <v>440</v>
      </c>
      <c r="I1537" s="14" t="s">
        <v>513</v>
      </c>
      <c r="K1537" s="16">
        <v>1528</v>
      </c>
      <c r="L1537" s="16">
        <v>0.49</v>
      </c>
      <c r="M1537" s="17"/>
      <c r="N1537" s="14" t="s">
        <v>95</v>
      </c>
      <c r="O1537" t="str">
        <f ca="1">Table1[[#This Row],[Lowest_size_reported_um]]</f>
        <v>200</v>
      </c>
      <c r="Q1537">
        <f>_xlfn.XLOOKUP(F1537,'detection limits'!$A$2:$A$234,'detection limits'!$C$2:$C$234)</f>
        <v>174</v>
      </c>
      <c r="R1537" t="str">
        <f ca="1">_xlfn.XLOOKUP(F1537,'detection limits'!$A$2:$A$234,'detection limits'!$F$2:$F$234)</f>
        <v>200</v>
      </c>
    </row>
    <row r="1538" spans="1:18" x14ac:dyDescent="0.3">
      <c r="A1538" t="s">
        <v>654</v>
      </c>
      <c r="B1538" t="s">
        <v>656</v>
      </c>
      <c r="C1538" s="14" t="str">
        <f>_xlfn.CONCAT(Table1[[#This Row],[author]],Table1[[#This Row],[ year]])</f>
        <v>Esiukova et al. 2020</v>
      </c>
      <c r="D1538" s="14" t="s">
        <v>584</v>
      </c>
      <c r="E1538" t="s">
        <v>546</v>
      </c>
      <c r="F1538" s="14" t="s">
        <v>144</v>
      </c>
      <c r="G1538" s="14" t="s">
        <v>502</v>
      </c>
      <c r="H1538" s="14" t="s">
        <v>440</v>
      </c>
      <c r="I1538" s="14" t="s">
        <v>513</v>
      </c>
      <c r="K1538" s="16">
        <v>460</v>
      </c>
      <c r="L1538" s="16">
        <v>0.38</v>
      </c>
      <c r="M1538" s="17"/>
      <c r="N1538" s="14" t="s">
        <v>95</v>
      </c>
      <c r="O1538" t="str">
        <f ca="1">Table1[[#This Row],[Lowest_size_reported_um]]</f>
        <v>200</v>
      </c>
      <c r="Q1538">
        <f>_xlfn.XLOOKUP(F1538,'detection limits'!$A$2:$A$234,'detection limits'!$C$2:$C$234)</f>
        <v>174</v>
      </c>
      <c r="R1538" t="str">
        <f ca="1">_xlfn.XLOOKUP(F1538,'detection limits'!$A$2:$A$234,'detection limits'!$F$2:$F$234)</f>
        <v>200</v>
      </c>
    </row>
    <row r="1539" spans="1:18" x14ac:dyDescent="0.3">
      <c r="A1539" t="s">
        <v>654</v>
      </c>
      <c r="B1539" t="s">
        <v>656</v>
      </c>
      <c r="C1539" s="14" t="str">
        <f>_xlfn.CONCAT(Table1[[#This Row],[author]],Table1[[#This Row],[ year]])</f>
        <v>Esiukova et al. 2020</v>
      </c>
      <c r="D1539" s="14" t="s">
        <v>584</v>
      </c>
      <c r="E1539" t="s">
        <v>546</v>
      </c>
      <c r="F1539" s="14" t="s">
        <v>144</v>
      </c>
      <c r="G1539" s="14" t="s">
        <v>502</v>
      </c>
      <c r="H1539" s="14" t="s">
        <v>440</v>
      </c>
      <c r="I1539" s="14" t="s">
        <v>513</v>
      </c>
      <c r="K1539" s="16">
        <v>321</v>
      </c>
      <c r="L1539" s="16">
        <v>0.36</v>
      </c>
      <c r="M1539" s="17"/>
      <c r="N1539" s="14" t="s">
        <v>95</v>
      </c>
      <c r="O1539" t="str">
        <f ca="1">Table1[[#This Row],[Lowest_size_reported_um]]</f>
        <v>200</v>
      </c>
      <c r="Q1539">
        <f>_xlfn.XLOOKUP(F1539,'detection limits'!$A$2:$A$234,'detection limits'!$C$2:$C$234)</f>
        <v>174</v>
      </c>
      <c r="R1539" t="str">
        <f ca="1">_xlfn.XLOOKUP(F1539,'detection limits'!$A$2:$A$234,'detection limits'!$F$2:$F$234)</f>
        <v>200</v>
      </c>
    </row>
    <row r="1540" spans="1:18" x14ac:dyDescent="0.3">
      <c r="A1540" t="s">
        <v>654</v>
      </c>
      <c r="B1540" t="s">
        <v>656</v>
      </c>
      <c r="C1540" s="14" t="str">
        <f>_xlfn.CONCAT(Table1[[#This Row],[author]],Table1[[#This Row],[ year]])</f>
        <v>Feng et al 2020</v>
      </c>
      <c r="D1540" s="14" t="s">
        <v>585</v>
      </c>
      <c r="E1540" t="s">
        <v>546</v>
      </c>
      <c r="F1540" s="14" t="s">
        <v>148</v>
      </c>
      <c r="G1540" s="14" t="s">
        <v>439</v>
      </c>
      <c r="H1540" s="14" t="s">
        <v>440</v>
      </c>
      <c r="I1540" s="14" t="s">
        <v>460</v>
      </c>
      <c r="K1540" s="16">
        <v>160</v>
      </c>
      <c r="L1540" s="16">
        <v>0.42</v>
      </c>
      <c r="M1540" s="17" t="s">
        <v>456</v>
      </c>
      <c r="N1540" s="14" t="s">
        <v>95</v>
      </c>
      <c r="O1540" t="str">
        <f ca="1">Table1[[#This Row],[Lowest_size_reported_um]]</f>
        <v>20</v>
      </c>
      <c r="Q1540">
        <f>_xlfn.XLOOKUP(F1540,'detection limits'!$A$2:$A$234,'detection limits'!$C$2:$C$234)</f>
        <v>0.45</v>
      </c>
      <c r="R1540" t="str">
        <f ca="1">_xlfn.XLOOKUP(F1540,'detection limits'!$A$2:$A$234,'detection limits'!$F$2:$F$234)</f>
        <v>20</v>
      </c>
    </row>
    <row r="1541" spans="1:18" x14ac:dyDescent="0.3">
      <c r="A1541" t="s">
        <v>654</v>
      </c>
      <c r="B1541" t="s">
        <v>656</v>
      </c>
      <c r="C1541" s="14" t="str">
        <f>_xlfn.CONCAT(Table1[[#This Row],[author]],Table1[[#This Row],[ year]])</f>
        <v>Feng et al 2020</v>
      </c>
      <c r="D1541" s="14" t="s">
        <v>585</v>
      </c>
      <c r="E1541" t="s">
        <v>546</v>
      </c>
      <c r="F1541" s="14" t="s">
        <v>148</v>
      </c>
      <c r="G1541" s="14" t="s">
        <v>489</v>
      </c>
      <c r="H1541" s="14" t="s">
        <v>440</v>
      </c>
      <c r="I1541" s="14" t="s">
        <v>460</v>
      </c>
      <c r="K1541" s="16">
        <v>20</v>
      </c>
      <c r="L1541" s="16">
        <v>0.42</v>
      </c>
      <c r="M1541" s="17" t="s">
        <v>456</v>
      </c>
      <c r="N1541" s="14" t="s">
        <v>95</v>
      </c>
      <c r="O1541" t="str">
        <f ca="1">Table1[[#This Row],[Lowest_size_reported_um]]</f>
        <v>20</v>
      </c>
      <c r="Q1541">
        <f>_xlfn.XLOOKUP(F1541,'detection limits'!$A$2:$A$234,'detection limits'!$C$2:$C$234)</f>
        <v>0.45</v>
      </c>
      <c r="R1541" t="str">
        <f ca="1">_xlfn.XLOOKUP(F1541,'detection limits'!$A$2:$A$234,'detection limits'!$F$2:$F$234)</f>
        <v>20</v>
      </c>
    </row>
    <row r="1542" spans="1:18" x14ac:dyDescent="0.3">
      <c r="A1542" t="s">
        <v>654</v>
      </c>
      <c r="B1542" t="s">
        <v>656</v>
      </c>
      <c r="C1542" s="14" t="str">
        <f>_xlfn.CONCAT(Table1[[#This Row],[author]],Table1[[#This Row],[ year]])</f>
        <v>Feng et al 2020</v>
      </c>
      <c r="D1542" s="14" t="s">
        <v>585</v>
      </c>
      <c r="E1542" t="s">
        <v>546</v>
      </c>
      <c r="F1542" s="14" t="s">
        <v>148</v>
      </c>
      <c r="G1542" s="14" t="s">
        <v>508</v>
      </c>
      <c r="H1542" s="14" t="s">
        <v>435</v>
      </c>
      <c r="I1542" s="14" t="s">
        <v>460</v>
      </c>
      <c r="K1542" s="16">
        <v>52.35</v>
      </c>
      <c r="L1542" s="16">
        <v>0.2</v>
      </c>
      <c r="M1542" s="17" t="s">
        <v>437</v>
      </c>
      <c r="N1542" s="14" t="s">
        <v>95</v>
      </c>
      <c r="O1542" t="str">
        <f ca="1">Table1[[#This Row],[Lowest_size_reported_um]]</f>
        <v>20</v>
      </c>
      <c r="Q1542">
        <f>_xlfn.XLOOKUP(F1542,'detection limits'!$A$2:$A$234,'detection limits'!$C$2:$C$234)</f>
        <v>0.45</v>
      </c>
      <c r="R1542" t="str">
        <f ca="1">_xlfn.XLOOKUP(F1542,'detection limits'!$A$2:$A$234,'detection limits'!$F$2:$F$234)</f>
        <v>20</v>
      </c>
    </row>
    <row r="1543" spans="1:18" x14ac:dyDescent="0.3">
      <c r="A1543" t="s">
        <v>654</v>
      </c>
      <c r="B1543" t="s">
        <v>656</v>
      </c>
      <c r="C1543" s="14" t="str">
        <f>_xlfn.CONCAT(Table1[[#This Row],[author]],Table1[[#This Row],[ year]])</f>
        <v>Feng et al 2020</v>
      </c>
      <c r="D1543" s="14" t="s">
        <v>585</v>
      </c>
      <c r="E1543" t="s">
        <v>546</v>
      </c>
      <c r="F1543" s="14" t="s">
        <v>148</v>
      </c>
      <c r="G1543" s="14" t="s">
        <v>508</v>
      </c>
      <c r="H1543" s="14" t="s">
        <v>435</v>
      </c>
      <c r="I1543" s="14" t="s">
        <v>460</v>
      </c>
      <c r="K1543" s="16">
        <v>43.53</v>
      </c>
      <c r="L1543" s="16">
        <v>0.2</v>
      </c>
      <c r="M1543" s="17" t="s">
        <v>437</v>
      </c>
      <c r="N1543" s="14" t="s">
        <v>95</v>
      </c>
      <c r="O1543" t="str">
        <f ca="1">Table1[[#This Row],[Lowest_size_reported_um]]</f>
        <v>20</v>
      </c>
      <c r="Q1543">
        <f>_xlfn.XLOOKUP(F1543,'detection limits'!$A$2:$A$234,'detection limits'!$C$2:$C$234)</f>
        <v>0.45</v>
      </c>
      <c r="R1543" t="str">
        <f ca="1">_xlfn.XLOOKUP(F1543,'detection limits'!$A$2:$A$234,'detection limits'!$F$2:$F$234)</f>
        <v>20</v>
      </c>
    </row>
    <row r="1544" spans="1:18" x14ac:dyDescent="0.3">
      <c r="A1544" t="s">
        <v>654</v>
      </c>
      <c r="B1544" t="s">
        <v>656</v>
      </c>
      <c r="C1544" s="14" t="str">
        <f>_xlfn.CONCAT(Table1[[#This Row],[author]],Table1[[#This Row],[ year]])</f>
        <v>Firdaus et al. 2020</v>
      </c>
      <c r="D1544" s="14" t="s">
        <v>586</v>
      </c>
      <c r="E1544" t="s">
        <v>546</v>
      </c>
      <c r="F1544" s="14" t="s">
        <v>150</v>
      </c>
      <c r="G1544" s="14" t="s">
        <v>503</v>
      </c>
      <c r="H1544" s="14" t="s">
        <v>440</v>
      </c>
      <c r="I1544" s="14" t="s">
        <v>438</v>
      </c>
      <c r="K1544" s="16">
        <v>92</v>
      </c>
      <c r="L1544" s="16">
        <v>0.83</v>
      </c>
      <c r="M1544" s="17" t="s">
        <v>442</v>
      </c>
      <c r="N1544" s="14" t="s">
        <v>95</v>
      </c>
      <c r="O1544" t="str">
        <f ca="1">Table1[[#This Row],[Lowest_size_reported_um]]</f>
        <v>1000</v>
      </c>
      <c r="Q1544">
        <f>_xlfn.XLOOKUP(F1544,'detection limits'!$A$2:$A$234,'detection limits'!$C$2:$C$234)</f>
        <v>300</v>
      </c>
      <c r="R1544" t="str">
        <f ca="1">_xlfn.XLOOKUP(F1544,'detection limits'!$A$2:$A$234,'detection limits'!$F$2:$F$234)</f>
        <v>1000</v>
      </c>
    </row>
    <row r="1545" spans="1:18" x14ac:dyDescent="0.3">
      <c r="A1545" t="s">
        <v>654</v>
      </c>
      <c r="B1545" t="s">
        <v>656</v>
      </c>
      <c r="C1545" s="14" t="str">
        <f>_xlfn.CONCAT(Table1[[#This Row],[author]],Table1[[#This Row],[ year]])</f>
        <v>Firdaus et al. 2020</v>
      </c>
      <c r="D1545" s="14" t="s">
        <v>586</v>
      </c>
      <c r="E1545" t="s">
        <v>546</v>
      </c>
      <c r="F1545" s="14" t="s">
        <v>150</v>
      </c>
      <c r="G1545" s="14" t="s">
        <v>503</v>
      </c>
      <c r="H1545" s="14" t="s">
        <v>440</v>
      </c>
      <c r="I1545" s="14" t="s">
        <v>438</v>
      </c>
      <c r="K1545" s="16">
        <v>146</v>
      </c>
      <c r="L1545" s="16">
        <v>0.79</v>
      </c>
      <c r="M1545" s="17" t="s">
        <v>442</v>
      </c>
      <c r="N1545" s="14" t="s">
        <v>95</v>
      </c>
      <c r="O1545" t="str">
        <f ca="1">Table1[[#This Row],[Lowest_size_reported_um]]</f>
        <v>1000</v>
      </c>
      <c r="Q1545">
        <f>_xlfn.XLOOKUP(F1545,'detection limits'!$A$2:$A$234,'detection limits'!$C$2:$C$234)</f>
        <v>300</v>
      </c>
      <c r="R1545" t="str">
        <f ca="1">_xlfn.XLOOKUP(F1545,'detection limits'!$A$2:$A$234,'detection limits'!$F$2:$F$234)</f>
        <v>1000</v>
      </c>
    </row>
    <row r="1546" spans="1:18" x14ac:dyDescent="0.3">
      <c r="A1546" t="s">
        <v>654</v>
      </c>
      <c r="B1546" t="s">
        <v>656</v>
      </c>
      <c r="C1546" s="14" t="str">
        <f>_xlfn.CONCAT(Table1[[#This Row],[author]],Table1[[#This Row],[ year]])</f>
        <v>Firdaus et al. 2020</v>
      </c>
      <c r="D1546" s="14" t="s">
        <v>586</v>
      </c>
      <c r="E1546" t="s">
        <v>546</v>
      </c>
      <c r="F1546" s="14" t="s">
        <v>150</v>
      </c>
      <c r="G1546" s="14" t="s">
        <v>503</v>
      </c>
      <c r="H1546" s="14" t="s">
        <v>440</v>
      </c>
      <c r="I1546" s="14" t="s">
        <v>438</v>
      </c>
      <c r="K1546" s="16">
        <v>484</v>
      </c>
      <c r="L1546" s="16">
        <v>0.55000000000000004</v>
      </c>
      <c r="M1546" s="17" t="s">
        <v>442</v>
      </c>
      <c r="N1546" s="14" t="s">
        <v>95</v>
      </c>
      <c r="O1546" t="str">
        <f ca="1">Table1[[#This Row],[Lowest_size_reported_um]]</f>
        <v>1000</v>
      </c>
      <c r="Q1546">
        <f>_xlfn.XLOOKUP(F1546,'detection limits'!$A$2:$A$234,'detection limits'!$C$2:$C$234)</f>
        <v>300</v>
      </c>
      <c r="R1546" t="str">
        <f ca="1">_xlfn.XLOOKUP(F1546,'detection limits'!$A$2:$A$234,'detection limits'!$F$2:$F$234)</f>
        <v>1000</v>
      </c>
    </row>
    <row r="1547" spans="1:18" x14ac:dyDescent="0.3">
      <c r="A1547" t="s">
        <v>654</v>
      </c>
      <c r="B1547" t="s">
        <v>656</v>
      </c>
      <c r="C1547" s="14" t="str">
        <f>_xlfn.CONCAT(Table1[[#This Row],[author]],Table1[[#This Row],[ year]])</f>
        <v>Firdaus et al. 2020</v>
      </c>
      <c r="D1547" s="14" t="s">
        <v>586</v>
      </c>
      <c r="E1547" t="s">
        <v>546</v>
      </c>
      <c r="F1547" s="14" t="s">
        <v>150</v>
      </c>
      <c r="G1547" s="14" t="s">
        <v>503</v>
      </c>
      <c r="H1547" s="14" t="s">
        <v>440</v>
      </c>
      <c r="I1547" s="14" t="s">
        <v>438</v>
      </c>
      <c r="K1547" s="16">
        <v>590</v>
      </c>
      <c r="L1547" s="16">
        <v>0.53</v>
      </c>
      <c r="M1547" s="17" t="s">
        <v>442</v>
      </c>
      <c r="N1547" s="14" t="s">
        <v>95</v>
      </c>
      <c r="O1547" t="str">
        <f ca="1">Table1[[#This Row],[Lowest_size_reported_um]]</f>
        <v>1000</v>
      </c>
      <c r="Q1547">
        <f>_xlfn.XLOOKUP(F1547,'detection limits'!$A$2:$A$234,'detection limits'!$C$2:$C$234)</f>
        <v>300</v>
      </c>
      <c r="R1547" t="str">
        <f ca="1">_xlfn.XLOOKUP(F1547,'detection limits'!$A$2:$A$234,'detection limits'!$F$2:$F$234)</f>
        <v>1000</v>
      </c>
    </row>
    <row r="1548" spans="1:18" x14ac:dyDescent="0.3">
      <c r="A1548" t="s">
        <v>654</v>
      </c>
      <c r="B1548" t="s">
        <v>656</v>
      </c>
      <c r="C1548" s="14" t="str">
        <f>_xlfn.CONCAT(Table1[[#This Row],[author]],Table1[[#This Row],[ year]])</f>
        <v>Firdaus et al. 2020</v>
      </c>
      <c r="D1548" s="14" t="s">
        <v>586</v>
      </c>
      <c r="E1548" t="s">
        <v>546</v>
      </c>
      <c r="F1548" s="14" t="s">
        <v>150</v>
      </c>
      <c r="G1548" s="14" t="s">
        <v>503</v>
      </c>
      <c r="H1548" s="14" t="s">
        <v>440</v>
      </c>
      <c r="I1548" s="14" t="s">
        <v>438</v>
      </c>
      <c r="K1548" s="16">
        <v>414</v>
      </c>
      <c r="L1548" s="16">
        <v>0.5</v>
      </c>
      <c r="M1548" s="17" t="s">
        <v>442</v>
      </c>
      <c r="N1548" s="14" t="s">
        <v>95</v>
      </c>
      <c r="O1548" t="str">
        <f ca="1">Table1[[#This Row],[Lowest_size_reported_um]]</f>
        <v>1000</v>
      </c>
      <c r="Q1548">
        <f>_xlfn.XLOOKUP(F1548,'detection limits'!$A$2:$A$234,'detection limits'!$C$2:$C$234)</f>
        <v>300</v>
      </c>
      <c r="R1548" t="str">
        <f ca="1">_xlfn.XLOOKUP(F1548,'detection limits'!$A$2:$A$234,'detection limits'!$F$2:$F$234)</f>
        <v>1000</v>
      </c>
    </row>
    <row r="1549" spans="1:18" x14ac:dyDescent="0.3">
      <c r="A1549" t="s">
        <v>654</v>
      </c>
      <c r="B1549" t="s">
        <v>656</v>
      </c>
      <c r="C1549" s="14" t="str">
        <f>_xlfn.CONCAT(Table1[[#This Row],[author]],Table1[[#This Row],[ year]])</f>
        <v>Fischer et al 2016</v>
      </c>
      <c r="D1549" s="14" t="s">
        <v>587</v>
      </c>
      <c r="E1549" t="s">
        <v>551</v>
      </c>
      <c r="F1549" s="14" t="s">
        <v>152</v>
      </c>
      <c r="G1549" s="14" t="s">
        <v>439</v>
      </c>
      <c r="H1549" s="14" t="s">
        <v>440</v>
      </c>
      <c r="I1549" s="14" t="s">
        <v>445</v>
      </c>
      <c r="K1549" s="16">
        <v>205</v>
      </c>
      <c r="L1549" s="16">
        <v>0.78</v>
      </c>
      <c r="M1549" s="17"/>
      <c r="N1549" s="14" t="s">
        <v>95</v>
      </c>
      <c r="O1549" t="str">
        <f ca="1">Table1[[#This Row],[Lowest_size_reported_um]]</f>
        <v>300</v>
      </c>
      <c r="Q1549">
        <f>_xlfn.XLOOKUP(F1549,'detection limits'!$A$2:$A$234,'detection limits'!$C$2:$C$234)</f>
        <v>13</v>
      </c>
      <c r="R1549" t="str">
        <f ca="1">_xlfn.XLOOKUP(F1549,'detection limits'!$A$2:$A$234,'detection limits'!$F$2:$F$234)</f>
        <v>300</v>
      </c>
    </row>
    <row r="1550" spans="1:18" x14ac:dyDescent="0.3">
      <c r="A1550" t="s">
        <v>654</v>
      </c>
      <c r="B1550" t="s">
        <v>656</v>
      </c>
      <c r="C1550" s="14" t="str">
        <f>_xlfn.CONCAT(Table1[[#This Row],[author]],Table1[[#This Row],[ year]])</f>
        <v>Fischer et al 2016</v>
      </c>
      <c r="D1550" s="14" t="s">
        <v>587</v>
      </c>
      <c r="E1550" t="s">
        <v>551</v>
      </c>
      <c r="F1550" s="14" t="s">
        <v>152</v>
      </c>
      <c r="G1550" s="14" t="s">
        <v>439</v>
      </c>
      <c r="H1550" s="14" t="s">
        <v>440</v>
      </c>
      <c r="I1550" s="14" t="s">
        <v>445</v>
      </c>
      <c r="K1550" s="16">
        <v>117</v>
      </c>
      <c r="L1550" s="16">
        <v>0.72</v>
      </c>
      <c r="M1550" s="17"/>
      <c r="N1550" s="14" t="s">
        <v>95</v>
      </c>
      <c r="O1550" t="str">
        <f ca="1">Table1[[#This Row],[Lowest_size_reported_um]]</f>
        <v>300</v>
      </c>
      <c r="Q1550">
        <f>_xlfn.XLOOKUP(F1550,'detection limits'!$A$2:$A$234,'detection limits'!$C$2:$C$234)</f>
        <v>13</v>
      </c>
      <c r="R1550" t="str">
        <f ca="1">_xlfn.XLOOKUP(F1550,'detection limits'!$A$2:$A$234,'detection limits'!$F$2:$F$234)</f>
        <v>300</v>
      </c>
    </row>
    <row r="1551" spans="1:18" x14ac:dyDescent="0.3">
      <c r="A1551" t="s">
        <v>654</v>
      </c>
      <c r="B1551" t="s">
        <v>656</v>
      </c>
      <c r="C1551" s="14" t="str">
        <f>_xlfn.CONCAT(Table1[[#This Row],[author]],Table1[[#This Row],[ year]])</f>
        <v>Fischer et al 2016</v>
      </c>
      <c r="D1551" s="14" t="s">
        <v>587</v>
      </c>
      <c r="E1551" t="s">
        <v>551</v>
      </c>
      <c r="F1551" s="14" t="s">
        <v>152</v>
      </c>
      <c r="G1551" s="14" t="s">
        <v>439</v>
      </c>
      <c r="H1551" s="14" t="s">
        <v>440</v>
      </c>
      <c r="I1551" s="14" t="s">
        <v>445</v>
      </c>
      <c r="K1551" s="16">
        <v>109</v>
      </c>
      <c r="L1551" s="16">
        <v>0.65</v>
      </c>
      <c r="M1551" s="17"/>
      <c r="N1551" s="14" t="s">
        <v>95</v>
      </c>
      <c r="O1551" t="str">
        <f ca="1">Table1[[#This Row],[Lowest_size_reported_um]]</f>
        <v>300</v>
      </c>
      <c r="Q1551">
        <f>_xlfn.XLOOKUP(F1551,'detection limits'!$A$2:$A$234,'detection limits'!$C$2:$C$234)</f>
        <v>13</v>
      </c>
      <c r="R1551" t="str">
        <f ca="1">_xlfn.XLOOKUP(F1551,'detection limits'!$A$2:$A$234,'detection limits'!$F$2:$F$234)</f>
        <v>300</v>
      </c>
    </row>
    <row r="1552" spans="1:18" x14ac:dyDescent="0.3">
      <c r="A1552" t="s">
        <v>654</v>
      </c>
      <c r="B1552" t="s">
        <v>656</v>
      </c>
      <c r="C1552" s="14" t="str">
        <f>_xlfn.CONCAT(Table1[[#This Row],[author]],Table1[[#This Row],[ year]])</f>
        <v>Fischer et al 2016</v>
      </c>
      <c r="D1552" s="14" t="s">
        <v>587</v>
      </c>
      <c r="E1552" t="s">
        <v>551</v>
      </c>
      <c r="F1552" s="14" t="s">
        <v>152</v>
      </c>
      <c r="G1552" s="14" t="s">
        <v>439</v>
      </c>
      <c r="H1552" s="14" t="s">
        <v>440</v>
      </c>
      <c r="I1552" s="14" t="s">
        <v>445</v>
      </c>
      <c r="K1552" s="16">
        <v>266</v>
      </c>
      <c r="L1552" s="16">
        <v>0.63</v>
      </c>
      <c r="M1552" s="17"/>
      <c r="N1552" s="14" t="s">
        <v>95</v>
      </c>
      <c r="O1552" t="str">
        <f ca="1">Table1[[#This Row],[Lowest_size_reported_um]]</f>
        <v>300</v>
      </c>
      <c r="Q1552">
        <f>_xlfn.XLOOKUP(F1552,'detection limits'!$A$2:$A$234,'detection limits'!$C$2:$C$234)</f>
        <v>13</v>
      </c>
      <c r="R1552" t="str">
        <f ca="1">_xlfn.XLOOKUP(F1552,'detection limits'!$A$2:$A$234,'detection limits'!$F$2:$F$234)</f>
        <v>300</v>
      </c>
    </row>
    <row r="1553" spans="1:18" x14ac:dyDescent="0.3">
      <c r="A1553" t="s">
        <v>654</v>
      </c>
      <c r="B1553" t="s">
        <v>656</v>
      </c>
      <c r="C1553" s="14" t="str">
        <f>_xlfn.CONCAT(Table1[[#This Row],[author]],Table1[[#This Row],[ year]])</f>
        <v>Fraser et al. 2020</v>
      </c>
      <c r="D1553" s="14" t="s">
        <v>588</v>
      </c>
      <c r="E1553" t="s">
        <v>546</v>
      </c>
      <c r="F1553" s="14" t="s">
        <v>156</v>
      </c>
      <c r="G1553" s="14" t="s">
        <v>502</v>
      </c>
      <c r="H1553" s="14" t="s">
        <v>440</v>
      </c>
      <c r="I1553" s="14" t="s">
        <v>460</v>
      </c>
      <c r="K1553" s="16">
        <v>130</v>
      </c>
      <c r="L1553" s="16">
        <v>0.55000000000000004</v>
      </c>
      <c r="M1553" s="17" t="s">
        <v>437</v>
      </c>
      <c r="N1553" s="14" t="s">
        <v>95</v>
      </c>
      <c r="O1553" t="str">
        <f ca="1">Table1[[#This Row],[Lowest_size_reported_um]]</f>
        <v>50</v>
      </c>
      <c r="Q1553">
        <f>_xlfn.XLOOKUP(F1553,'detection limits'!$A$2:$A$234,'detection limits'!$C$2:$C$234)</f>
        <v>8</v>
      </c>
      <c r="R1553" t="str">
        <f ca="1">_xlfn.XLOOKUP(F1553,'detection limits'!$A$2:$A$234,'detection limits'!$F$2:$F$234)</f>
        <v>50</v>
      </c>
    </row>
    <row r="1554" spans="1:18" x14ac:dyDescent="0.3">
      <c r="A1554" t="s">
        <v>654</v>
      </c>
      <c r="B1554" t="s">
        <v>656</v>
      </c>
      <c r="C1554" s="14" t="str">
        <f>_xlfn.CONCAT(Table1[[#This Row],[author]],Table1[[#This Row],[ year]])</f>
        <v>Fraser et al. 2020</v>
      </c>
      <c r="D1554" s="14" t="s">
        <v>588</v>
      </c>
      <c r="E1554" t="s">
        <v>546</v>
      </c>
      <c r="F1554" s="14" t="s">
        <v>156</v>
      </c>
      <c r="G1554" s="14" t="s">
        <v>502</v>
      </c>
      <c r="H1554" s="14" t="s">
        <v>440</v>
      </c>
      <c r="I1554" s="14" t="s">
        <v>460</v>
      </c>
      <c r="K1554" s="16">
        <v>160</v>
      </c>
      <c r="L1554" s="16">
        <v>0.55000000000000004</v>
      </c>
      <c r="M1554" s="17" t="s">
        <v>437</v>
      </c>
      <c r="N1554" s="14" t="s">
        <v>95</v>
      </c>
      <c r="O1554" t="str">
        <f ca="1">Table1[[#This Row],[Lowest_size_reported_um]]</f>
        <v>50</v>
      </c>
      <c r="Q1554">
        <f>_xlfn.XLOOKUP(F1554,'detection limits'!$A$2:$A$234,'detection limits'!$C$2:$C$234)</f>
        <v>8</v>
      </c>
      <c r="R1554" t="str">
        <f ca="1">_xlfn.XLOOKUP(F1554,'detection limits'!$A$2:$A$234,'detection limits'!$F$2:$F$234)</f>
        <v>50</v>
      </c>
    </row>
    <row r="1555" spans="1:18" x14ac:dyDescent="0.3">
      <c r="A1555" t="s">
        <v>654</v>
      </c>
      <c r="B1555" t="s">
        <v>656</v>
      </c>
      <c r="C1555" s="14" t="str">
        <f>_xlfn.CONCAT(Table1[[#This Row],[author]],Table1[[#This Row],[ year]])</f>
        <v>Fraser et al. 2020</v>
      </c>
      <c r="D1555" s="14" t="s">
        <v>588</v>
      </c>
      <c r="E1555" t="s">
        <v>546</v>
      </c>
      <c r="F1555" s="14" t="s">
        <v>156</v>
      </c>
      <c r="G1555" s="14" t="s">
        <v>502</v>
      </c>
      <c r="H1555" s="14" t="s">
        <v>440</v>
      </c>
      <c r="I1555" s="14" t="s">
        <v>460</v>
      </c>
      <c r="K1555" s="16">
        <v>170</v>
      </c>
      <c r="L1555" s="16">
        <v>0.55000000000000004</v>
      </c>
      <c r="M1555" s="17" t="s">
        <v>437</v>
      </c>
      <c r="N1555" s="14" t="s">
        <v>95</v>
      </c>
      <c r="O1555" t="str">
        <f ca="1">Table1[[#This Row],[Lowest_size_reported_um]]</f>
        <v>50</v>
      </c>
      <c r="Q1555">
        <f>_xlfn.XLOOKUP(F1555,'detection limits'!$A$2:$A$234,'detection limits'!$C$2:$C$234)</f>
        <v>8</v>
      </c>
      <c r="R1555" t="str">
        <f ca="1">_xlfn.XLOOKUP(F1555,'detection limits'!$A$2:$A$234,'detection limits'!$F$2:$F$234)</f>
        <v>50</v>
      </c>
    </row>
    <row r="1556" spans="1:18" x14ac:dyDescent="0.3">
      <c r="A1556" t="s">
        <v>654</v>
      </c>
      <c r="B1556" t="s">
        <v>656</v>
      </c>
      <c r="C1556" s="14" t="str">
        <f>_xlfn.CONCAT(Table1[[#This Row],[author]],Table1[[#This Row],[ year]])</f>
        <v>Fraser et al. 2020</v>
      </c>
      <c r="D1556" s="14" t="s">
        <v>588</v>
      </c>
      <c r="E1556" t="s">
        <v>546</v>
      </c>
      <c r="F1556" s="14" t="s">
        <v>156</v>
      </c>
      <c r="G1556" s="14" t="s">
        <v>502</v>
      </c>
      <c r="H1556" s="14" t="s">
        <v>440</v>
      </c>
      <c r="I1556" s="14" t="s">
        <v>460</v>
      </c>
      <c r="K1556" s="16">
        <v>180</v>
      </c>
      <c r="L1556" s="16">
        <v>0.55000000000000004</v>
      </c>
      <c r="M1556" s="17" t="s">
        <v>437</v>
      </c>
      <c r="N1556" s="14" t="s">
        <v>95</v>
      </c>
      <c r="O1556" t="str">
        <f ca="1">Table1[[#This Row],[Lowest_size_reported_um]]</f>
        <v>50</v>
      </c>
      <c r="Q1556">
        <f>_xlfn.XLOOKUP(F1556,'detection limits'!$A$2:$A$234,'detection limits'!$C$2:$C$234)</f>
        <v>8</v>
      </c>
      <c r="R1556" t="str">
        <f ca="1">_xlfn.XLOOKUP(F1556,'detection limits'!$A$2:$A$234,'detection limits'!$F$2:$F$234)</f>
        <v>50</v>
      </c>
    </row>
    <row r="1557" spans="1:18" x14ac:dyDescent="0.3">
      <c r="A1557" t="s">
        <v>654</v>
      </c>
      <c r="B1557" t="s">
        <v>656</v>
      </c>
      <c r="C1557" s="14" t="str">
        <f>_xlfn.CONCAT(Table1[[#This Row],[author]],Table1[[#This Row],[ year]])</f>
        <v>Fraser et al. 2020</v>
      </c>
      <c r="D1557" s="14" t="s">
        <v>588</v>
      </c>
      <c r="E1557" t="s">
        <v>546</v>
      </c>
      <c r="F1557" s="14" t="s">
        <v>156</v>
      </c>
      <c r="G1557" s="14" t="s">
        <v>502</v>
      </c>
      <c r="H1557" s="14" t="s">
        <v>440</v>
      </c>
      <c r="I1557" s="14" t="s">
        <v>460</v>
      </c>
      <c r="K1557" s="16">
        <v>280</v>
      </c>
      <c r="L1557" s="16">
        <v>0.55000000000000004</v>
      </c>
      <c r="M1557" s="17" t="s">
        <v>437</v>
      </c>
      <c r="N1557" s="14" t="s">
        <v>95</v>
      </c>
      <c r="O1557" t="str">
        <f ca="1">Table1[[#This Row],[Lowest_size_reported_um]]</f>
        <v>50</v>
      </c>
      <c r="Q1557">
        <f>_xlfn.XLOOKUP(F1557,'detection limits'!$A$2:$A$234,'detection limits'!$C$2:$C$234)</f>
        <v>8</v>
      </c>
      <c r="R1557" t="str">
        <f ca="1">_xlfn.XLOOKUP(F1557,'detection limits'!$A$2:$A$234,'detection limits'!$F$2:$F$234)</f>
        <v>50</v>
      </c>
    </row>
    <row r="1558" spans="1:18" x14ac:dyDescent="0.3">
      <c r="A1558" t="s">
        <v>654</v>
      </c>
      <c r="B1558" t="s">
        <v>656</v>
      </c>
      <c r="C1558" s="14" t="str">
        <f>_xlfn.CONCAT(Table1[[#This Row],[author]],Table1[[#This Row],[ year]])</f>
        <v>Fraser et al. 2020</v>
      </c>
      <c r="D1558" s="14" t="s">
        <v>588</v>
      </c>
      <c r="E1558" t="s">
        <v>546</v>
      </c>
      <c r="F1558" s="14" t="s">
        <v>156</v>
      </c>
      <c r="G1558" s="14" t="s">
        <v>434</v>
      </c>
      <c r="H1558" s="14" t="s">
        <v>435</v>
      </c>
      <c r="I1558" s="14" t="s">
        <v>460</v>
      </c>
      <c r="K1558" s="16">
        <v>182.47900000000001</v>
      </c>
      <c r="L1558" s="16">
        <v>0.37</v>
      </c>
      <c r="M1558" s="17" t="s">
        <v>437</v>
      </c>
      <c r="N1558" s="14" t="s">
        <v>95</v>
      </c>
      <c r="O1558" t="str">
        <f ca="1">Table1[[#This Row],[Lowest_size_reported_um]]</f>
        <v>50</v>
      </c>
      <c r="Q1558">
        <f>_xlfn.XLOOKUP(F1558,'detection limits'!$A$2:$A$234,'detection limits'!$C$2:$C$234)</f>
        <v>8</v>
      </c>
      <c r="R1558" t="str">
        <f ca="1">_xlfn.XLOOKUP(F1558,'detection limits'!$A$2:$A$234,'detection limits'!$F$2:$F$234)</f>
        <v>50</v>
      </c>
    </row>
    <row r="1559" spans="1:18" x14ac:dyDescent="0.3">
      <c r="A1559" t="s">
        <v>654</v>
      </c>
      <c r="B1559" t="s">
        <v>656</v>
      </c>
      <c r="C1559" s="14" t="str">
        <f>_xlfn.CONCAT(Table1[[#This Row],[author]],Table1[[#This Row],[ year]])</f>
        <v>Fraser et al. 2020</v>
      </c>
      <c r="D1559" s="14" t="s">
        <v>588</v>
      </c>
      <c r="E1559" t="s">
        <v>546</v>
      </c>
      <c r="F1559" s="14" t="s">
        <v>156</v>
      </c>
      <c r="G1559" s="14" t="s">
        <v>434</v>
      </c>
      <c r="H1559" s="14" t="s">
        <v>435</v>
      </c>
      <c r="I1559" s="14" t="s">
        <v>460</v>
      </c>
      <c r="K1559" s="16">
        <v>223.95500000000001</v>
      </c>
      <c r="L1559" s="16">
        <v>0.37</v>
      </c>
      <c r="M1559" s="17" t="s">
        <v>437</v>
      </c>
      <c r="N1559" s="14" t="s">
        <v>95</v>
      </c>
      <c r="O1559" t="str">
        <f ca="1">Table1[[#This Row],[Lowest_size_reported_um]]</f>
        <v>50</v>
      </c>
      <c r="Q1559">
        <f>_xlfn.XLOOKUP(F1559,'detection limits'!$A$2:$A$234,'detection limits'!$C$2:$C$234)</f>
        <v>8</v>
      </c>
      <c r="R1559" t="str">
        <f ca="1">_xlfn.XLOOKUP(F1559,'detection limits'!$A$2:$A$234,'detection limits'!$F$2:$F$234)</f>
        <v>50</v>
      </c>
    </row>
    <row r="1560" spans="1:18" x14ac:dyDescent="0.3">
      <c r="A1560" t="s">
        <v>654</v>
      </c>
      <c r="B1560" t="s">
        <v>656</v>
      </c>
      <c r="C1560" s="14" t="str">
        <f>_xlfn.CONCAT(Table1[[#This Row],[author]],Table1[[#This Row],[ year]])</f>
        <v>Fraser et al. 2020</v>
      </c>
      <c r="D1560" s="14" t="s">
        <v>588</v>
      </c>
      <c r="E1560" t="s">
        <v>546</v>
      </c>
      <c r="F1560" s="14" t="s">
        <v>156</v>
      </c>
      <c r="G1560" s="14" t="s">
        <v>434</v>
      </c>
      <c r="H1560" s="14" t="s">
        <v>435</v>
      </c>
      <c r="I1560" s="14" t="s">
        <v>460</v>
      </c>
      <c r="K1560" s="16">
        <v>223.95500000000001</v>
      </c>
      <c r="L1560" s="16">
        <v>0.37</v>
      </c>
      <c r="M1560" s="17" t="s">
        <v>437</v>
      </c>
      <c r="N1560" s="14" t="s">
        <v>95</v>
      </c>
      <c r="O1560" t="str">
        <f ca="1">Table1[[#This Row],[Lowest_size_reported_um]]</f>
        <v>50</v>
      </c>
      <c r="Q1560">
        <f>_xlfn.XLOOKUP(F1560,'detection limits'!$A$2:$A$234,'detection limits'!$C$2:$C$234)</f>
        <v>8</v>
      </c>
      <c r="R1560" t="str">
        <f ca="1">_xlfn.XLOOKUP(F1560,'detection limits'!$A$2:$A$234,'detection limits'!$F$2:$F$234)</f>
        <v>50</v>
      </c>
    </row>
    <row r="1561" spans="1:18" x14ac:dyDescent="0.3">
      <c r="A1561" t="s">
        <v>654</v>
      </c>
      <c r="B1561" t="s">
        <v>656</v>
      </c>
      <c r="C1561" s="14" t="str">
        <f>_xlfn.CONCAT(Table1[[#This Row],[author]],Table1[[#This Row],[ year]])</f>
        <v>Fraser et al. 2020</v>
      </c>
      <c r="D1561" s="14" t="s">
        <v>588</v>
      </c>
      <c r="E1561" t="s">
        <v>546</v>
      </c>
      <c r="F1561" s="14" t="s">
        <v>156</v>
      </c>
      <c r="G1561" s="14" t="s">
        <v>434</v>
      </c>
      <c r="H1561" s="14" t="s">
        <v>435</v>
      </c>
      <c r="I1561" s="14" t="s">
        <v>460</v>
      </c>
      <c r="K1561" s="16">
        <v>260.822</v>
      </c>
      <c r="L1561" s="16">
        <v>0.37</v>
      </c>
      <c r="M1561" s="17" t="s">
        <v>437</v>
      </c>
      <c r="N1561" s="14" t="s">
        <v>95</v>
      </c>
      <c r="O1561" t="str">
        <f ca="1">Table1[[#This Row],[Lowest_size_reported_um]]</f>
        <v>50</v>
      </c>
      <c r="Q1561">
        <f>_xlfn.XLOOKUP(F1561,'detection limits'!$A$2:$A$234,'detection limits'!$C$2:$C$234)</f>
        <v>8</v>
      </c>
      <c r="R1561" t="str">
        <f ca="1">_xlfn.XLOOKUP(F1561,'detection limits'!$A$2:$A$234,'detection limits'!$F$2:$F$234)</f>
        <v>50</v>
      </c>
    </row>
    <row r="1562" spans="1:18" x14ac:dyDescent="0.3">
      <c r="A1562" t="s">
        <v>654</v>
      </c>
      <c r="B1562" t="s">
        <v>656</v>
      </c>
      <c r="C1562" s="14" t="str">
        <f>_xlfn.CONCAT(Table1[[#This Row],[author]],Table1[[#This Row],[ year]])</f>
        <v>Fraser et al. 2020</v>
      </c>
      <c r="D1562" s="14" t="s">
        <v>588</v>
      </c>
      <c r="E1562" t="s">
        <v>546</v>
      </c>
      <c r="F1562" s="14" t="s">
        <v>156</v>
      </c>
      <c r="G1562" s="14" t="s">
        <v>502</v>
      </c>
      <c r="H1562" s="14" t="s">
        <v>440</v>
      </c>
      <c r="I1562" s="14" t="s">
        <v>460</v>
      </c>
      <c r="K1562" s="16">
        <v>40</v>
      </c>
      <c r="L1562" s="16">
        <v>0.31</v>
      </c>
      <c r="M1562" s="17" t="s">
        <v>437</v>
      </c>
      <c r="N1562" s="14" t="s">
        <v>95</v>
      </c>
      <c r="O1562" t="str">
        <f ca="1">Table1[[#This Row],[Lowest_size_reported_um]]</f>
        <v>50</v>
      </c>
      <c r="Q1562">
        <f>_xlfn.XLOOKUP(F1562,'detection limits'!$A$2:$A$234,'detection limits'!$C$2:$C$234)</f>
        <v>8</v>
      </c>
      <c r="R1562" t="str">
        <f ca="1">_xlfn.XLOOKUP(F1562,'detection limits'!$A$2:$A$234,'detection limits'!$F$2:$F$234)</f>
        <v>50</v>
      </c>
    </row>
    <row r="1563" spans="1:18" x14ac:dyDescent="0.3">
      <c r="A1563" t="s">
        <v>654</v>
      </c>
      <c r="B1563" t="s">
        <v>656</v>
      </c>
      <c r="C1563" s="14" t="str">
        <f>_xlfn.CONCAT(Table1[[#This Row],[author]],Table1[[#This Row],[ year]])</f>
        <v>Fraser et al. 2020</v>
      </c>
      <c r="D1563" s="14" t="s">
        <v>588</v>
      </c>
      <c r="E1563" t="s">
        <v>546</v>
      </c>
      <c r="F1563" s="14" t="s">
        <v>156</v>
      </c>
      <c r="G1563" s="14" t="s">
        <v>502</v>
      </c>
      <c r="H1563" s="14" t="s">
        <v>440</v>
      </c>
      <c r="I1563" s="14" t="s">
        <v>460</v>
      </c>
      <c r="K1563" s="16">
        <v>270</v>
      </c>
      <c r="L1563" s="16">
        <v>0.31</v>
      </c>
      <c r="M1563" s="17" t="s">
        <v>437</v>
      </c>
      <c r="N1563" s="14" t="s">
        <v>95</v>
      </c>
      <c r="O1563" t="str">
        <f ca="1">Table1[[#This Row],[Lowest_size_reported_um]]</f>
        <v>50</v>
      </c>
      <c r="Q1563">
        <f>_xlfn.XLOOKUP(F1563,'detection limits'!$A$2:$A$234,'detection limits'!$C$2:$C$234)</f>
        <v>8</v>
      </c>
      <c r="R1563" t="str">
        <f ca="1">_xlfn.XLOOKUP(F1563,'detection limits'!$A$2:$A$234,'detection limits'!$F$2:$F$234)</f>
        <v>50</v>
      </c>
    </row>
    <row r="1564" spans="1:18" x14ac:dyDescent="0.3">
      <c r="A1564" t="s">
        <v>654</v>
      </c>
      <c r="B1564" t="s">
        <v>656</v>
      </c>
      <c r="C1564" s="14" t="str">
        <f>_xlfn.CONCAT(Table1[[#This Row],[author]],Table1[[#This Row],[ year]])</f>
        <v>Fraser et al. 2020</v>
      </c>
      <c r="D1564" s="14" t="s">
        <v>588</v>
      </c>
      <c r="E1564" t="s">
        <v>546</v>
      </c>
      <c r="F1564" s="14" t="s">
        <v>156</v>
      </c>
      <c r="G1564" s="14" t="s">
        <v>434</v>
      </c>
      <c r="H1564" s="14" t="s">
        <v>435</v>
      </c>
      <c r="I1564" s="14" t="s">
        <v>460</v>
      </c>
      <c r="K1564" s="16">
        <v>66.116</v>
      </c>
      <c r="L1564" s="16">
        <v>0.31</v>
      </c>
      <c r="M1564" s="17" t="s">
        <v>437</v>
      </c>
      <c r="N1564" s="14" t="s">
        <v>95</v>
      </c>
      <c r="O1564" t="str">
        <f ca="1">Table1[[#This Row],[Lowest_size_reported_um]]</f>
        <v>50</v>
      </c>
      <c r="Q1564">
        <f>_xlfn.XLOOKUP(F1564,'detection limits'!$A$2:$A$234,'detection limits'!$C$2:$C$234)</f>
        <v>8</v>
      </c>
      <c r="R1564" t="str">
        <f ca="1">_xlfn.XLOOKUP(F1564,'detection limits'!$A$2:$A$234,'detection limits'!$F$2:$F$234)</f>
        <v>50</v>
      </c>
    </row>
    <row r="1565" spans="1:18" x14ac:dyDescent="0.3">
      <c r="A1565" t="s">
        <v>654</v>
      </c>
      <c r="B1565" t="s">
        <v>656</v>
      </c>
      <c r="C1565" s="14" t="str">
        <f>_xlfn.CONCAT(Table1[[#This Row],[author]],Table1[[#This Row],[ year]])</f>
        <v>Fraser et al. 2020</v>
      </c>
      <c r="D1565" s="14" t="s">
        <v>588</v>
      </c>
      <c r="E1565" t="s">
        <v>546</v>
      </c>
      <c r="F1565" s="14" t="s">
        <v>156</v>
      </c>
      <c r="G1565" s="14" t="s">
        <v>434</v>
      </c>
      <c r="H1565" s="14" t="s">
        <v>435</v>
      </c>
      <c r="I1565" s="14" t="s">
        <v>460</v>
      </c>
      <c r="K1565" s="16">
        <v>81.093000000000004</v>
      </c>
      <c r="L1565" s="16">
        <v>0.31</v>
      </c>
      <c r="M1565" s="17" t="s">
        <v>437</v>
      </c>
      <c r="N1565" s="14" t="s">
        <v>95</v>
      </c>
      <c r="O1565" t="str">
        <f ca="1">Table1[[#This Row],[Lowest_size_reported_um]]</f>
        <v>50</v>
      </c>
      <c r="Q1565">
        <f>_xlfn.XLOOKUP(F1565,'detection limits'!$A$2:$A$234,'detection limits'!$C$2:$C$234)</f>
        <v>8</v>
      </c>
      <c r="R1565" t="str">
        <f ca="1">_xlfn.XLOOKUP(F1565,'detection limits'!$A$2:$A$234,'detection limits'!$F$2:$F$234)</f>
        <v>50</v>
      </c>
    </row>
    <row r="1566" spans="1:18" x14ac:dyDescent="0.3">
      <c r="A1566" t="s">
        <v>654</v>
      </c>
      <c r="B1566" t="s">
        <v>656</v>
      </c>
      <c r="C1566" s="14" t="str">
        <f>_xlfn.CONCAT(Table1[[#This Row],[author]],Table1[[#This Row],[ year]])</f>
        <v>Fraser et al. 2020</v>
      </c>
      <c r="D1566" s="14" t="s">
        <v>588</v>
      </c>
      <c r="E1566" t="s">
        <v>546</v>
      </c>
      <c r="F1566" s="14" t="s">
        <v>156</v>
      </c>
      <c r="G1566" s="14" t="s">
        <v>434</v>
      </c>
      <c r="H1566" s="14" t="s">
        <v>435</v>
      </c>
      <c r="I1566" s="14" t="s">
        <v>460</v>
      </c>
      <c r="K1566" s="16">
        <v>402.53199999999998</v>
      </c>
      <c r="L1566" s="16">
        <v>0.31</v>
      </c>
      <c r="M1566" s="17" t="s">
        <v>437</v>
      </c>
      <c r="N1566" s="14" t="s">
        <v>95</v>
      </c>
      <c r="O1566" t="str">
        <f ca="1">Table1[[#This Row],[Lowest_size_reported_um]]</f>
        <v>50</v>
      </c>
      <c r="Q1566">
        <f>_xlfn.XLOOKUP(F1566,'detection limits'!$A$2:$A$234,'detection limits'!$C$2:$C$234)</f>
        <v>8</v>
      </c>
      <c r="R1566" t="str">
        <f ca="1">_xlfn.XLOOKUP(F1566,'detection limits'!$A$2:$A$234,'detection limits'!$F$2:$F$234)</f>
        <v>50</v>
      </c>
    </row>
    <row r="1567" spans="1:18" x14ac:dyDescent="0.3">
      <c r="A1567" t="s">
        <v>654</v>
      </c>
      <c r="B1567" t="s">
        <v>656</v>
      </c>
      <c r="C1567" s="14" t="str">
        <f>_xlfn.CONCAT(Table1[[#This Row],[author]],Table1[[#This Row],[ year]])</f>
        <v>Fraser et al. 2020</v>
      </c>
      <c r="D1567" s="14" t="s">
        <v>588</v>
      </c>
      <c r="E1567" t="s">
        <v>546</v>
      </c>
      <c r="F1567" s="14" t="s">
        <v>156</v>
      </c>
      <c r="G1567" s="14" t="s">
        <v>434</v>
      </c>
      <c r="H1567" s="14" t="s">
        <v>435</v>
      </c>
      <c r="I1567" s="14" t="s">
        <v>460</v>
      </c>
      <c r="K1567" s="16">
        <v>402.53199999999998</v>
      </c>
      <c r="L1567" s="16">
        <v>0.31</v>
      </c>
      <c r="M1567" s="17" t="s">
        <v>437</v>
      </c>
      <c r="N1567" s="14" t="s">
        <v>95</v>
      </c>
      <c r="O1567" t="str">
        <f ca="1">Table1[[#This Row],[Lowest_size_reported_um]]</f>
        <v>50</v>
      </c>
      <c r="Q1567">
        <f>_xlfn.XLOOKUP(F1567,'detection limits'!$A$2:$A$234,'detection limits'!$C$2:$C$234)</f>
        <v>8</v>
      </c>
      <c r="R1567" t="str">
        <f ca="1">_xlfn.XLOOKUP(F1567,'detection limits'!$A$2:$A$234,'detection limits'!$F$2:$F$234)</f>
        <v>50</v>
      </c>
    </row>
    <row r="1568" spans="1:18" x14ac:dyDescent="0.3">
      <c r="A1568" t="s">
        <v>654</v>
      </c>
      <c r="B1568" t="s">
        <v>656</v>
      </c>
      <c r="C1568" s="14" t="str">
        <f>_xlfn.CONCAT(Table1[[#This Row],[author]],Table1[[#This Row],[ year]])</f>
        <v>Fuller &amp; Gautam et al. 2016</v>
      </c>
      <c r="D1568" s="14" t="s">
        <v>589</v>
      </c>
      <c r="E1568" t="s">
        <v>551</v>
      </c>
      <c r="F1568" s="14" t="s">
        <v>158</v>
      </c>
      <c r="G1568" s="14" t="s">
        <v>501</v>
      </c>
      <c r="H1568" s="14" t="s">
        <v>444</v>
      </c>
      <c r="I1568" s="14" t="s">
        <v>476</v>
      </c>
      <c r="L1568" s="16"/>
      <c r="M1568" s="17" t="s">
        <v>514</v>
      </c>
      <c r="N1568" s="14" t="s">
        <v>95</v>
      </c>
      <c r="O1568" t="str">
        <f ca="1">Table1[[#This Row],[Lowest_size_reported_um]]</f>
        <v>1000</v>
      </c>
      <c r="Q1568" t="str">
        <f>_xlfn.XLOOKUP(F1568,'detection limits'!$A$2:$A$234,'detection limits'!$C$2:$C$234)</f>
        <v>&lt; 1000</v>
      </c>
      <c r="R1568" t="str">
        <f ca="1">_xlfn.XLOOKUP(F1568,'detection limits'!$A$2:$A$234,'detection limits'!$F$2:$F$234)</f>
        <v>1000</v>
      </c>
    </row>
    <row r="1569" spans="1:18" x14ac:dyDescent="0.3">
      <c r="A1569" t="s">
        <v>654</v>
      </c>
      <c r="B1569" t="s">
        <v>656</v>
      </c>
      <c r="C1569" s="14" t="str">
        <f>_xlfn.CONCAT(Table1[[#This Row],[author]],Table1[[#This Row],[ year]])</f>
        <v>Gerolin et al. 2020</v>
      </c>
      <c r="D1569" s="14" t="s">
        <v>590</v>
      </c>
      <c r="E1569" t="s">
        <v>546</v>
      </c>
      <c r="F1569" s="14" t="s">
        <v>160</v>
      </c>
      <c r="G1569" s="14" t="s">
        <v>434</v>
      </c>
      <c r="H1569" s="14" t="s">
        <v>435</v>
      </c>
      <c r="I1569" s="14" t="s">
        <v>504</v>
      </c>
      <c r="K1569" s="16">
        <v>8178</v>
      </c>
      <c r="L1569" s="16"/>
      <c r="M1569" s="17"/>
      <c r="N1569" s="14" t="s">
        <v>95</v>
      </c>
      <c r="O1569" t="str">
        <f ca="1">Table1[[#This Row],[Lowest_size_reported_um]]</f>
        <v>63</v>
      </c>
      <c r="Q1569">
        <f>_xlfn.XLOOKUP(F1569,'detection limits'!$A$2:$A$234,'detection limits'!$C$2:$C$234)</f>
        <v>63</v>
      </c>
      <c r="R1569" t="str">
        <f ca="1">_xlfn.XLOOKUP(F1569,'detection limits'!$A$2:$A$234,'detection limits'!$F$2:$F$234)</f>
        <v>63</v>
      </c>
    </row>
    <row r="1570" spans="1:18" x14ac:dyDescent="0.3">
      <c r="A1570" t="s">
        <v>654</v>
      </c>
      <c r="B1570" t="s">
        <v>656</v>
      </c>
      <c r="C1570" s="14" t="str">
        <f>_xlfn.CONCAT(Table1[[#This Row],[author]],Table1[[#This Row],[ year]])</f>
        <v>Gerolin et al. 2020</v>
      </c>
      <c r="D1570" s="14" t="s">
        <v>590</v>
      </c>
      <c r="E1570" t="s">
        <v>546</v>
      </c>
      <c r="F1570" s="14" t="s">
        <v>160</v>
      </c>
      <c r="G1570" s="14" t="s">
        <v>434</v>
      </c>
      <c r="H1570" s="14" t="s">
        <v>435</v>
      </c>
      <c r="I1570" s="14" t="s">
        <v>504</v>
      </c>
      <c r="K1570" s="16">
        <v>5869</v>
      </c>
      <c r="L1570" s="16"/>
      <c r="M1570" s="17"/>
      <c r="N1570" s="14" t="s">
        <v>95</v>
      </c>
      <c r="O1570" t="str">
        <f ca="1">Table1[[#This Row],[Lowest_size_reported_um]]</f>
        <v>63</v>
      </c>
      <c r="Q1570">
        <f>_xlfn.XLOOKUP(F1570,'detection limits'!$A$2:$A$234,'detection limits'!$C$2:$C$234)</f>
        <v>63</v>
      </c>
      <c r="R1570" t="str">
        <f ca="1">_xlfn.XLOOKUP(F1570,'detection limits'!$A$2:$A$234,'detection limits'!$F$2:$F$234)</f>
        <v>63</v>
      </c>
    </row>
    <row r="1571" spans="1:18" x14ac:dyDescent="0.3">
      <c r="A1571" t="s">
        <v>654</v>
      </c>
      <c r="B1571" t="s">
        <v>656</v>
      </c>
      <c r="C1571" s="14" t="str">
        <f>_xlfn.CONCAT(Table1[[#This Row],[author]],Table1[[#This Row],[ year]])</f>
        <v>Gerolin et al. 2020</v>
      </c>
      <c r="D1571" s="14" t="s">
        <v>590</v>
      </c>
      <c r="E1571" t="s">
        <v>546</v>
      </c>
      <c r="F1571" s="14" t="s">
        <v>160</v>
      </c>
      <c r="G1571" s="14" t="s">
        <v>434</v>
      </c>
      <c r="H1571" s="14" t="s">
        <v>435</v>
      </c>
      <c r="I1571" s="14" t="s">
        <v>504</v>
      </c>
      <c r="K1571" s="16">
        <v>1738</v>
      </c>
      <c r="L1571" s="16"/>
      <c r="M1571" s="17"/>
      <c r="N1571" s="14" t="s">
        <v>95</v>
      </c>
      <c r="O1571" t="str">
        <f ca="1">Table1[[#This Row],[Lowest_size_reported_um]]</f>
        <v>63</v>
      </c>
      <c r="Q1571">
        <f>_xlfn.XLOOKUP(F1571,'detection limits'!$A$2:$A$234,'detection limits'!$C$2:$C$234)</f>
        <v>63</v>
      </c>
      <c r="R1571" t="str">
        <f ca="1">_xlfn.XLOOKUP(F1571,'detection limits'!$A$2:$A$234,'detection limits'!$F$2:$F$234)</f>
        <v>63</v>
      </c>
    </row>
    <row r="1572" spans="1:18" x14ac:dyDescent="0.3">
      <c r="A1572" t="s">
        <v>654</v>
      </c>
      <c r="B1572" t="s">
        <v>656</v>
      </c>
      <c r="C1572" s="14" t="str">
        <f>_xlfn.CONCAT(Table1[[#This Row],[author]],Table1[[#This Row],[ year]])</f>
        <v>Gerolin et al. 2020</v>
      </c>
      <c r="D1572" s="14" t="s">
        <v>590</v>
      </c>
      <c r="E1572" t="s">
        <v>546</v>
      </c>
      <c r="F1572" s="14" t="s">
        <v>160</v>
      </c>
      <c r="G1572" s="14" t="s">
        <v>434</v>
      </c>
      <c r="H1572" s="14" t="s">
        <v>435</v>
      </c>
      <c r="I1572" s="14" t="s">
        <v>504</v>
      </c>
      <c r="K1572" s="16">
        <v>1524</v>
      </c>
      <c r="L1572" s="16"/>
      <c r="M1572" s="17"/>
      <c r="N1572" s="14" t="s">
        <v>95</v>
      </c>
      <c r="O1572" t="str">
        <f ca="1">Table1[[#This Row],[Lowest_size_reported_um]]</f>
        <v>63</v>
      </c>
      <c r="Q1572">
        <f>_xlfn.XLOOKUP(F1572,'detection limits'!$A$2:$A$234,'detection limits'!$C$2:$C$234)</f>
        <v>63</v>
      </c>
      <c r="R1572" t="str">
        <f ca="1">_xlfn.XLOOKUP(F1572,'detection limits'!$A$2:$A$234,'detection limits'!$F$2:$F$234)</f>
        <v>63</v>
      </c>
    </row>
    <row r="1573" spans="1:18" x14ac:dyDescent="0.3">
      <c r="A1573" t="s">
        <v>654</v>
      </c>
      <c r="B1573" t="s">
        <v>656</v>
      </c>
      <c r="C1573" s="14" t="str">
        <f>_xlfn.CONCAT(Table1[[#This Row],[author]],Table1[[#This Row],[ year]])</f>
        <v>Gerolin et al. 2020</v>
      </c>
      <c r="D1573" s="14" t="s">
        <v>590</v>
      </c>
      <c r="E1573" t="s">
        <v>546</v>
      </c>
      <c r="F1573" s="14" t="s">
        <v>160</v>
      </c>
      <c r="G1573" s="14" t="s">
        <v>434</v>
      </c>
      <c r="H1573" s="14" t="s">
        <v>435</v>
      </c>
      <c r="I1573" s="14" t="s">
        <v>504</v>
      </c>
      <c r="K1573" s="16">
        <v>2101</v>
      </c>
      <c r="L1573" s="16"/>
      <c r="M1573" s="17"/>
      <c r="N1573" s="14" t="s">
        <v>95</v>
      </c>
      <c r="O1573" t="str">
        <f ca="1">Table1[[#This Row],[Lowest_size_reported_um]]</f>
        <v>63</v>
      </c>
      <c r="Q1573">
        <f>_xlfn.XLOOKUP(F1573,'detection limits'!$A$2:$A$234,'detection limits'!$C$2:$C$234)</f>
        <v>63</v>
      </c>
      <c r="R1573" t="str">
        <f ca="1">_xlfn.XLOOKUP(F1573,'detection limits'!$A$2:$A$234,'detection limits'!$F$2:$F$234)</f>
        <v>63</v>
      </c>
    </row>
    <row r="1574" spans="1:18" x14ac:dyDescent="0.3">
      <c r="A1574" t="s">
        <v>654</v>
      </c>
      <c r="B1574" t="s">
        <v>656</v>
      </c>
      <c r="C1574" s="14" t="str">
        <f>_xlfn.CONCAT(Table1[[#This Row],[author]],Table1[[#This Row],[ year]])</f>
        <v>Gerolin et al. 2020</v>
      </c>
      <c r="D1574" s="14" t="s">
        <v>590</v>
      </c>
      <c r="E1574" t="s">
        <v>546</v>
      </c>
      <c r="F1574" s="14" t="s">
        <v>160</v>
      </c>
      <c r="G1574" s="14" t="s">
        <v>434</v>
      </c>
      <c r="H1574" s="14" t="s">
        <v>435</v>
      </c>
      <c r="I1574" s="14" t="s">
        <v>504</v>
      </c>
      <c r="K1574" s="16">
        <v>1106</v>
      </c>
      <c r="L1574" s="16"/>
      <c r="M1574" s="17"/>
      <c r="N1574" s="14" t="s">
        <v>95</v>
      </c>
      <c r="O1574" t="str">
        <f ca="1">Table1[[#This Row],[Lowest_size_reported_um]]</f>
        <v>63</v>
      </c>
      <c r="Q1574">
        <f>_xlfn.XLOOKUP(F1574,'detection limits'!$A$2:$A$234,'detection limits'!$C$2:$C$234)</f>
        <v>63</v>
      </c>
      <c r="R1574" t="str">
        <f ca="1">_xlfn.XLOOKUP(F1574,'detection limits'!$A$2:$A$234,'detection limits'!$F$2:$F$234)</f>
        <v>63</v>
      </c>
    </row>
    <row r="1575" spans="1:18" x14ac:dyDescent="0.3">
      <c r="A1575" t="s">
        <v>654</v>
      </c>
      <c r="B1575" t="s">
        <v>656</v>
      </c>
      <c r="C1575" s="14" t="str">
        <f>_xlfn.CONCAT(Table1[[#This Row],[author]],Table1[[#This Row],[ year]])</f>
        <v>Gerolin et al. 2020</v>
      </c>
      <c r="D1575" s="14" t="s">
        <v>590</v>
      </c>
      <c r="E1575" t="s">
        <v>546</v>
      </c>
      <c r="F1575" s="14" t="s">
        <v>160</v>
      </c>
      <c r="G1575" s="14" t="s">
        <v>434</v>
      </c>
      <c r="H1575" s="14" t="s">
        <v>435</v>
      </c>
      <c r="I1575" s="14" t="s">
        <v>504</v>
      </c>
      <c r="K1575" s="16">
        <v>417</v>
      </c>
      <c r="L1575" s="16"/>
      <c r="M1575" s="17"/>
      <c r="N1575" s="14" t="s">
        <v>95</v>
      </c>
      <c r="O1575" t="str">
        <f ca="1">Table1[[#This Row],[Lowest_size_reported_um]]</f>
        <v>63</v>
      </c>
      <c r="Q1575">
        <f>_xlfn.XLOOKUP(F1575,'detection limits'!$A$2:$A$234,'detection limits'!$C$2:$C$234)</f>
        <v>63</v>
      </c>
      <c r="R1575" t="str">
        <f ca="1">_xlfn.XLOOKUP(F1575,'detection limits'!$A$2:$A$234,'detection limits'!$F$2:$F$234)</f>
        <v>63</v>
      </c>
    </row>
    <row r="1576" spans="1:18" x14ac:dyDescent="0.3">
      <c r="A1576" t="s">
        <v>654</v>
      </c>
      <c r="B1576" t="s">
        <v>656</v>
      </c>
      <c r="C1576" s="14" t="str">
        <f>_xlfn.CONCAT(Table1[[#This Row],[author]],Table1[[#This Row],[ year]])</f>
        <v>Gimilani et al. 2020</v>
      </c>
      <c r="D1576" s="14" t="s">
        <v>591</v>
      </c>
      <c r="E1576" t="s">
        <v>546</v>
      </c>
      <c r="F1576" s="14" t="s">
        <v>162</v>
      </c>
      <c r="G1576" s="14" t="s">
        <v>503</v>
      </c>
      <c r="H1576" s="14" t="s">
        <v>440</v>
      </c>
      <c r="I1576" s="14" t="s">
        <v>504</v>
      </c>
      <c r="K1576" s="16">
        <v>8.1</v>
      </c>
      <c r="L1576" s="16">
        <v>0.79</v>
      </c>
      <c r="M1576" s="17" t="s">
        <v>437</v>
      </c>
      <c r="N1576" s="14" t="s">
        <v>95</v>
      </c>
      <c r="O1576" t="str">
        <f ca="1">Table1[[#This Row],[Lowest_size_reported_um]]</f>
        <v>250</v>
      </c>
      <c r="Q1576">
        <f>_xlfn.XLOOKUP(F1576,'detection limits'!$A$2:$A$234,'detection limits'!$C$2:$C$234)</f>
        <v>250</v>
      </c>
      <c r="R1576" t="str">
        <f ca="1">_xlfn.XLOOKUP(F1576,'detection limits'!$A$2:$A$234,'detection limits'!$F$2:$F$234)</f>
        <v>250</v>
      </c>
    </row>
    <row r="1577" spans="1:18" x14ac:dyDescent="0.3">
      <c r="A1577" t="s">
        <v>654</v>
      </c>
      <c r="B1577" t="s">
        <v>656</v>
      </c>
      <c r="C1577" s="14" t="str">
        <f>_xlfn.CONCAT(Table1[[#This Row],[author]],Table1[[#This Row],[ year]])</f>
        <v>Gimilani et al. 2020</v>
      </c>
      <c r="D1577" s="14" t="s">
        <v>591</v>
      </c>
      <c r="E1577" t="s">
        <v>546</v>
      </c>
      <c r="F1577" s="14" t="s">
        <v>162</v>
      </c>
      <c r="G1577" s="14" t="s">
        <v>503</v>
      </c>
      <c r="H1577" s="14" t="s">
        <v>440</v>
      </c>
      <c r="I1577" s="14" t="s">
        <v>504</v>
      </c>
      <c r="K1577" s="16">
        <v>23.66</v>
      </c>
      <c r="L1577" s="16">
        <v>0.12</v>
      </c>
      <c r="M1577" s="17" t="s">
        <v>437</v>
      </c>
      <c r="N1577" s="14" t="s">
        <v>95</v>
      </c>
      <c r="O1577" t="str">
        <f ca="1">Table1[[#This Row],[Lowest_size_reported_um]]</f>
        <v>250</v>
      </c>
      <c r="Q1577">
        <f>_xlfn.XLOOKUP(F1577,'detection limits'!$A$2:$A$234,'detection limits'!$C$2:$C$234)</f>
        <v>250</v>
      </c>
      <c r="R1577" t="str">
        <f ca="1">_xlfn.XLOOKUP(F1577,'detection limits'!$A$2:$A$234,'detection limits'!$F$2:$F$234)</f>
        <v>250</v>
      </c>
    </row>
    <row r="1578" spans="1:18" x14ac:dyDescent="0.3">
      <c r="A1578" t="s">
        <v>654</v>
      </c>
      <c r="B1578" t="s">
        <v>656</v>
      </c>
      <c r="C1578" s="14" t="str">
        <f>_xlfn.CONCAT(Table1[[#This Row],[author]],Table1[[#This Row],[ year]])</f>
        <v>Gimilani et al. 2020</v>
      </c>
      <c r="D1578" s="14" t="s">
        <v>591</v>
      </c>
      <c r="E1578" t="s">
        <v>546</v>
      </c>
      <c r="F1578" s="14" t="s">
        <v>162</v>
      </c>
      <c r="G1578" s="14" t="s">
        <v>503</v>
      </c>
      <c r="H1578" s="14" t="s">
        <v>440</v>
      </c>
      <c r="I1578" s="14" t="s">
        <v>504</v>
      </c>
      <c r="K1578" s="16">
        <v>0.68</v>
      </c>
      <c r="L1578" s="16">
        <v>0.66</v>
      </c>
      <c r="M1578" s="17" t="s">
        <v>437</v>
      </c>
      <c r="N1578" s="14" t="s">
        <v>95</v>
      </c>
      <c r="O1578" t="str">
        <f ca="1">Table1[[#This Row],[Lowest_size_reported_um]]</f>
        <v>250</v>
      </c>
      <c r="Q1578">
        <f>_xlfn.XLOOKUP(F1578,'detection limits'!$A$2:$A$234,'detection limits'!$C$2:$C$234)</f>
        <v>250</v>
      </c>
      <c r="R1578" t="str">
        <f ca="1">_xlfn.XLOOKUP(F1578,'detection limits'!$A$2:$A$234,'detection limits'!$F$2:$F$234)</f>
        <v>250</v>
      </c>
    </row>
    <row r="1579" spans="1:18" x14ac:dyDescent="0.3">
      <c r="A1579" t="s">
        <v>654</v>
      </c>
      <c r="B1579" t="s">
        <v>656</v>
      </c>
      <c r="C1579" s="14" t="str">
        <f>_xlfn.CONCAT(Table1[[#This Row],[author]],Table1[[#This Row],[ year]])</f>
        <v>Gimilani et al. 2020</v>
      </c>
      <c r="D1579" s="14" t="s">
        <v>591</v>
      </c>
      <c r="E1579" t="s">
        <v>546</v>
      </c>
      <c r="F1579" s="14" t="s">
        <v>162</v>
      </c>
      <c r="G1579" s="14" t="s">
        <v>503</v>
      </c>
      <c r="H1579" s="14" t="s">
        <v>440</v>
      </c>
      <c r="I1579" s="14" t="s">
        <v>504</v>
      </c>
      <c r="K1579" s="16">
        <v>17.63</v>
      </c>
      <c r="L1579" s="16">
        <v>0.75</v>
      </c>
      <c r="M1579" s="17" t="s">
        <v>437</v>
      </c>
      <c r="N1579" s="14" t="s">
        <v>95</v>
      </c>
      <c r="O1579" t="str">
        <f ca="1">Table1[[#This Row],[Lowest_size_reported_um]]</f>
        <v>250</v>
      </c>
      <c r="Q1579">
        <f>_xlfn.XLOOKUP(F1579,'detection limits'!$A$2:$A$234,'detection limits'!$C$2:$C$234)</f>
        <v>250</v>
      </c>
      <c r="R1579" t="str">
        <f ca="1">_xlfn.XLOOKUP(F1579,'detection limits'!$A$2:$A$234,'detection limits'!$F$2:$F$234)</f>
        <v>250</v>
      </c>
    </row>
    <row r="1580" spans="1:18" x14ac:dyDescent="0.3">
      <c r="A1580" t="s">
        <v>654</v>
      </c>
      <c r="B1580" t="s">
        <v>656</v>
      </c>
      <c r="C1580" s="14" t="str">
        <f>_xlfn.CONCAT(Table1[[#This Row],[author]],Table1[[#This Row],[ year]])</f>
        <v>Gimilani et al. 2020</v>
      </c>
      <c r="D1580" s="14" t="s">
        <v>591</v>
      </c>
      <c r="E1580" t="s">
        <v>546</v>
      </c>
      <c r="F1580" s="14" t="s">
        <v>162</v>
      </c>
      <c r="G1580" s="14" t="s">
        <v>503</v>
      </c>
      <c r="H1580" s="14" t="s">
        <v>440</v>
      </c>
      <c r="I1580" s="14" t="s">
        <v>504</v>
      </c>
      <c r="K1580" s="16">
        <v>31.39</v>
      </c>
      <c r="L1580" s="16">
        <v>0.83</v>
      </c>
      <c r="M1580" s="17" t="s">
        <v>437</v>
      </c>
      <c r="N1580" s="14" t="s">
        <v>95</v>
      </c>
      <c r="O1580" t="str">
        <f ca="1">Table1[[#This Row],[Lowest_size_reported_um]]</f>
        <v>250</v>
      </c>
      <c r="Q1580">
        <f>_xlfn.XLOOKUP(F1580,'detection limits'!$A$2:$A$234,'detection limits'!$C$2:$C$234)</f>
        <v>250</v>
      </c>
      <c r="R1580" t="str">
        <f ca="1">_xlfn.XLOOKUP(F1580,'detection limits'!$A$2:$A$234,'detection limits'!$F$2:$F$234)</f>
        <v>250</v>
      </c>
    </row>
    <row r="1581" spans="1:18" x14ac:dyDescent="0.3">
      <c r="A1581" t="s">
        <v>654</v>
      </c>
      <c r="B1581" t="s">
        <v>656</v>
      </c>
      <c r="C1581" s="14" t="str">
        <f>_xlfn.CONCAT(Table1[[#This Row],[author]],Table1[[#This Row],[ year]])</f>
        <v>Gimilani et al. 2020</v>
      </c>
      <c r="D1581" s="14" t="s">
        <v>591</v>
      </c>
      <c r="E1581" t="s">
        <v>546</v>
      </c>
      <c r="F1581" s="14" t="s">
        <v>162</v>
      </c>
      <c r="G1581" s="14" t="s">
        <v>503</v>
      </c>
      <c r="H1581" s="14" t="s">
        <v>440</v>
      </c>
      <c r="I1581" s="14" t="s">
        <v>504</v>
      </c>
      <c r="K1581" s="16">
        <v>23.41</v>
      </c>
      <c r="L1581" s="16">
        <v>0.7</v>
      </c>
      <c r="M1581" s="17" t="s">
        <v>437</v>
      </c>
      <c r="N1581" s="14" t="s">
        <v>95</v>
      </c>
      <c r="O1581" t="str">
        <f ca="1">Table1[[#This Row],[Lowest_size_reported_um]]</f>
        <v>250</v>
      </c>
      <c r="Q1581">
        <f>_xlfn.XLOOKUP(F1581,'detection limits'!$A$2:$A$234,'detection limits'!$C$2:$C$234)</f>
        <v>250</v>
      </c>
      <c r="R1581" t="str">
        <f ca="1">_xlfn.XLOOKUP(F1581,'detection limits'!$A$2:$A$234,'detection limits'!$F$2:$F$234)</f>
        <v>250</v>
      </c>
    </row>
    <row r="1582" spans="1:18" x14ac:dyDescent="0.3">
      <c r="A1582" t="s">
        <v>654</v>
      </c>
      <c r="B1582" t="s">
        <v>656</v>
      </c>
      <c r="C1582" s="14" t="str">
        <f>_xlfn.CONCAT(Table1[[#This Row],[author]],Table1[[#This Row],[ year]])</f>
        <v>Gimilani et al. 2020</v>
      </c>
      <c r="D1582" s="14" t="s">
        <v>591</v>
      </c>
      <c r="E1582" t="s">
        <v>546</v>
      </c>
      <c r="F1582" s="14" t="s">
        <v>162</v>
      </c>
      <c r="G1582" s="14" t="s">
        <v>503</v>
      </c>
      <c r="H1582" s="14" t="s">
        <v>440</v>
      </c>
      <c r="I1582" s="14" t="s">
        <v>504</v>
      </c>
      <c r="K1582" s="16">
        <v>11.48</v>
      </c>
      <c r="L1582" s="16">
        <v>0.47</v>
      </c>
      <c r="M1582" s="17" t="s">
        <v>437</v>
      </c>
      <c r="N1582" s="14" t="s">
        <v>95</v>
      </c>
      <c r="O1582" t="str">
        <f ca="1">Table1[[#This Row],[Lowest_size_reported_um]]</f>
        <v>250</v>
      </c>
      <c r="Q1582">
        <f>_xlfn.XLOOKUP(F1582,'detection limits'!$A$2:$A$234,'detection limits'!$C$2:$C$234)</f>
        <v>250</v>
      </c>
      <c r="R1582" t="str">
        <f ca="1">_xlfn.XLOOKUP(F1582,'detection limits'!$A$2:$A$234,'detection limits'!$F$2:$F$234)</f>
        <v>250</v>
      </c>
    </row>
    <row r="1583" spans="1:18" x14ac:dyDescent="0.3">
      <c r="A1583" t="s">
        <v>654</v>
      </c>
      <c r="B1583" t="s">
        <v>656</v>
      </c>
      <c r="C1583" s="14" t="str">
        <f>_xlfn.CONCAT(Table1[[#This Row],[author]],Table1[[#This Row],[ year]])</f>
        <v>Gimilani et al. 2020</v>
      </c>
      <c r="D1583" s="14" t="s">
        <v>591</v>
      </c>
      <c r="E1583" t="s">
        <v>546</v>
      </c>
      <c r="F1583" s="14" t="s">
        <v>162</v>
      </c>
      <c r="G1583" s="14" t="s">
        <v>503</v>
      </c>
      <c r="H1583" s="14" t="s">
        <v>440</v>
      </c>
      <c r="I1583" s="14" t="s">
        <v>504</v>
      </c>
      <c r="K1583" s="16">
        <v>18.68</v>
      </c>
      <c r="L1583" s="16">
        <v>0.6</v>
      </c>
      <c r="M1583" s="17" t="s">
        <v>437</v>
      </c>
      <c r="N1583" s="14" t="s">
        <v>95</v>
      </c>
      <c r="O1583" t="str">
        <f ca="1">Table1[[#This Row],[Lowest_size_reported_um]]</f>
        <v>250</v>
      </c>
      <c r="Q1583">
        <f>_xlfn.XLOOKUP(F1583,'detection limits'!$A$2:$A$234,'detection limits'!$C$2:$C$234)</f>
        <v>250</v>
      </c>
      <c r="R1583" t="str">
        <f ca="1">_xlfn.XLOOKUP(F1583,'detection limits'!$A$2:$A$234,'detection limits'!$F$2:$F$234)</f>
        <v>250</v>
      </c>
    </row>
    <row r="1584" spans="1:18" x14ac:dyDescent="0.3">
      <c r="A1584" t="s">
        <v>654</v>
      </c>
      <c r="B1584" t="s">
        <v>656</v>
      </c>
      <c r="C1584" s="14" t="str">
        <f>_xlfn.CONCAT(Table1[[#This Row],[author]],Table1[[#This Row],[ year]])</f>
        <v>Gimilani et al. 2020</v>
      </c>
      <c r="D1584" s="14" t="s">
        <v>591</v>
      </c>
      <c r="E1584" t="s">
        <v>546</v>
      </c>
      <c r="F1584" s="14" t="s">
        <v>162</v>
      </c>
      <c r="G1584" s="14" t="s">
        <v>503</v>
      </c>
      <c r="H1584" s="14" t="s">
        <v>440</v>
      </c>
      <c r="I1584" s="14" t="s">
        <v>504</v>
      </c>
      <c r="K1584" s="16">
        <v>8.3800000000000008</v>
      </c>
      <c r="L1584" s="16">
        <v>0.56000000000000005</v>
      </c>
      <c r="M1584" s="17" t="s">
        <v>437</v>
      </c>
      <c r="N1584" s="14" t="s">
        <v>95</v>
      </c>
      <c r="O1584" t="str">
        <f ca="1">Table1[[#This Row],[Lowest_size_reported_um]]</f>
        <v>250</v>
      </c>
      <c r="Q1584">
        <f>_xlfn.XLOOKUP(F1584,'detection limits'!$A$2:$A$234,'detection limits'!$C$2:$C$234)</f>
        <v>250</v>
      </c>
      <c r="R1584" t="str">
        <f ca="1">_xlfn.XLOOKUP(F1584,'detection limits'!$A$2:$A$234,'detection limits'!$F$2:$F$234)</f>
        <v>250</v>
      </c>
    </row>
    <row r="1585" spans="1:18" x14ac:dyDescent="0.3">
      <c r="A1585" t="s">
        <v>654</v>
      </c>
      <c r="B1585" t="s">
        <v>656</v>
      </c>
      <c r="C1585" s="14" t="str">
        <f>_xlfn.CONCAT(Table1[[#This Row],[author]],Table1[[#This Row],[ year]])</f>
        <v>Gimilani et al. 2020</v>
      </c>
      <c r="D1585" s="14" t="s">
        <v>591</v>
      </c>
      <c r="E1585" t="s">
        <v>546</v>
      </c>
      <c r="F1585" s="14" t="s">
        <v>162</v>
      </c>
      <c r="G1585" s="14" t="s">
        <v>503</v>
      </c>
      <c r="H1585" s="14" t="s">
        <v>440</v>
      </c>
      <c r="I1585" s="14" t="s">
        <v>504</v>
      </c>
      <c r="K1585" s="16">
        <v>16.05</v>
      </c>
      <c r="L1585" s="16">
        <v>0.55000000000000004</v>
      </c>
      <c r="M1585" s="17" t="s">
        <v>437</v>
      </c>
      <c r="N1585" s="14" t="s">
        <v>95</v>
      </c>
      <c r="O1585" t="str">
        <f ca="1">Table1[[#This Row],[Lowest_size_reported_um]]</f>
        <v>250</v>
      </c>
      <c r="Q1585">
        <f>_xlfn.XLOOKUP(F1585,'detection limits'!$A$2:$A$234,'detection limits'!$C$2:$C$234)</f>
        <v>250</v>
      </c>
      <c r="R1585" t="str">
        <f ca="1">_xlfn.XLOOKUP(F1585,'detection limits'!$A$2:$A$234,'detection limits'!$F$2:$F$234)</f>
        <v>250</v>
      </c>
    </row>
    <row r="1586" spans="1:18" x14ac:dyDescent="0.3">
      <c r="A1586" t="s">
        <v>654</v>
      </c>
      <c r="B1586" t="s">
        <v>656</v>
      </c>
      <c r="C1586" s="14" t="str">
        <f>_xlfn.CONCAT(Table1[[#This Row],[author]],Table1[[#This Row],[ year]])</f>
        <v>Gimilani et al. 2020</v>
      </c>
      <c r="D1586" s="14" t="s">
        <v>591</v>
      </c>
      <c r="E1586" t="s">
        <v>546</v>
      </c>
      <c r="F1586" s="14" t="s">
        <v>162</v>
      </c>
      <c r="G1586" s="14" t="s">
        <v>503</v>
      </c>
      <c r="H1586" s="14" t="s">
        <v>440</v>
      </c>
      <c r="I1586" s="14" t="s">
        <v>504</v>
      </c>
      <c r="K1586" s="16">
        <v>5.19</v>
      </c>
      <c r="L1586" s="16">
        <v>0.36</v>
      </c>
      <c r="M1586" s="17" t="s">
        <v>437</v>
      </c>
      <c r="N1586" s="14" t="s">
        <v>95</v>
      </c>
      <c r="O1586" t="str">
        <f ca="1">Table1[[#This Row],[Lowest_size_reported_um]]</f>
        <v>250</v>
      </c>
      <c r="Q1586">
        <f>_xlfn.XLOOKUP(F1586,'detection limits'!$A$2:$A$234,'detection limits'!$C$2:$C$234)</f>
        <v>250</v>
      </c>
      <c r="R1586" t="str">
        <f ca="1">_xlfn.XLOOKUP(F1586,'detection limits'!$A$2:$A$234,'detection limits'!$F$2:$F$234)</f>
        <v>250</v>
      </c>
    </row>
    <row r="1587" spans="1:18" x14ac:dyDescent="0.3">
      <c r="A1587" t="s">
        <v>654</v>
      </c>
      <c r="B1587" t="s">
        <v>656</v>
      </c>
      <c r="C1587" s="14" t="str">
        <f>_xlfn.CONCAT(Table1[[#This Row],[author]],Table1[[#This Row],[ year]])</f>
        <v>Haave et al 2019</v>
      </c>
      <c r="D1587" s="14" t="s">
        <v>592</v>
      </c>
      <c r="E1587" t="s">
        <v>540</v>
      </c>
      <c r="F1587" s="14" t="s">
        <v>170</v>
      </c>
      <c r="G1587" s="14" t="s">
        <v>512</v>
      </c>
      <c r="H1587" s="14" t="s">
        <v>444</v>
      </c>
      <c r="I1587" s="14" t="s">
        <v>451</v>
      </c>
      <c r="K1587" s="16">
        <v>205085</v>
      </c>
      <c r="L1587" s="16"/>
      <c r="M1587" s="17" t="s">
        <v>511</v>
      </c>
      <c r="N1587" s="14" t="s">
        <v>95</v>
      </c>
      <c r="O1587" t="str">
        <f ca="1">Table1[[#This Row],[Lowest_size_reported_um]]</f>
        <v>11</v>
      </c>
      <c r="Q1587">
        <f>_xlfn.XLOOKUP(F1587,'detection limits'!$A$2:$A$234,'detection limits'!$C$2:$C$234)</f>
        <v>30</v>
      </c>
      <c r="R1587" t="str">
        <f ca="1">_xlfn.XLOOKUP(F1587,'detection limits'!$A$2:$A$234,'detection limits'!$F$2:$F$234)</f>
        <v>11</v>
      </c>
    </row>
    <row r="1588" spans="1:18" x14ac:dyDescent="0.3">
      <c r="A1588" t="s">
        <v>654</v>
      </c>
      <c r="B1588" t="s">
        <v>656</v>
      </c>
      <c r="C1588" s="14" t="str">
        <f>_xlfn.CONCAT(Table1[[#This Row],[author]],Table1[[#This Row],[ year]])</f>
        <v>Haave et al 2019</v>
      </c>
      <c r="D1588" s="14" t="s">
        <v>592</v>
      </c>
      <c r="E1588" t="s">
        <v>540</v>
      </c>
      <c r="F1588" s="14" t="s">
        <v>170</v>
      </c>
      <c r="G1588" s="14" t="s">
        <v>512</v>
      </c>
      <c r="H1588" s="14" t="s">
        <v>444</v>
      </c>
      <c r="I1588" s="14" t="s">
        <v>451</v>
      </c>
      <c r="K1588" s="16">
        <v>71107</v>
      </c>
      <c r="L1588" s="16"/>
      <c r="M1588" s="17" t="s">
        <v>450</v>
      </c>
      <c r="N1588" s="14" t="s">
        <v>95</v>
      </c>
      <c r="O1588" t="str">
        <f ca="1">Table1[[#This Row],[Lowest_size_reported_um]]</f>
        <v>11</v>
      </c>
      <c r="Q1588">
        <f>_xlfn.XLOOKUP(F1588,'detection limits'!$A$2:$A$234,'detection limits'!$C$2:$C$234)</f>
        <v>30</v>
      </c>
      <c r="R1588" t="str">
        <f ca="1">_xlfn.XLOOKUP(F1588,'detection limits'!$A$2:$A$234,'detection limits'!$F$2:$F$234)</f>
        <v>11</v>
      </c>
    </row>
    <row r="1589" spans="1:18" x14ac:dyDescent="0.3">
      <c r="A1589" t="s">
        <v>654</v>
      </c>
      <c r="B1589" t="s">
        <v>656</v>
      </c>
      <c r="C1589" s="14" t="str">
        <f>_xlfn.CONCAT(Table1[[#This Row],[author]],Table1[[#This Row],[ year]])</f>
        <v>Haave et al 2019</v>
      </c>
      <c r="D1589" s="14" t="s">
        <v>592</v>
      </c>
      <c r="E1589" t="s">
        <v>540</v>
      </c>
      <c r="F1589" s="14" t="s">
        <v>170</v>
      </c>
      <c r="G1589" s="14" t="s">
        <v>512</v>
      </c>
      <c r="H1589" s="14" t="s">
        <v>444</v>
      </c>
      <c r="I1589" s="14" t="s">
        <v>451</v>
      </c>
      <c r="K1589" s="16">
        <v>28211</v>
      </c>
      <c r="L1589" s="16"/>
      <c r="M1589" s="17" t="s">
        <v>511</v>
      </c>
      <c r="N1589" s="14" t="s">
        <v>95</v>
      </c>
      <c r="O1589" t="str">
        <f ca="1">Table1[[#This Row],[Lowest_size_reported_um]]</f>
        <v>11</v>
      </c>
      <c r="Q1589">
        <f>_xlfn.XLOOKUP(F1589,'detection limits'!$A$2:$A$234,'detection limits'!$C$2:$C$234)</f>
        <v>30</v>
      </c>
      <c r="R1589" t="str">
        <f ca="1">_xlfn.XLOOKUP(F1589,'detection limits'!$A$2:$A$234,'detection limits'!$F$2:$F$234)</f>
        <v>11</v>
      </c>
    </row>
    <row r="1590" spans="1:18" x14ac:dyDescent="0.3">
      <c r="A1590" t="s">
        <v>654</v>
      </c>
      <c r="B1590" t="s">
        <v>656</v>
      </c>
      <c r="C1590" s="14" t="str">
        <f>_xlfn.CONCAT(Table1[[#This Row],[author]],Table1[[#This Row],[ year]])</f>
        <v>Haave et al 2019</v>
      </c>
      <c r="D1590" s="14" t="s">
        <v>592</v>
      </c>
      <c r="E1590" t="s">
        <v>540</v>
      </c>
      <c r="F1590" s="14" t="s">
        <v>170</v>
      </c>
      <c r="G1590" s="14" t="s">
        <v>512</v>
      </c>
      <c r="H1590" s="14" t="s">
        <v>444</v>
      </c>
      <c r="I1590" s="14" t="s">
        <v>451</v>
      </c>
      <c r="K1590" s="16">
        <v>12048</v>
      </c>
      <c r="L1590" s="16"/>
      <c r="M1590" s="17" t="s">
        <v>450</v>
      </c>
      <c r="N1590" s="14" t="s">
        <v>95</v>
      </c>
      <c r="O1590" t="str">
        <f ca="1">Table1[[#This Row],[Lowest_size_reported_um]]</f>
        <v>11</v>
      </c>
      <c r="Q1590">
        <f>_xlfn.XLOOKUP(F1590,'detection limits'!$A$2:$A$234,'detection limits'!$C$2:$C$234)</f>
        <v>30</v>
      </c>
      <c r="R1590" t="str">
        <f ca="1">_xlfn.XLOOKUP(F1590,'detection limits'!$A$2:$A$234,'detection limits'!$F$2:$F$234)</f>
        <v>11</v>
      </c>
    </row>
    <row r="1591" spans="1:18" x14ac:dyDescent="0.3">
      <c r="A1591" t="s">
        <v>654</v>
      </c>
      <c r="B1591" t="s">
        <v>656</v>
      </c>
      <c r="C1591" s="14" t="str">
        <f>_xlfn.CONCAT(Table1[[#This Row],[author]],Table1[[#This Row],[ year]])</f>
        <v>He et al. 2019</v>
      </c>
      <c r="D1591" s="14" t="s">
        <v>593</v>
      </c>
      <c r="E1591" t="s">
        <v>540</v>
      </c>
      <c r="F1591" s="14" t="s">
        <v>174</v>
      </c>
      <c r="G1591" s="14" t="s">
        <v>434</v>
      </c>
      <c r="H1591" s="14" t="s">
        <v>435</v>
      </c>
      <c r="I1591" s="14" t="s">
        <v>476</v>
      </c>
      <c r="K1591" s="16">
        <v>10</v>
      </c>
      <c r="L1591" s="16"/>
      <c r="M1591" s="17" t="s">
        <v>437</v>
      </c>
      <c r="N1591" s="14" t="s">
        <v>95</v>
      </c>
      <c r="O1591" t="str">
        <f ca="1">Table1[[#This Row],[Lowest_size_reported_um]]</f>
        <v>1000</v>
      </c>
      <c r="Q1591">
        <f>_xlfn.XLOOKUP(F1591,'detection limits'!$A$2:$A$234,'detection limits'!$C$2:$C$234)</f>
        <v>0.45</v>
      </c>
      <c r="R1591" t="str">
        <f ca="1">_xlfn.XLOOKUP(F1591,'detection limits'!$A$2:$A$234,'detection limits'!$F$2:$F$234)</f>
        <v>1000</v>
      </c>
    </row>
    <row r="1592" spans="1:18" x14ac:dyDescent="0.3">
      <c r="A1592" t="s">
        <v>654</v>
      </c>
      <c r="B1592" t="s">
        <v>656</v>
      </c>
      <c r="C1592" s="14" t="str">
        <f>_xlfn.CONCAT(Table1[[#This Row],[author]],Table1[[#This Row],[ year]])</f>
        <v>He et al. 2019</v>
      </c>
      <c r="D1592" s="14" t="s">
        <v>593</v>
      </c>
      <c r="E1592" t="s">
        <v>540</v>
      </c>
      <c r="F1592" s="14" t="s">
        <v>174</v>
      </c>
      <c r="G1592" s="14" t="s">
        <v>434</v>
      </c>
      <c r="H1592" s="14" t="s">
        <v>435</v>
      </c>
      <c r="I1592" s="14" t="s">
        <v>476</v>
      </c>
      <c r="K1592" s="16">
        <v>520</v>
      </c>
      <c r="L1592" s="16"/>
      <c r="M1592" s="17" t="s">
        <v>437</v>
      </c>
      <c r="N1592" s="14" t="s">
        <v>95</v>
      </c>
      <c r="O1592" t="str">
        <f ca="1">Table1[[#This Row],[Lowest_size_reported_um]]</f>
        <v>1000</v>
      </c>
      <c r="Q1592">
        <f>_xlfn.XLOOKUP(F1592,'detection limits'!$A$2:$A$234,'detection limits'!$C$2:$C$234)</f>
        <v>0.45</v>
      </c>
      <c r="R1592" t="str">
        <f ca="1">_xlfn.XLOOKUP(F1592,'detection limits'!$A$2:$A$234,'detection limits'!$F$2:$F$234)</f>
        <v>1000</v>
      </c>
    </row>
    <row r="1593" spans="1:18" x14ac:dyDescent="0.3">
      <c r="A1593" t="s">
        <v>654</v>
      </c>
      <c r="B1593" t="s">
        <v>656</v>
      </c>
      <c r="C1593" s="14" t="str">
        <f>_xlfn.CONCAT(Table1[[#This Row],[author]],Table1[[#This Row],[ year]])</f>
        <v>Helcoski et al. 2020</v>
      </c>
      <c r="D1593" s="14" t="s">
        <v>594</v>
      </c>
      <c r="E1593" t="s">
        <v>546</v>
      </c>
      <c r="F1593" s="14" t="s">
        <v>176</v>
      </c>
      <c r="G1593" s="14" t="s">
        <v>489</v>
      </c>
      <c r="H1593" s="14" t="s">
        <v>440</v>
      </c>
      <c r="I1593" s="14" t="s">
        <v>447</v>
      </c>
      <c r="K1593" s="16">
        <v>334</v>
      </c>
      <c r="L1593" s="16"/>
      <c r="M1593" s="17" t="s">
        <v>454</v>
      </c>
      <c r="N1593" s="14" t="s">
        <v>95</v>
      </c>
      <c r="O1593" t="str">
        <f ca="1">Table1[[#This Row],[Lowest_size_reported_um]]</f>
        <v/>
      </c>
      <c r="Q1593">
        <f>_xlfn.XLOOKUP(F1593,'detection limits'!$A$2:$A$234,'detection limits'!$C$2:$C$234)</f>
        <v>75</v>
      </c>
      <c r="R1593" t="str">
        <f ca="1">_xlfn.XLOOKUP(F1593,'detection limits'!$A$2:$A$234,'detection limits'!$F$2:$F$234)</f>
        <v/>
      </c>
    </row>
    <row r="1594" spans="1:18" x14ac:dyDescent="0.3">
      <c r="A1594" t="s">
        <v>654</v>
      </c>
      <c r="B1594" t="s">
        <v>656</v>
      </c>
      <c r="C1594" s="14" t="str">
        <f>_xlfn.CONCAT(Table1[[#This Row],[author]],Table1[[#This Row],[ year]])</f>
        <v>Helcoski et al. 2020</v>
      </c>
      <c r="D1594" s="14" t="s">
        <v>594</v>
      </c>
      <c r="E1594" t="s">
        <v>546</v>
      </c>
      <c r="F1594" s="14" t="s">
        <v>176</v>
      </c>
      <c r="G1594" s="14" t="s">
        <v>489</v>
      </c>
      <c r="H1594" s="14" t="s">
        <v>440</v>
      </c>
      <c r="I1594" s="14" t="s">
        <v>447</v>
      </c>
      <c r="K1594" s="16">
        <v>383</v>
      </c>
      <c r="L1594" s="16"/>
      <c r="M1594" s="17" t="s">
        <v>454</v>
      </c>
      <c r="N1594" s="14" t="s">
        <v>95</v>
      </c>
      <c r="O1594" t="str">
        <f ca="1">Table1[[#This Row],[Lowest_size_reported_um]]</f>
        <v/>
      </c>
      <c r="Q1594">
        <f>_xlfn.XLOOKUP(F1594,'detection limits'!$A$2:$A$234,'detection limits'!$C$2:$C$234)</f>
        <v>75</v>
      </c>
      <c r="R1594" t="str">
        <f ca="1">_xlfn.XLOOKUP(F1594,'detection limits'!$A$2:$A$234,'detection limits'!$F$2:$F$234)</f>
        <v/>
      </c>
    </row>
    <row r="1595" spans="1:18" x14ac:dyDescent="0.3">
      <c r="A1595" t="s">
        <v>654</v>
      </c>
      <c r="B1595" t="s">
        <v>656</v>
      </c>
      <c r="C1595" s="14" t="str">
        <f>_xlfn.CONCAT(Table1[[#This Row],[author]],Table1[[#This Row],[ year]])</f>
        <v>Helcoski et al. 2020</v>
      </c>
      <c r="D1595" s="14" t="s">
        <v>594</v>
      </c>
      <c r="E1595" t="s">
        <v>546</v>
      </c>
      <c r="F1595" s="14" t="s">
        <v>176</v>
      </c>
      <c r="G1595" s="14" t="s">
        <v>489</v>
      </c>
      <c r="H1595" s="14" t="s">
        <v>440</v>
      </c>
      <c r="I1595" s="14" t="s">
        <v>447</v>
      </c>
      <c r="K1595" s="16">
        <v>407</v>
      </c>
      <c r="L1595" s="16"/>
      <c r="M1595" s="17" t="s">
        <v>454</v>
      </c>
      <c r="N1595" s="14" t="s">
        <v>95</v>
      </c>
      <c r="O1595" t="str">
        <f ca="1">Table1[[#This Row],[Lowest_size_reported_um]]</f>
        <v/>
      </c>
      <c r="Q1595">
        <f>_xlfn.XLOOKUP(F1595,'detection limits'!$A$2:$A$234,'detection limits'!$C$2:$C$234)</f>
        <v>75</v>
      </c>
      <c r="R1595" t="str">
        <f ca="1">_xlfn.XLOOKUP(F1595,'detection limits'!$A$2:$A$234,'detection limits'!$F$2:$F$234)</f>
        <v/>
      </c>
    </row>
    <row r="1596" spans="1:18" x14ac:dyDescent="0.3">
      <c r="A1596" t="s">
        <v>654</v>
      </c>
      <c r="B1596" t="s">
        <v>656</v>
      </c>
      <c r="C1596" s="14" t="str">
        <f>_xlfn.CONCAT(Table1[[#This Row],[author]],Table1[[#This Row],[ year]])</f>
        <v>Helcoski et al. 2020</v>
      </c>
      <c r="D1596" s="14" t="s">
        <v>594</v>
      </c>
      <c r="E1596" t="s">
        <v>546</v>
      </c>
      <c r="F1596" s="14" t="s">
        <v>176</v>
      </c>
      <c r="G1596" s="14" t="s">
        <v>489</v>
      </c>
      <c r="H1596" s="14" t="s">
        <v>440</v>
      </c>
      <c r="I1596" s="14" t="s">
        <v>447</v>
      </c>
      <c r="K1596" s="16">
        <v>606</v>
      </c>
      <c r="L1596" s="16"/>
      <c r="M1596" s="17" t="s">
        <v>454</v>
      </c>
      <c r="N1596" s="14" t="s">
        <v>95</v>
      </c>
      <c r="O1596" t="str">
        <f ca="1">Table1[[#This Row],[Lowest_size_reported_um]]</f>
        <v/>
      </c>
      <c r="Q1596">
        <f>_xlfn.XLOOKUP(F1596,'detection limits'!$A$2:$A$234,'detection limits'!$C$2:$C$234)</f>
        <v>75</v>
      </c>
      <c r="R1596" t="str">
        <f ca="1">_xlfn.XLOOKUP(F1596,'detection limits'!$A$2:$A$234,'detection limits'!$F$2:$F$234)</f>
        <v/>
      </c>
    </row>
    <row r="1597" spans="1:18" x14ac:dyDescent="0.3">
      <c r="A1597" t="s">
        <v>654</v>
      </c>
      <c r="B1597" t="s">
        <v>656</v>
      </c>
      <c r="C1597" s="14" t="str">
        <f>_xlfn.CONCAT(Table1[[#This Row],[author]],Table1[[#This Row],[ year]])</f>
        <v>Helcoski et al. 2020</v>
      </c>
      <c r="D1597" s="14" t="s">
        <v>594</v>
      </c>
      <c r="E1597" t="s">
        <v>546</v>
      </c>
      <c r="F1597" s="14" t="s">
        <v>176</v>
      </c>
      <c r="G1597" s="14" t="s">
        <v>489</v>
      </c>
      <c r="H1597" s="14" t="s">
        <v>440</v>
      </c>
      <c r="I1597" s="14" t="s">
        <v>447</v>
      </c>
      <c r="K1597" s="16">
        <v>628</v>
      </c>
      <c r="L1597" s="16"/>
      <c r="M1597" s="17" t="s">
        <v>454</v>
      </c>
      <c r="N1597" s="14" t="s">
        <v>95</v>
      </c>
      <c r="O1597" t="str">
        <f ca="1">Table1[[#This Row],[Lowest_size_reported_um]]</f>
        <v/>
      </c>
      <c r="Q1597">
        <f>_xlfn.XLOOKUP(F1597,'detection limits'!$A$2:$A$234,'detection limits'!$C$2:$C$234)</f>
        <v>75</v>
      </c>
      <c r="R1597" t="str">
        <f ca="1">_xlfn.XLOOKUP(F1597,'detection limits'!$A$2:$A$234,'detection limits'!$F$2:$F$234)</f>
        <v/>
      </c>
    </row>
    <row r="1598" spans="1:18" x14ac:dyDescent="0.3">
      <c r="A1598" t="s">
        <v>654</v>
      </c>
      <c r="B1598" t="s">
        <v>656</v>
      </c>
      <c r="C1598" s="14" t="str">
        <f>_xlfn.CONCAT(Table1[[#This Row],[author]],Table1[[#This Row],[ year]])</f>
        <v>Helcoski et al. 2020</v>
      </c>
      <c r="D1598" s="14" t="s">
        <v>594</v>
      </c>
      <c r="E1598" t="s">
        <v>546</v>
      </c>
      <c r="F1598" s="14" t="s">
        <v>176</v>
      </c>
      <c r="G1598" s="14" t="s">
        <v>489</v>
      </c>
      <c r="H1598" s="14" t="s">
        <v>440</v>
      </c>
      <c r="I1598" s="14" t="s">
        <v>447</v>
      </c>
      <c r="K1598" s="16">
        <v>665</v>
      </c>
      <c r="L1598" s="16"/>
      <c r="M1598" s="17" t="s">
        <v>454</v>
      </c>
      <c r="N1598" s="14" t="s">
        <v>95</v>
      </c>
      <c r="O1598" t="str">
        <f ca="1">Table1[[#This Row],[Lowest_size_reported_um]]</f>
        <v/>
      </c>
      <c r="Q1598">
        <f>_xlfn.XLOOKUP(F1598,'detection limits'!$A$2:$A$234,'detection limits'!$C$2:$C$234)</f>
        <v>75</v>
      </c>
      <c r="R1598" t="str">
        <f ca="1">_xlfn.XLOOKUP(F1598,'detection limits'!$A$2:$A$234,'detection limits'!$F$2:$F$234)</f>
        <v/>
      </c>
    </row>
    <row r="1599" spans="1:18" x14ac:dyDescent="0.3">
      <c r="A1599" t="s">
        <v>654</v>
      </c>
      <c r="B1599" t="s">
        <v>656</v>
      </c>
      <c r="C1599" s="14" t="str">
        <f>_xlfn.CONCAT(Table1[[#This Row],[author]],Table1[[#This Row],[ year]])</f>
        <v>Helcoski et al. 2020</v>
      </c>
      <c r="D1599" s="14" t="s">
        <v>594</v>
      </c>
      <c r="E1599" t="s">
        <v>546</v>
      </c>
      <c r="F1599" s="14" t="s">
        <v>176</v>
      </c>
      <c r="G1599" s="14" t="s">
        <v>489</v>
      </c>
      <c r="H1599" s="14" t="s">
        <v>440</v>
      </c>
      <c r="I1599" s="14" t="s">
        <v>447</v>
      </c>
      <c r="K1599" s="16">
        <v>676</v>
      </c>
      <c r="L1599" s="16"/>
      <c r="M1599" s="17" t="s">
        <v>454</v>
      </c>
      <c r="N1599" s="14" t="s">
        <v>95</v>
      </c>
      <c r="O1599" t="str">
        <f ca="1">Table1[[#This Row],[Lowest_size_reported_um]]</f>
        <v/>
      </c>
      <c r="Q1599">
        <f>_xlfn.XLOOKUP(F1599,'detection limits'!$A$2:$A$234,'detection limits'!$C$2:$C$234)</f>
        <v>75</v>
      </c>
      <c r="R1599" t="str">
        <f ca="1">_xlfn.XLOOKUP(F1599,'detection limits'!$A$2:$A$234,'detection limits'!$F$2:$F$234)</f>
        <v/>
      </c>
    </row>
    <row r="1600" spans="1:18" x14ac:dyDescent="0.3">
      <c r="A1600" t="s">
        <v>654</v>
      </c>
      <c r="B1600" t="s">
        <v>656</v>
      </c>
      <c r="C1600" s="14" t="str">
        <f>_xlfn.CONCAT(Table1[[#This Row],[author]],Table1[[#This Row],[ year]])</f>
        <v>Helcoski et al. 2020</v>
      </c>
      <c r="D1600" s="14" t="s">
        <v>594</v>
      </c>
      <c r="E1600" t="s">
        <v>546</v>
      </c>
      <c r="F1600" s="14" t="s">
        <v>176</v>
      </c>
      <c r="G1600" s="14" t="s">
        <v>489</v>
      </c>
      <c r="H1600" s="14" t="s">
        <v>440</v>
      </c>
      <c r="I1600" s="14" t="s">
        <v>447</v>
      </c>
      <c r="K1600" s="16">
        <v>816</v>
      </c>
      <c r="L1600" s="16"/>
      <c r="M1600" s="17" t="s">
        <v>454</v>
      </c>
      <c r="N1600" s="14" t="s">
        <v>95</v>
      </c>
      <c r="O1600" t="str">
        <f ca="1">Table1[[#This Row],[Lowest_size_reported_um]]</f>
        <v/>
      </c>
      <c r="Q1600">
        <f>_xlfn.XLOOKUP(F1600,'detection limits'!$A$2:$A$234,'detection limits'!$C$2:$C$234)</f>
        <v>75</v>
      </c>
      <c r="R1600" t="str">
        <f ca="1">_xlfn.XLOOKUP(F1600,'detection limits'!$A$2:$A$234,'detection limits'!$F$2:$F$234)</f>
        <v/>
      </c>
    </row>
    <row r="1601" spans="1:18" x14ac:dyDescent="0.3">
      <c r="A1601" t="s">
        <v>654</v>
      </c>
      <c r="B1601" t="s">
        <v>656</v>
      </c>
      <c r="C1601" s="14" t="str">
        <f>_xlfn.CONCAT(Table1[[#This Row],[author]],Table1[[#This Row],[ year]])</f>
        <v>Helcoski et al. 2020</v>
      </c>
      <c r="D1601" s="14" t="s">
        <v>594</v>
      </c>
      <c r="E1601" t="s">
        <v>546</v>
      </c>
      <c r="F1601" s="14" t="s">
        <v>176</v>
      </c>
      <c r="G1601" s="14" t="s">
        <v>489</v>
      </c>
      <c r="H1601" s="14" t="s">
        <v>440</v>
      </c>
      <c r="I1601" s="14" t="s">
        <v>447</v>
      </c>
      <c r="K1601" s="16">
        <v>862</v>
      </c>
      <c r="L1601" s="16"/>
      <c r="M1601" s="17" t="s">
        <v>454</v>
      </c>
      <c r="N1601" s="14" t="s">
        <v>95</v>
      </c>
      <c r="O1601" t="str">
        <f ca="1">Table1[[#This Row],[Lowest_size_reported_um]]</f>
        <v/>
      </c>
      <c r="Q1601">
        <f>_xlfn.XLOOKUP(F1601,'detection limits'!$A$2:$A$234,'detection limits'!$C$2:$C$234)</f>
        <v>75</v>
      </c>
      <c r="R1601" t="str">
        <f ca="1">_xlfn.XLOOKUP(F1601,'detection limits'!$A$2:$A$234,'detection limits'!$F$2:$F$234)</f>
        <v/>
      </c>
    </row>
    <row r="1602" spans="1:18" x14ac:dyDescent="0.3">
      <c r="A1602" t="s">
        <v>654</v>
      </c>
      <c r="B1602" t="s">
        <v>656</v>
      </c>
      <c r="C1602" s="14" t="str">
        <f>_xlfn.CONCAT(Table1[[#This Row],[author]],Table1[[#This Row],[ year]])</f>
        <v>Helcoski et al. 2020</v>
      </c>
      <c r="D1602" s="14" t="s">
        <v>594</v>
      </c>
      <c r="E1602" t="s">
        <v>546</v>
      </c>
      <c r="F1602" s="14" t="s">
        <v>176</v>
      </c>
      <c r="G1602" s="14" t="s">
        <v>489</v>
      </c>
      <c r="H1602" s="14" t="s">
        <v>440</v>
      </c>
      <c r="I1602" s="14" t="s">
        <v>447</v>
      </c>
      <c r="K1602" s="16">
        <v>1053</v>
      </c>
      <c r="L1602" s="16"/>
      <c r="M1602" s="17" t="s">
        <v>454</v>
      </c>
      <c r="N1602" s="14" t="s">
        <v>95</v>
      </c>
      <c r="O1602" t="str">
        <f ca="1">Table1[[#This Row],[Lowest_size_reported_um]]</f>
        <v/>
      </c>
      <c r="Q1602">
        <f>_xlfn.XLOOKUP(F1602,'detection limits'!$A$2:$A$234,'detection limits'!$C$2:$C$234)</f>
        <v>75</v>
      </c>
      <c r="R1602" t="str">
        <f ca="1">_xlfn.XLOOKUP(F1602,'detection limits'!$A$2:$A$234,'detection limits'!$F$2:$F$234)</f>
        <v/>
      </c>
    </row>
    <row r="1603" spans="1:18" x14ac:dyDescent="0.3">
      <c r="A1603" t="s">
        <v>654</v>
      </c>
      <c r="B1603" t="s">
        <v>656</v>
      </c>
      <c r="C1603" s="14" t="str">
        <f>_xlfn.CONCAT(Table1[[#This Row],[author]],Table1[[#This Row],[ year]])</f>
        <v>Helcoski et al. 2020</v>
      </c>
      <c r="D1603" s="14" t="s">
        <v>594</v>
      </c>
      <c r="E1603" t="s">
        <v>546</v>
      </c>
      <c r="F1603" s="14" t="s">
        <v>176</v>
      </c>
      <c r="G1603" s="14" t="s">
        <v>489</v>
      </c>
      <c r="H1603" s="14" t="s">
        <v>440</v>
      </c>
      <c r="I1603" s="14" t="s">
        <v>447</v>
      </c>
      <c r="K1603" s="16">
        <v>1084</v>
      </c>
      <c r="L1603" s="16"/>
      <c r="M1603" s="17" t="s">
        <v>454</v>
      </c>
      <c r="N1603" s="14" t="s">
        <v>95</v>
      </c>
      <c r="O1603" t="str">
        <f ca="1">Table1[[#This Row],[Lowest_size_reported_um]]</f>
        <v/>
      </c>
      <c r="Q1603">
        <f>_xlfn.XLOOKUP(F1603,'detection limits'!$A$2:$A$234,'detection limits'!$C$2:$C$234)</f>
        <v>75</v>
      </c>
      <c r="R1603" t="str">
        <f ca="1">_xlfn.XLOOKUP(F1603,'detection limits'!$A$2:$A$234,'detection limits'!$F$2:$F$234)</f>
        <v/>
      </c>
    </row>
    <row r="1604" spans="1:18" x14ac:dyDescent="0.3">
      <c r="A1604" t="s">
        <v>654</v>
      </c>
      <c r="B1604" t="s">
        <v>656</v>
      </c>
      <c r="C1604" s="14" t="str">
        <f>_xlfn.CONCAT(Table1[[#This Row],[author]],Table1[[#This Row],[ year]])</f>
        <v>Helcoski et al. 2020</v>
      </c>
      <c r="D1604" s="14" t="s">
        <v>594</v>
      </c>
      <c r="E1604" t="s">
        <v>546</v>
      </c>
      <c r="F1604" s="14" t="s">
        <v>176</v>
      </c>
      <c r="G1604" s="14" t="s">
        <v>489</v>
      </c>
      <c r="H1604" s="14" t="s">
        <v>440</v>
      </c>
      <c r="I1604" s="14" t="s">
        <v>447</v>
      </c>
      <c r="K1604" s="16">
        <v>1097</v>
      </c>
      <c r="L1604" s="16"/>
      <c r="M1604" s="17" t="s">
        <v>454</v>
      </c>
      <c r="N1604" s="14" t="s">
        <v>95</v>
      </c>
      <c r="O1604" t="str">
        <f ca="1">Table1[[#This Row],[Lowest_size_reported_um]]</f>
        <v/>
      </c>
      <c r="Q1604">
        <f>_xlfn.XLOOKUP(F1604,'detection limits'!$A$2:$A$234,'detection limits'!$C$2:$C$234)</f>
        <v>75</v>
      </c>
      <c r="R1604" t="str">
        <f ca="1">_xlfn.XLOOKUP(F1604,'detection limits'!$A$2:$A$234,'detection limits'!$F$2:$F$234)</f>
        <v/>
      </c>
    </row>
    <row r="1605" spans="1:18" x14ac:dyDescent="0.3">
      <c r="A1605" t="s">
        <v>654</v>
      </c>
      <c r="B1605" t="s">
        <v>656</v>
      </c>
      <c r="C1605" s="14" t="str">
        <f>_xlfn.CONCAT(Table1[[#This Row],[author]],Table1[[#This Row],[ year]])</f>
        <v>Helcoski et al. 2020</v>
      </c>
      <c r="D1605" s="14" t="s">
        <v>594</v>
      </c>
      <c r="E1605" t="s">
        <v>546</v>
      </c>
      <c r="F1605" s="14" t="s">
        <v>176</v>
      </c>
      <c r="G1605" s="14" t="s">
        <v>489</v>
      </c>
      <c r="H1605" s="14" t="s">
        <v>440</v>
      </c>
      <c r="I1605" s="14" t="s">
        <v>447</v>
      </c>
      <c r="K1605" s="16">
        <v>1139</v>
      </c>
      <c r="L1605" s="16"/>
      <c r="M1605" s="17" t="s">
        <v>454</v>
      </c>
      <c r="N1605" s="14" t="s">
        <v>95</v>
      </c>
      <c r="O1605" t="str">
        <f ca="1">Table1[[#This Row],[Lowest_size_reported_um]]</f>
        <v/>
      </c>
      <c r="Q1605">
        <f>_xlfn.XLOOKUP(F1605,'detection limits'!$A$2:$A$234,'detection limits'!$C$2:$C$234)</f>
        <v>75</v>
      </c>
      <c r="R1605" t="str">
        <f ca="1">_xlfn.XLOOKUP(F1605,'detection limits'!$A$2:$A$234,'detection limits'!$F$2:$F$234)</f>
        <v/>
      </c>
    </row>
    <row r="1606" spans="1:18" x14ac:dyDescent="0.3">
      <c r="A1606" t="s">
        <v>654</v>
      </c>
      <c r="B1606" t="s">
        <v>656</v>
      </c>
      <c r="C1606" s="14" t="str">
        <f>_xlfn.CONCAT(Table1[[#This Row],[author]],Table1[[#This Row],[ year]])</f>
        <v>Helcoski et al. 2020</v>
      </c>
      <c r="D1606" s="14" t="s">
        <v>594</v>
      </c>
      <c r="E1606" t="s">
        <v>546</v>
      </c>
      <c r="F1606" s="14" t="s">
        <v>176</v>
      </c>
      <c r="G1606" s="14" t="s">
        <v>489</v>
      </c>
      <c r="H1606" s="14" t="s">
        <v>440</v>
      </c>
      <c r="I1606" s="14" t="s">
        <v>447</v>
      </c>
      <c r="K1606" s="16">
        <v>1157</v>
      </c>
      <c r="L1606" s="16"/>
      <c r="M1606" s="17" t="s">
        <v>454</v>
      </c>
      <c r="N1606" s="14" t="s">
        <v>95</v>
      </c>
      <c r="O1606" t="str">
        <f ca="1">Table1[[#This Row],[Lowest_size_reported_um]]</f>
        <v/>
      </c>
      <c r="Q1606">
        <f>_xlfn.XLOOKUP(F1606,'detection limits'!$A$2:$A$234,'detection limits'!$C$2:$C$234)</f>
        <v>75</v>
      </c>
      <c r="R1606" t="str">
        <f ca="1">_xlfn.XLOOKUP(F1606,'detection limits'!$A$2:$A$234,'detection limits'!$F$2:$F$234)</f>
        <v/>
      </c>
    </row>
    <row r="1607" spans="1:18" x14ac:dyDescent="0.3">
      <c r="A1607" t="s">
        <v>654</v>
      </c>
      <c r="B1607" t="s">
        <v>656</v>
      </c>
      <c r="C1607" s="14" t="str">
        <f>_xlfn.CONCAT(Table1[[#This Row],[author]],Table1[[#This Row],[ year]])</f>
        <v>Helcoski et al. 2020</v>
      </c>
      <c r="D1607" s="14" t="s">
        <v>594</v>
      </c>
      <c r="E1607" t="s">
        <v>546</v>
      </c>
      <c r="F1607" s="14" t="s">
        <v>176</v>
      </c>
      <c r="G1607" s="14" t="s">
        <v>489</v>
      </c>
      <c r="H1607" s="14" t="s">
        <v>440</v>
      </c>
      <c r="I1607" s="14" t="s">
        <v>447</v>
      </c>
      <c r="K1607" s="16">
        <v>1166</v>
      </c>
      <c r="L1607" s="16"/>
      <c r="M1607" s="17" t="s">
        <v>454</v>
      </c>
      <c r="N1607" s="14" t="s">
        <v>95</v>
      </c>
      <c r="O1607" t="str">
        <f ca="1">Table1[[#This Row],[Lowest_size_reported_um]]</f>
        <v/>
      </c>
      <c r="Q1607">
        <f>_xlfn.XLOOKUP(F1607,'detection limits'!$A$2:$A$234,'detection limits'!$C$2:$C$234)</f>
        <v>75</v>
      </c>
      <c r="R1607" t="str">
        <f ca="1">_xlfn.XLOOKUP(F1607,'detection limits'!$A$2:$A$234,'detection limits'!$F$2:$F$234)</f>
        <v/>
      </c>
    </row>
    <row r="1608" spans="1:18" x14ac:dyDescent="0.3">
      <c r="A1608" t="s">
        <v>654</v>
      </c>
      <c r="B1608" t="s">
        <v>656</v>
      </c>
      <c r="C1608" s="14" t="str">
        <f>_xlfn.CONCAT(Table1[[#This Row],[author]],Table1[[#This Row],[ year]])</f>
        <v>Helcoski et al. 2020</v>
      </c>
      <c r="D1608" s="14" t="s">
        <v>594</v>
      </c>
      <c r="E1608" t="s">
        <v>546</v>
      </c>
      <c r="F1608" s="14" t="s">
        <v>176</v>
      </c>
      <c r="G1608" s="14" t="s">
        <v>489</v>
      </c>
      <c r="H1608" s="14" t="s">
        <v>440</v>
      </c>
      <c r="I1608" s="14" t="s">
        <v>447</v>
      </c>
      <c r="K1608" s="16">
        <v>1356</v>
      </c>
      <c r="L1608" s="16"/>
      <c r="M1608" s="17" t="s">
        <v>454</v>
      </c>
      <c r="N1608" s="14" t="s">
        <v>95</v>
      </c>
      <c r="O1608" t="str">
        <f ca="1">Table1[[#This Row],[Lowest_size_reported_um]]</f>
        <v/>
      </c>
      <c r="Q1608">
        <f>_xlfn.XLOOKUP(F1608,'detection limits'!$A$2:$A$234,'detection limits'!$C$2:$C$234)</f>
        <v>75</v>
      </c>
      <c r="R1608" t="str">
        <f ca="1">_xlfn.XLOOKUP(F1608,'detection limits'!$A$2:$A$234,'detection limits'!$F$2:$F$234)</f>
        <v/>
      </c>
    </row>
    <row r="1609" spans="1:18" x14ac:dyDescent="0.3">
      <c r="A1609" t="s">
        <v>654</v>
      </c>
      <c r="B1609" t="s">
        <v>656</v>
      </c>
      <c r="C1609" s="14" t="str">
        <f>_xlfn.CONCAT(Table1[[#This Row],[author]],Table1[[#This Row],[ year]])</f>
        <v>Helcoski et al. 2020</v>
      </c>
      <c r="D1609" s="14" t="s">
        <v>594</v>
      </c>
      <c r="E1609" t="s">
        <v>546</v>
      </c>
      <c r="F1609" s="14" t="s">
        <v>176</v>
      </c>
      <c r="G1609" s="14" t="s">
        <v>489</v>
      </c>
      <c r="H1609" s="14" t="s">
        <v>440</v>
      </c>
      <c r="I1609" s="14" t="s">
        <v>447</v>
      </c>
      <c r="K1609" s="16">
        <v>1362</v>
      </c>
      <c r="L1609" s="16"/>
      <c r="M1609" s="17" t="s">
        <v>454</v>
      </c>
      <c r="N1609" s="14" t="s">
        <v>95</v>
      </c>
      <c r="O1609" t="str">
        <f ca="1">Table1[[#This Row],[Lowest_size_reported_um]]</f>
        <v/>
      </c>
      <c r="Q1609">
        <f>_xlfn.XLOOKUP(F1609,'detection limits'!$A$2:$A$234,'detection limits'!$C$2:$C$234)</f>
        <v>75</v>
      </c>
      <c r="R1609" t="str">
        <f ca="1">_xlfn.XLOOKUP(F1609,'detection limits'!$A$2:$A$234,'detection limits'!$F$2:$F$234)</f>
        <v/>
      </c>
    </row>
    <row r="1610" spans="1:18" x14ac:dyDescent="0.3">
      <c r="A1610" t="s">
        <v>654</v>
      </c>
      <c r="B1610" t="s">
        <v>656</v>
      </c>
      <c r="C1610" s="14" t="str">
        <f>_xlfn.CONCAT(Table1[[#This Row],[author]],Table1[[#This Row],[ year]])</f>
        <v>Helcoski et al. 2020</v>
      </c>
      <c r="D1610" s="14" t="s">
        <v>594</v>
      </c>
      <c r="E1610" t="s">
        <v>546</v>
      </c>
      <c r="F1610" s="14" t="s">
        <v>176</v>
      </c>
      <c r="G1610" s="14" t="s">
        <v>489</v>
      </c>
      <c r="H1610" s="14" t="s">
        <v>440</v>
      </c>
      <c r="I1610" s="14" t="s">
        <v>447</v>
      </c>
      <c r="K1610" s="16">
        <v>1718</v>
      </c>
      <c r="L1610" s="16"/>
      <c r="M1610" s="17" t="s">
        <v>454</v>
      </c>
      <c r="N1610" s="14" t="s">
        <v>95</v>
      </c>
      <c r="O1610" t="str">
        <f ca="1">Table1[[#This Row],[Lowest_size_reported_um]]</f>
        <v/>
      </c>
      <c r="Q1610">
        <f>_xlfn.XLOOKUP(F1610,'detection limits'!$A$2:$A$234,'detection limits'!$C$2:$C$234)</f>
        <v>75</v>
      </c>
      <c r="R1610" t="str">
        <f ca="1">_xlfn.XLOOKUP(F1610,'detection limits'!$A$2:$A$234,'detection limits'!$F$2:$F$234)</f>
        <v/>
      </c>
    </row>
    <row r="1611" spans="1:18" x14ac:dyDescent="0.3">
      <c r="A1611" t="s">
        <v>654</v>
      </c>
      <c r="B1611" t="s">
        <v>656</v>
      </c>
      <c r="C1611" s="14" t="str">
        <f>_xlfn.CONCAT(Table1[[#This Row],[author]],Table1[[#This Row],[ year]])</f>
        <v>Helcoski et al. 2020</v>
      </c>
      <c r="D1611" s="14" t="s">
        <v>594</v>
      </c>
      <c r="E1611" t="s">
        <v>546</v>
      </c>
      <c r="F1611" s="14" t="s">
        <v>176</v>
      </c>
      <c r="G1611" s="14" t="s">
        <v>489</v>
      </c>
      <c r="H1611" s="14" t="s">
        <v>440</v>
      </c>
      <c r="I1611" s="14" t="s">
        <v>447</v>
      </c>
      <c r="K1611" s="16">
        <v>1722</v>
      </c>
      <c r="L1611" s="16"/>
      <c r="M1611" s="17" t="s">
        <v>454</v>
      </c>
      <c r="N1611" s="14" t="s">
        <v>95</v>
      </c>
      <c r="O1611" t="str">
        <f ca="1">Table1[[#This Row],[Lowest_size_reported_um]]</f>
        <v/>
      </c>
      <c r="Q1611">
        <f>_xlfn.XLOOKUP(F1611,'detection limits'!$A$2:$A$234,'detection limits'!$C$2:$C$234)</f>
        <v>75</v>
      </c>
      <c r="R1611" t="str">
        <f ca="1">_xlfn.XLOOKUP(F1611,'detection limits'!$A$2:$A$234,'detection limits'!$F$2:$F$234)</f>
        <v/>
      </c>
    </row>
    <row r="1612" spans="1:18" x14ac:dyDescent="0.3">
      <c r="A1612" t="s">
        <v>654</v>
      </c>
      <c r="B1612" t="s">
        <v>656</v>
      </c>
      <c r="C1612" s="14" t="str">
        <f>_xlfn.CONCAT(Table1[[#This Row],[author]],Table1[[#This Row],[ year]])</f>
        <v>Helcoski et al. 2020</v>
      </c>
      <c r="D1612" s="14" t="s">
        <v>594</v>
      </c>
      <c r="E1612" t="s">
        <v>546</v>
      </c>
      <c r="F1612" s="14" t="s">
        <v>176</v>
      </c>
      <c r="G1612" s="14" t="s">
        <v>489</v>
      </c>
      <c r="H1612" s="14" t="s">
        <v>440</v>
      </c>
      <c r="I1612" s="14" t="s">
        <v>447</v>
      </c>
      <c r="K1612" s="16">
        <v>1966</v>
      </c>
      <c r="L1612" s="16"/>
      <c r="M1612" s="17" t="s">
        <v>454</v>
      </c>
      <c r="N1612" s="14" t="s">
        <v>95</v>
      </c>
      <c r="O1612" t="str">
        <f ca="1">Table1[[#This Row],[Lowest_size_reported_um]]</f>
        <v/>
      </c>
      <c r="Q1612">
        <f>_xlfn.XLOOKUP(F1612,'detection limits'!$A$2:$A$234,'detection limits'!$C$2:$C$234)</f>
        <v>75</v>
      </c>
      <c r="R1612" t="str">
        <f ca="1">_xlfn.XLOOKUP(F1612,'detection limits'!$A$2:$A$234,'detection limits'!$F$2:$F$234)</f>
        <v/>
      </c>
    </row>
    <row r="1613" spans="1:18" x14ac:dyDescent="0.3">
      <c r="A1613" t="s">
        <v>654</v>
      </c>
      <c r="B1613" t="s">
        <v>656</v>
      </c>
      <c r="C1613" s="14" t="str">
        <f>_xlfn.CONCAT(Table1[[#This Row],[author]],Table1[[#This Row],[ year]])</f>
        <v>Helcoski et al. 2020</v>
      </c>
      <c r="D1613" s="14" t="s">
        <v>594</v>
      </c>
      <c r="E1613" t="s">
        <v>546</v>
      </c>
      <c r="F1613" s="14" t="s">
        <v>176</v>
      </c>
      <c r="G1613" s="14" t="s">
        <v>489</v>
      </c>
      <c r="H1613" s="14" t="s">
        <v>440</v>
      </c>
      <c r="I1613" s="14" t="s">
        <v>447</v>
      </c>
      <c r="K1613" s="16">
        <v>2022</v>
      </c>
      <c r="L1613" s="16"/>
      <c r="M1613" s="17" t="s">
        <v>454</v>
      </c>
      <c r="N1613" s="14" t="s">
        <v>95</v>
      </c>
      <c r="O1613" t="str">
        <f ca="1">Table1[[#This Row],[Lowest_size_reported_um]]</f>
        <v/>
      </c>
      <c r="Q1613">
        <f>_xlfn.XLOOKUP(F1613,'detection limits'!$A$2:$A$234,'detection limits'!$C$2:$C$234)</f>
        <v>75</v>
      </c>
      <c r="R1613" t="str">
        <f ca="1">_xlfn.XLOOKUP(F1613,'detection limits'!$A$2:$A$234,'detection limits'!$F$2:$F$234)</f>
        <v/>
      </c>
    </row>
    <row r="1614" spans="1:18" x14ac:dyDescent="0.3">
      <c r="A1614" t="s">
        <v>654</v>
      </c>
      <c r="B1614" t="s">
        <v>656</v>
      </c>
      <c r="C1614" s="14" t="str">
        <f>_xlfn.CONCAT(Table1[[#This Row],[author]],Table1[[#This Row],[ year]])</f>
        <v>Helcoski et al. 2020</v>
      </c>
      <c r="D1614" s="14" t="s">
        <v>594</v>
      </c>
      <c r="E1614" t="s">
        <v>546</v>
      </c>
      <c r="F1614" s="14" t="s">
        <v>176</v>
      </c>
      <c r="G1614" s="14" t="s">
        <v>489</v>
      </c>
      <c r="H1614" s="14" t="s">
        <v>440</v>
      </c>
      <c r="I1614" s="14" t="s">
        <v>447</v>
      </c>
      <c r="K1614" s="16">
        <v>2510</v>
      </c>
      <c r="L1614" s="16"/>
      <c r="M1614" s="17" t="s">
        <v>454</v>
      </c>
      <c r="N1614" s="14" t="s">
        <v>95</v>
      </c>
      <c r="O1614" t="str">
        <f ca="1">Table1[[#This Row],[Lowest_size_reported_um]]</f>
        <v/>
      </c>
      <c r="Q1614">
        <f>_xlfn.XLOOKUP(F1614,'detection limits'!$A$2:$A$234,'detection limits'!$C$2:$C$234)</f>
        <v>75</v>
      </c>
      <c r="R1614" t="str">
        <f ca="1">_xlfn.XLOOKUP(F1614,'detection limits'!$A$2:$A$234,'detection limits'!$F$2:$F$234)</f>
        <v/>
      </c>
    </row>
    <row r="1615" spans="1:18" x14ac:dyDescent="0.3">
      <c r="A1615" t="s">
        <v>654</v>
      </c>
      <c r="B1615" t="s">
        <v>656</v>
      </c>
      <c r="C1615" s="14" t="str">
        <f>_xlfn.CONCAT(Table1[[#This Row],[author]],Table1[[#This Row],[ year]])</f>
        <v>Helcoski et al. 2020</v>
      </c>
      <c r="D1615" s="14" t="s">
        <v>594</v>
      </c>
      <c r="E1615" t="s">
        <v>546</v>
      </c>
      <c r="F1615" s="14" t="s">
        <v>176</v>
      </c>
      <c r="G1615" s="14" t="s">
        <v>489</v>
      </c>
      <c r="H1615" s="14" t="s">
        <v>440</v>
      </c>
      <c r="I1615" s="14" t="s">
        <v>447</v>
      </c>
      <c r="K1615" s="16">
        <v>2731</v>
      </c>
      <c r="L1615" s="16"/>
      <c r="M1615" s="17" t="s">
        <v>454</v>
      </c>
      <c r="N1615" s="14" t="s">
        <v>95</v>
      </c>
      <c r="O1615" t="str">
        <f ca="1">Table1[[#This Row],[Lowest_size_reported_um]]</f>
        <v/>
      </c>
      <c r="Q1615">
        <f>_xlfn.XLOOKUP(F1615,'detection limits'!$A$2:$A$234,'detection limits'!$C$2:$C$234)</f>
        <v>75</v>
      </c>
      <c r="R1615" t="str">
        <f ca="1">_xlfn.XLOOKUP(F1615,'detection limits'!$A$2:$A$234,'detection limits'!$F$2:$F$234)</f>
        <v/>
      </c>
    </row>
    <row r="1616" spans="1:18" x14ac:dyDescent="0.3">
      <c r="A1616" t="s">
        <v>654</v>
      </c>
      <c r="B1616" t="s">
        <v>656</v>
      </c>
      <c r="C1616" s="14" t="str">
        <f>_xlfn.CONCAT(Table1[[#This Row],[author]],Table1[[#This Row],[ year]])</f>
        <v>Helcoski et al. 2020</v>
      </c>
      <c r="D1616" s="14" t="s">
        <v>594</v>
      </c>
      <c r="E1616" t="s">
        <v>546</v>
      </c>
      <c r="F1616" s="14" t="s">
        <v>176</v>
      </c>
      <c r="G1616" s="14" t="s">
        <v>489</v>
      </c>
      <c r="H1616" s="14" t="s">
        <v>440</v>
      </c>
      <c r="I1616" s="14" t="s">
        <v>447</v>
      </c>
      <c r="K1616" s="16">
        <v>3068</v>
      </c>
      <c r="L1616" s="16"/>
      <c r="M1616" s="17" t="s">
        <v>454</v>
      </c>
      <c r="N1616" s="14" t="s">
        <v>95</v>
      </c>
      <c r="O1616" t="str">
        <f ca="1">Table1[[#This Row],[Lowest_size_reported_um]]</f>
        <v/>
      </c>
      <c r="Q1616">
        <f>_xlfn.XLOOKUP(F1616,'detection limits'!$A$2:$A$234,'detection limits'!$C$2:$C$234)</f>
        <v>75</v>
      </c>
      <c r="R1616" t="str">
        <f ca="1">_xlfn.XLOOKUP(F1616,'detection limits'!$A$2:$A$234,'detection limits'!$F$2:$F$234)</f>
        <v/>
      </c>
    </row>
    <row r="1617" spans="1:18" x14ac:dyDescent="0.3">
      <c r="A1617" t="s">
        <v>654</v>
      </c>
      <c r="B1617" t="s">
        <v>656</v>
      </c>
      <c r="C1617" s="20" t="s">
        <v>661</v>
      </c>
      <c r="D1617" s="14" t="str" cm="1">
        <f t="array" ref="D1617">_xlfn.TEXTJOIN("", TRUE, IF(ISERROR(MID(C1617, _xlfn.SEQUENCE(LEN(C1617)), 1) *1), MID(C1617, _xlfn.SEQUENCE(LEN(C1617)), 1), ""))</f>
        <v xml:space="preserve">Hidalgo-Ruz et al. </v>
      </c>
      <c r="E1617" t="str">
        <f t="shared" ref="E1617:E1618" si="17">RIGHT(C1617,4)</f>
        <v>2013</v>
      </c>
      <c r="F1617" s="4" t="s">
        <v>178</v>
      </c>
      <c r="G1617" s="14" t="s">
        <v>502</v>
      </c>
      <c r="H1617" s="14" t="s">
        <v>440</v>
      </c>
      <c r="I1617" s="14" t="s">
        <v>510</v>
      </c>
      <c r="L1617" s="16"/>
      <c r="M1617" s="17"/>
      <c r="N1617" s="14" t="s">
        <v>95</v>
      </c>
      <c r="O1617" t="str">
        <f ca="1">Table1[[#This Row],[Lowest_size_reported_um]]</f>
        <v>1000</v>
      </c>
      <c r="Q1617">
        <f>_xlfn.XLOOKUP(F1617,'detection limits'!$A$2:$A$234,'detection limits'!$C$2:$C$234)</f>
        <v>1000</v>
      </c>
      <c r="R1617" t="str">
        <f ca="1">_xlfn.XLOOKUP(F1617,'detection limits'!$A$2:$A$234,'detection limits'!$F$2:$F$234)</f>
        <v>1000</v>
      </c>
    </row>
    <row r="1618" spans="1:18" x14ac:dyDescent="0.3">
      <c r="A1618" t="s">
        <v>654</v>
      </c>
      <c r="B1618" t="s">
        <v>656</v>
      </c>
      <c r="C1618" s="20" t="s">
        <v>661</v>
      </c>
      <c r="D1618" s="14" t="str" cm="1">
        <f t="array" ref="D1618">_xlfn.TEXTJOIN("", TRUE, IF(ISERROR(MID(C1618, _xlfn.SEQUENCE(LEN(C1618)), 1) *1), MID(C1618, _xlfn.SEQUENCE(LEN(C1618)), 1), ""))</f>
        <v xml:space="preserve">Hidalgo-Ruz et al. </v>
      </c>
      <c r="E1618" t="str">
        <f t="shared" si="17"/>
        <v>2013</v>
      </c>
      <c r="F1618" s="4" t="s">
        <v>178</v>
      </c>
      <c r="G1618" s="14" t="s">
        <v>502</v>
      </c>
      <c r="H1618" s="14" t="s">
        <v>440</v>
      </c>
      <c r="I1618" s="14" t="s">
        <v>510</v>
      </c>
      <c r="L1618" s="16"/>
      <c r="M1618" s="17"/>
      <c r="N1618" s="14" t="s">
        <v>95</v>
      </c>
      <c r="O1618" t="str">
        <f ca="1">Table1[[#This Row],[Lowest_size_reported_um]]</f>
        <v>1000</v>
      </c>
      <c r="Q1618">
        <f>_xlfn.XLOOKUP(F1618,'detection limits'!$A$2:$A$234,'detection limits'!$C$2:$C$234)</f>
        <v>1000</v>
      </c>
      <c r="R1618" t="str">
        <f ca="1">_xlfn.XLOOKUP(F1618,'detection limits'!$A$2:$A$234,'detection limits'!$F$2:$F$234)</f>
        <v>1000</v>
      </c>
    </row>
    <row r="1619" spans="1:18" x14ac:dyDescent="0.3">
      <c r="A1619" t="s">
        <v>654</v>
      </c>
      <c r="B1619" t="s">
        <v>656</v>
      </c>
      <c r="C1619" s="14" t="str">
        <f>_xlfn.CONCAT(Table1[[#This Row],[author]],Table1[[#This Row],[ year]])</f>
        <v>Horton et al. 2017</v>
      </c>
      <c r="D1619" s="14" t="s">
        <v>595</v>
      </c>
      <c r="E1619" t="s">
        <v>539</v>
      </c>
      <c r="F1619" s="14" t="s">
        <v>185</v>
      </c>
      <c r="G1619" s="14" t="s">
        <v>434</v>
      </c>
      <c r="H1619" s="14" t="s">
        <v>435</v>
      </c>
      <c r="I1619" s="14" t="s">
        <v>494</v>
      </c>
      <c r="K1619" s="16">
        <v>185</v>
      </c>
      <c r="L1619" s="16">
        <v>0.79</v>
      </c>
      <c r="M1619" s="17" t="s">
        <v>442</v>
      </c>
      <c r="N1619" s="14" t="s">
        <v>95</v>
      </c>
      <c r="O1619" t="str">
        <f ca="1">Table1[[#This Row],[Lowest_size_reported_um]]</f>
        <v>1000</v>
      </c>
      <c r="Q1619">
        <f>_xlfn.XLOOKUP(F1619,'detection limits'!$A$2:$A$234,'detection limits'!$C$2:$C$234)</f>
        <v>1000</v>
      </c>
      <c r="R1619" t="str">
        <f ca="1">_xlfn.XLOOKUP(F1619,'detection limits'!$A$2:$A$234,'detection limits'!$F$2:$F$234)</f>
        <v>1000</v>
      </c>
    </row>
    <row r="1620" spans="1:18" x14ac:dyDescent="0.3">
      <c r="A1620" t="s">
        <v>654</v>
      </c>
      <c r="B1620" t="s">
        <v>656</v>
      </c>
      <c r="C1620" s="14" t="str">
        <f>_xlfn.CONCAT(Table1[[#This Row],[author]],Table1[[#This Row],[ year]])</f>
        <v>Horton et al. 2017</v>
      </c>
      <c r="D1620" s="14" t="s">
        <v>595</v>
      </c>
      <c r="E1620" t="s">
        <v>539</v>
      </c>
      <c r="F1620" s="14" t="s">
        <v>185</v>
      </c>
      <c r="G1620" s="14" t="s">
        <v>434</v>
      </c>
      <c r="H1620" s="14" t="s">
        <v>435</v>
      </c>
      <c r="I1620" s="14" t="s">
        <v>494</v>
      </c>
      <c r="K1620" s="16">
        <v>221</v>
      </c>
      <c r="L1620" s="16">
        <v>0.76</v>
      </c>
      <c r="M1620" s="17" t="s">
        <v>442</v>
      </c>
      <c r="N1620" s="14" t="s">
        <v>95</v>
      </c>
      <c r="O1620" t="str">
        <f ca="1">Table1[[#This Row],[Lowest_size_reported_um]]</f>
        <v>1000</v>
      </c>
      <c r="Q1620">
        <f>_xlfn.XLOOKUP(F1620,'detection limits'!$A$2:$A$234,'detection limits'!$C$2:$C$234)</f>
        <v>1000</v>
      </c>
      <c r="R1620" t="str">
        <f ca="1">_xlfn.XLOOKUP(F1620,'detection limits'!$A$2:$A$234,'detection limits'!$F$2:$F$234)</f>
        <v>1000</v>
      </c>
    </row>
    <row r="1621" spans="1:18" x14ac:dyDescent="0.3">
      <c r="A1621" t="s">
        <v>654</v>
      </c>
      <c r="B1621" t="s">
        <v>656</v>
      </c>
      <c r="C1621" s="14" t="str">
        <f>_xlfn.CONCAT(Table1[[#This Row],[author]],Table1[[#This Row],[ year]])</f>
        <v>Horton et al. 2017</v>
      </c>
      <c r="D1621" s="14" t="s">
        <v>595</v>
      </c>
      <c r="E1621" t="s">
        <v>539</v>
      </c>
      <c r="F1621" s="14" t="s">
        <v>185</v>
      </c>
      <c r="G1621" s="14" t="s">
        <v>434</v>
      </c>
      <c r="H1621" s="14" t="s">
        <v>435</v>
      </c>
      <c r="I1621" s="14" t="s">
        <v>494</v>
      </c>
      <c r="K1621" s="16">
        <v>332</v>
      </c>
      <c r="L1621" s="16">
        <v>0.67</v>
      </c>
      <c r="M1621" s="17" t="s">
        <v>442</v>
      </c>
      <c r="N1621" s="14" t="s">
        <v>95</v>
      </c>
      <c r="O1621" t="str">
        <f ca="1">Table1[[#This Row],[Lowest_size_reported_um]]</f>
        <v>1000</v>
      </c>
      <c r="Q1621">
        <f>_xlfn.XLOOKUP(F1621,'detection limits'!$A$2:$A$234,'detection limits'!$C$2:$C$234)</f>
        <v>1000</v>
      </c>
      <c r="R1621" t="str">
        <f ca="1">_xlfn.XLOOKUP(F1621,'detection limits'!$A$2:$A$234,'detection limits'!$F$2:$F$234)</f>
        <v>1000</v>
      </c>
    </row>
    <row r="1622" spans="1:18" x14ac:dyDescent="0.3">
      <c r="A1622" t="s">
        <v>654</v>
      </c>
      <c r="B1622" t="s">
        <v>656</v>
      </c>
      <c r="C1622" s="14" t="str">
        <f>_xlfn.CONCAT(Table1[[#This Row],[author]],Table1[[#This Row],[ year]])</f>
        <v>Horton et al. 2017</v>
      </c>
      <c r="D1622" s="14" t="s">
        <v>595</v>
      </c>
      <c r="E1622" t="s">
        <v>539</v>
      </c>
      <c r="F1622" s="14" t="s">
        <v>185</v>
      </c>
      <c r="G1622" s="14" t="s">
        <v>434</v>
      </c>
      <c r="H1622" s="14" t="s">
        <v>435</v>
      </c>
      <c r="I1622" s="14" t="s">
        <v>494</v>
      </c>
      <c r="K1622" s="16">
        <v>660</v>
      </c>
      <c r="L1622" s="16">
        <v>0.18</v>
      </c>
      <c r="M1622" s="17" t="s">
        <v>442</v>
      </c>
      <c r="N1622" s="14" t="s">
        <v>95</v>
      </c>
      <c r="O1622" t="str">
        <f ca="1">Table1[[#This Row],[Lowest_size_reported_um]]</f>
        <v>1000</v>
      </c>
      <c r="Q1622">
        <f>_xlfn.XLOOKUP(F1622,'detection limits'!$A$2:$A$234,'detection limits'!$C$2:$C$234)</f>
        <v>1000</v>
      </c>
      <c r="R1622" t="str">
        <f ca="1">_xlfn.XLOOKUP(F1622,'detection limits'!$A$2:$A$234,'detection limits'!$F$2:$F$234)</f>
        <v>1000</v>
      </c>
    </row>
    <row r="1623" spans="1:18" x14ac:dyDescent="0.3">
      <c r="A1623" t="s">
        <v>654</v>
      </c>
      <c r="B1623" t="s">
        <v>656</v>
      </c>
      <c r="C1623" s="14" t="str">
        <f>_xlfn.CONCAT(Table1[[#This Row],[author]],Table1[[#This Row],[ year]])</f>
        <v>Huerta Lwanga et al. 2017</v>
      </c>
      <c r="D1623" s="14" t="s">
        <v>596</v>
      </c>
      <c r="E1623" t="s">
        <v>539</v>
      </c>
      <c r="F1623" s="14" t="s">
        <v>187</v>
      </c>
      <c r="G1623" s="14" t="s">
        <v>508</v>
      </c>
      <c r="H1623" s="14" t="s">
        <v>435</v>
      </c>
      <c r="I1623" s="14" t="s">
        <v>468</v>
      </c>
      <c r="K1623" s="16">
        <v>870</v>
      </c>
      <c r="L1623" s="16">
        <v>7.0000000000000007E-2</v>
      </c>
      <c r="M1623" s="17"/>
      <c r="N1623" s="14" t="s">
        <v>95</v>
      </c>
      <c r="O1623" t="str">
        <f ca="1">Table1[[#This Row],[Lowest_size_reported_um]]</f>
        <v>10</v>
      </c>
      <c r="Q1623" t="str">
        <f>_xlfn.XLOOKUP(F1623,'detection limits'!$A$2:$A$234,'detection limits'!$C$2:$C$234)</f>
        <v>&lt; 5000</v>
      </c>
      <c r="R1623" t="str">
        <f ca="1">_xlfn.XLOOKUP(F1623,'detection limits'!$A$2:$A$234,'detection limits'!$F$2:$F$234)</f>
        <v>10</v>
      </c>
    </row>
    <row r="1624" spans="1:18" x14ac:dyDescent="0.3">
      <c r="A1624" t="s">
        <v>654</v>
      </c>
      <c r="B1624" t="s">
        <v>656</v>
      </c>
      <c r="C1624" s="14" t="str">
        <f>_xlfn.CONCAT(Table1[[#This Row],[author]],Table1[[#This Row],[ year]])</f>
        <v>J. Wang et al 2017</v>
      </c>
      <c r="D1624" s="14" t="s">
        <v>597</v>
      </c>
      <c r="E1624" t="s">
        <v>539</v>
      </c>
      <c r="F1624" s="14" t="s">
        <v>192</v>
      </c>
      <c r="G1624" s="14" t="s">
        <v>434</v>
      </c>
      <c r="H1624" s="14" t="s">
        <v>435</v>
      </c>
      <c r="I1624" s="14" t="s">
        <v>460</v>
      </c>
      <c r="K1624" s="16">
        <v>178</v>
      </c>
      <c r="L1624" s="16"/>
      <c r="M1624" s="17" t="s">
        <v>437</v>
      </c>
      <c r="N1624" s="14" t="s">
        <v>95</v>
      </c>
      <c r="O1624" t="str">
        <f ca="1">Table1[[#This Row],[Lowest_size_reported_um]]</f>
        <v>1000</v>
      </c>
      <c r="Q1624">
        <f>_xlfn.XLOOKUP(F1624,'detection limits'!$A$2:$A$234,'detection limits'!$C$2:$C$234)</f>
        <v>1</v>
      </c>
      <c r="R1624" t="str">
        <f ca="1">_xlfn.XLOOKUP(F1624,'detection limits'!$A$2:$A$234,'detection limits'!$F$2:$F$234)</f>
        <v>1000</v>
      </c>
    </row>
    <row r="1625" spans="1:18" x14ac:dyDescent="0.3">
      <c r="A1625" t="s">
        <v>654</v>
      </c>
      <c r="B1625" t="s">
        <v>656</v>
      </c>
      <c r="C1625" s="14" t="str">
        <f>_xlfn.CONCAT(Table1[[#This Row],[author]],Table1[[#This Row],[ year]])</f>
        <v>J. Wang et al 2017</v>
      </c>
      <c r="D1625" s="14" t="s">
        <v>597</v>
      </c>
      <c r="E1625" t="s">
        <v>539</v>
      </c>
      <c r="F1625" s="14" t="s">
        <v>192</v>
      </c>
      <c r="G1625" s="14" t="s">
        <v>434</v>
      </c>
      <c r="H1625" s="14" t="s">
        <v>435</v>
      </c>
      <c r="I1625" s="14" t="s">
        <v>460</v>
      </c>
      <c r="K1625" s="16">
        <v>222</v>
      </c>
      <c r="L1625" s="16"/>
      <c r="M1625" s="17" t="s">
        <v>437</v>
      </c>
      <c r="N1625" s="14" t="s">
        <v>95</v>
      </c>
      <c r="O1625" t="str">
        <f ca="1">Table1[[#This Row],[Lowest_size_reported_um]]</f>
        <v>1000</v>
      </c>
      <c r="Q1625">
        <f>_xlfn.XLOOKUP(F1625,'detection limits'!$A$2:$A$234,'detection limits'!$C$2:$C$234)</f>
        <v>1</v>
      </c>
      <c r="R1625" t="str">
        <f ca="1">_xlfn.XLOOKUP(F1625,'detection limits'!$A$2:$A$234,'detection limits'!$F$2:$F$234)</f>
        <v>1000</v>
      </c>
    </row>
    <row r="1626" spans="1:18" x14ac:dyDescent="0.3">
      <c r="A1626" t="s">
        <v>654</v>
      </c>
      <c r="B1626" t="s">
        <v>656</v>
      </c>
      <c r="C1626" s="14" t="str">
        <f>_xlfn.CONCAT(Table1[[#This Row],[author]],Table1[[#This Row],[ year]])</f>
        <v>J. Wang et al 2017</v>
      </c>
      <c r="D1626" s="14" t="s">
        <v>597</v>
      </c>
      <c r="E1626" t="s">
        <v>539</v>
      </c>
      <c r="F1626" s="14" t="s">
        <v>192</v>
      </c>
      <c r="G1626" s="14" t="s">
        <v>434</v>
      </c>
      <c r="H1626" s="14" t="s">
        <v>435</v>
      </c>
      <c r="I1626" s="14" t="s">
        <v>460</v>
      </c>
      <c r="K1626" s="16">
        <v>256</v>
      </c>
      <c r="L1626" s="16"/>
      <c r="M1626" s="17" t="s">
        <v>437</v>
      </c>
      <c r="N1626" s="14" t="s">
        <v>95</v>
      </c>
      <c r="O1626" t="str">
        <f ca="1">Table1[[#This Row],[Lowest_size_reported_um]]</f>
        <v>1000</v>
      </c>
      <c r="Q1626">
        <f>_xlfn.XLOOKUP(F1626,'detection limits'!$A$2:$A$234,'detection limits'!$C$2:$C$234)</f>
        <v>1</v>
      </c>
      <c r="R1626" t="str">
        <f ca="1">_xlfn.XLOOKUP(F1626,'detection limits'!$A$2:$A$234,'detection limits'!$F$2:$F$234)</f>
        <v>1000</v>
      </c>
    </row>
    <row r="1627" spans="1:18" x14ac:dyDescent="0.3">
      <c r="A1627" t="s">
        <v>654</v>
      </c>
      <c r="B1627" t="s">
        <v>656</v>
      </c>
      <c r="C1627" s="14" t="str">
        <f>_xlfn.CONCAT(Table1[[#This Row],[author]],Table1[[#This Row],[ year]])</f>
        <v>J. Wang et al 2017</v>
      </c>
      <c r="D1627" s="14" t="s">
        <v>597</v>
      </c>
      <c r="E1627" t="s">
        <v>539</v>
      </c>
      <c r="F1627" s="14" t="s">
        <v>192</v>
      </c>
      <c r="G1627" s="14" t="s">
        <v>434</v>
      </c>
      <c r="H1627" s="14" t="s">
        <v>435</v>
      </c>
      <c r="I1627" s="14" t="s">
        <v>460</v>
      </c>
      <c r="K1627" s="16">
        <v>278</v>
      </c>
      <c r="L1627" s="16"/>
      <c r="M1627" s="17" t="s">
        <v>437</v>
      </c>
      <c r="N1627" s="14" t="s">
        <v>95</v>
      </c>
      <c r="O1627" t="str">
        <f ca="1">Table1[[#This Row],[Lowest_size_reported_um]]</f>
        <v>1000</v>
      </c>
      <c r="Q1627">
        <f>_xlfn.XLOOKUP(F1627,'detection limits'!$A$2:$A$234,'detection limits'!$C$2:$C$234)</f>
        <v>1</v>
      </c>
      <c r="R1627" t="str">
        <f ca="1">_xlfn.XLOOKUP(F1627,'detection limits'!$A$2:$A$234,'detection limits'!$F$2:$F$234)</f>
        <v>1000</v>
      </c>
    </row>
    <row r="1628" spans="1:18" x14ac:dyDescent="0.3">
      <c r="A1628" t="s">
        <v>654</v>
      </c>
      <c r="B1628" t="s">
        <v>656</v>
      </c>
      <c r="C1628" s="14" t="str">
        <f>_xlfn.CONCAT(Table1[[#This Row],[author]],Table1[[#This Row],[ year]])</f>
        <v>J. Wang et al 2017</v>
      </c>
      <c r="D1628" s="14" t="s">
        <v>597</v>
      </c>
      <c r="E1628" t="s">
        <v>539</v>
      </c>
      <c r="F1628" s="14" t="s">
        <v>192</v>
      </c>
      <c r="G1628" s="14" t="s">
        <v>434</v>
      </c>
      <c r="H1628" s="14" t="s">
        <v>435</v>
      </c>
      <c r="I1628" s="14" t="s">
        <v>460</v>
      </c>
      <c r="K1628" s="16">
        <v>333</v>
      </c>
      <c r="L1628" s="16"/>
      <c r="M1628" s="17" t="s">
        <v>437</v>
      </c>
      <c r="N1628" s="14" t="s">
        <v>95</v>
      </c>
      <c r="O1628" t="str">
        <f ca="1">Table1[[#This Row],[Lowest_size_reported_um]]</f>
        <v>1000</v>
      </c>
      <c r="Q1628">
        <f>_xlfn.XLOOKUP(F1628,'detection limits'!$A$2:$A$234,'detection limits'!$C$2:$C$234)</f>
        <v>1</v>
      </c>
      <c r="R1628" t="str">
        <f ca="1">_xlfn.XLOOKUP(F1628,'detection limits'!$A$2:$A$234,'detection limits'!$F$2:$F$234)</f>
        <v>1000</v>
      </c>
    </row>
    <row r="1629" spans="1:18" x14ac:dyDescent="0.3">
      <c r="A1629" t="s">
        <v>654</v>
      </c>
      <c r="B1629" t="s">
        <v>656</v>
      </c>
      <c r="C1629" s="14" t="str">
        <f>_xlfn.CONCAT(Table1[[#This Row],[author]],Table1[[#This Row],[ year]])</f>
        <v>J. Wang et al 2017</v>
      </c>
      <c r="D1629" s="14" t="s">
        <v>597</v>
      </c>
      <c r="E1629" t="s">
        <v>539</v>
      </c>
      <c r="F1629" s="14" t="s">
        <v>192</v>
      </c>
      <c r="G1629" s="14" t="s">
        <v>434</v>
      </c>
      <c r="H1629" s="14" t="s">
        <v>435</v>
      </c>
      <c r="I1629" s="14" t="s">
        <v>460</v>
      </c>
      <c r="K1629" s="16">
        <v>333</v>
      </c>
      <c r="L1629" s="16"/>
      <c r="M1629" s="17" t="s">
        <v>437</v>
      </c>
      <c r="N1629" s="14" t="s">
        <v>95</v>
      </c>
      <c r="O1629" t="str">
        <f ca="1">Table1[[#This Row],[Lowest_size_reported_um]]</f>
        <v>1000</v>
      </c>
      <c r="Q1629">
        <f>_xlfn.XLOOKUP(F1629,'detection limits'!$A$2:$A$234,'detection limits'!$C$2:$C$234)</f>
        <v>1</v>
      </c>
      <c r="R1629" t="str">
        <f ca="1">_xlfn.XLOOKUP(F1629,'detection limits'!$A$2:$A$234,'detection limits'!$F$2:$F$234)</f>
        <v>1000</v>
      </c>
    </row>
    <row r="1630" spans="1:18" x14ac:dyDescent="0.3">
      <c r="A1630" t="s">
        <v>654</v>
      </c>
      <c r="B1630" t="s">
        <v>656</v>
      </c>
      <c r="C1630" s="14" t="str">
        <f>_xlfn.CONCAT(Table1[[#This Row],[author]],Table1[[#This Row],[ year]])</f>
        <v>J. Wang et al 2017</v>
      </c>
      <c r="D1630" s="14" t="s">
        <v>597</v>
      </c>
      <c r="E1630" t="s">
        <v>539</v>
      </c>
      <c r="F1630" s="14" t="s">
        <v>192</v>
      </c>
      <c r="G1630" s="14" t="s">
        <v>434</v>
      </c>
      <c r="H1630" s="14" t="s">
        <v>435</v>
      </c>
      <c r="I1630" s="14" t="s">
        <v>460</v>
      </c>
      <c r="K1630" s="16">
        <v>356</v>
      </c>
      <c r="L1630" s="16"/>
      <c r="M1630" s="17" t="s">
        <v>437</v>
      </c>
      <c r="N1630" s="14" t="s">
        <v>95</v>
      </c>
      <c r="O1630" t="str">
        <f ca="1">Table1[[#This Row],[Lowest_size_reported_um]]</f>
        <v>1000</v>
      </c>
      <c r="Q1630">
        <f>_xlfn.XLOOKUP(F1630,'detection limits'!$A$2:$A$234,'detection limits'!$C$2:$C$234)</f>
        <v>1</v>
      </c>
      <c r="R1630" t="str">
        <f ca="1">_xlfn.XLOOKUP(F1630,'detection limits'!$A$2:$A$234,'detection limits'!$F$2:$F$234)</f>
        <v>1000</v>
      </c>
    </row>
    <row r="1631" spans="1:18" x14ac:dyDescent="0.3">
      <c r="A1631" t="s">
        <v>654</v>
      </c>
      <c r="B1631" t="s">
        <v>656</v>
      </c>
      <c r="C1631" s="14" t="str">
        <f>_xlfn.CONCAT(Table1[[#This Row],[author]],Table1[[#This Row],[ year]])</f>
        <v>J. Wang et al 2017</v>
      </c>
      <c r="D1631" s="14" t="s">
        <v>597</v>
      </c>
      <c r="E1631" t="s">
        <v>539</v>
      </c>
      <c r="F1631" s="14" t="s">
        <v>192</v>
      </c>
      <c r="G1631" s="14" t="s">
        <v>434</v>
      </c>
      <c r="H1631" s="14" t="s">
        <v>435</v>
      </c>
      <c r="I1631" s="14" t="s">
        <v>460</v>
      </c>
      <c r="K1631" s="16">
        <v>544</v>
      </c>
      <c r="L1631" s="16"/>
      <c r="M1631" s="17" t="s">
        <v>437</v>
      </c>
      <c r="N1631" s="14" t="s">
        <v>95</v>
      </c>
      <c r="O1631" t="str">
        <f ca="1">Table1[[#This Row],[Lowest_size_reported_um]]</f>
        <v>1000</v>
      </c>
      <c r="Q1631">
        <f>_xlfn.XLOOKUP(F1631,'detection limits'!$A$2:$A$234,'detection limits'!$C$2:$C$234)</f>
        <v>1</v>
      </c>
      <c r="R1631" t="str">
        <f ca="1">_xlfn.XLOOKUP(F1631,'detection limits'!$A$2:$A$234,'detection limits'!$F$2:$F$234)</f>
        <v>1000</v>
      </c>
    </row>
    <row r="1632" spans="1:18" x14ac:dyDescent="0.3">
      <c r="A1632" t="s">
        <v>654</v>
      </c>
      <c r="B1632" t="s">
        <v>656</v>
      </c>
      <c r="C1632" s="14" t="str">
        <f>_xlfn.CONCAT(Table1[[#This Row],[author]],Table1[[#This Row],[ year]])</f>
        <v>Järlskog et al 2020</v>
      </c>
      <c r="D1632" s="14" t="s">
        <v>598</v>
      </c>
      <c r="E1632" t="s">
        <v>546</v>
      </c>
      <c r="F1632" s="14" t="s">
        <v>194</v>
      </c>
      <c r="G1632" s="14" t="s">
        <v>501</v>
      </c>
      <c r="H1632" s="14" t="s">
        <v>444</v>
      </c>
      <c r="I1632" s="14" t="s">
        <v>478</v>
      </c>
      <c r="K1632" s="16">
        <v>2561</v>
      </c>
      <c r="L1632" s="16"/>
      <c r="M1632" s="17"/>
      <c r="N1632" s="14" t="s">
        <v>95</v>
      </c>
      <c r="O1632" t="str">
        <f ca="1">Table1[[#This Row],[Lowest_size_reported_um]]</f>
        <v>20</v>
      </c>
      <c r="Q1632">
        <f>_xlfn.XLOOKUP(F1632,'detection limits'!$A$2:$A$234,'detection limits'!$C$2:$C$234)</f>
        <v>20</v>
      </c>
      <c r="R1632" t="str">
        <f ca="1">_xlfn.XLOOKUP(F1632,'detection limits'!$A$2:$A$234,'detection limits'!$F$2:$F$234)</f>
        <v>20</v>
      </c>
    </row>
    <row r="1633" spans="1:18" x14ac:dyDescent="0.3">
      <c r="A1633" t="s">
        <v>654</v>
      </c>
      <c r="B1633" t="s">
        <v>656</v>
      </c>
      <c r="C1633" s="14" t="str">
        <f>_xlfn.CONCAT(Table1[[#This Row],[author]],Table1[[#This Row],[ year]])</f>
        <v>Järlskog et al 2020</v>
      </c>
      <c r="D1633" s="14" t="s">
        <v>598</v>
      </c>
      <c r="E1633" t="s">
        <v>546</v>
      </c>
      <c r="F1633" s="14" t="s">
        <v>194</v>
      </c>
      <c r="G1633" s="14" t="s">
        <v>501</v>
      </c>
      <c r="H1633" s="14" t="s">
        <v>444</v>
      </c>
      <c r="I1633" s="14" t="s">
        <v>478</v>
      </c>
      <c r="K1633" s="16">
        <v>2170</v>
      </c>
      <c r="L1633" s="16"/>
      <c r="M1633" s="17"/>
      <c r="N1633" s="14" t="s">
        <v>95</v>
      </c>
      <c r="O1633" t="str">
        <f ca="1">Table1[[#This Row],[Lowest_size_reported_um]]</f>
        <v>20</v>
      </c>
      <c r="Q1633">
        <f>_xlfn.XLOOKUP(F1633,'detection limits'!$A$2:$A$234,'detection limits'!$C$2:$C$234)</f>
        <v>20</v>
      </c>
      <c r="R1633" t="str">
        <f ca="1">_xlfn.XLOOKUP(F1633,'detection limits'!$A$2:$A$234,'detection limits'!$F$2:$F$234)</f>
        <v>20</v>
      </c>
    </row>
    <row r="1634" spans="1:18" x14ac:dyDescent="0.3">
      <c r="A1634" t="s">
        <v>654</v>
      </c>
      <c r="B1634" t="s">
        <v>656</v>
      </c>
      <c r="C1634" s="14" t="str">
        <f>_xlfn.CONCAT(Table1[[#This Row],[author]],Table1[[#This Row],[ year]])</f>
        <v>Jayasiri et al. 2013</v>
      </c>
      <c r="D1634" s="14" t="s">
        <v>599</v>
      </c>
      <c r="E1634" t="s">
        <v>600</v>
      </c>
      <c r="F1634" s="14" t="s">
        <v>196</v>
      </c>
      <c r="G1634" s="14" t="s">
        <v>502</v>
      </c>
      <c r="H1634" s="14" t="s">
        <v>440</v>
      </c>
      <c r="I1634" s="14" t="s">
        <v>446</v>
      </c>
      <c r="L1634" s="16"/>
      <c r="M1634" s="17"/>
      <c r="N1634" s="14" t="s">
        <v>95</v>
      </c>
      <c r="O1634" t="str">
        <f ca="1">Table1[[#This Row],[Lowest_size_reported_um]]</f>
        <v>1000</v>
      </c>
      <c r="Q1634">
        <f>_xlfn.XLOOKUP(F1634,'detection limits'!$A$2:$A$234,'detection limits'!$C$2:$C$234)</f>
        <v>1000</v>
      </c>
      <c r="R1634" t="str">
        <f ca="1">_xlfn.XLOOKUP(F1634,'detection limits'!$A$2:$A$234,'detection limits'!$F$2:$F$234)</f>
        <v>1000</v>
      </c>
    </row>
    <row r="1635" spans="1:18" x14ac:dyDescent="0.3">
      <c r="A1635" t="s">
        <v>654</v>
      </c>
      <c r="B1635" t="s">
        <v>656</v>
      </c>
      <c r="C1635" s="14" t="str">
        <f>_xlfn.CONCAT(Table1[[#This Row],[author]],Table1[[#This Row],[ year]])</f>
        <v>Jayasiri et al. 2013</v>
      </c>
      <c r="D1635" s="14" t="s">
        <v>599</v>
      </c>
      <c r="E1635" t="s">
        <v>600</v>
      </c>
      <c r="F1635" s="14" t="s">
        <v>515</v>
      </c>
      <c r="G1635" s="14" t="s">
        <v>502</v>
      </c>
      <c r="H1635" s="14" t="s">
        <v>440</v>
      </c>
      <c r="I1635" s="14" t="s">
        <v>446</v>
      </c>
      <c r="L1635" s="16"/>
      <c r="M1635" s="17"/>
      <c r="N1635" s="14" t="s">
        <v>95</v>
      </c>
      <c r="O1635" t="e">
        <f>Table1[[#This Row],[Lowest_size_reported_um]]</f>
        <v>#N/A</v>
      </c>
      <c r="Q1635" t="e">
        <f>_xlfn.XLOOKUP(F1635,'detection limits'!$A$2:$A$234,'detection limits'!$C$2:$C$234)</f>
        <v>#N/A</v>
      </c>
      <c r="R1635" t="e">
        <f>_xlfn.XLOOKUP(F1635,'detection limits'!$A$2:$A$234,'detection limits'!$F$2:$F$234)</f>
        <v>#N/A</v>
      </c>
    </row>
    <row r="1636" spans="1:18" x14ac:dyDescent="0.3">
      <c r="A1636" t="s">
        <v>654</v>
      </c>
      <c r="B1636" t="s">
        <v>656</v>
      </c>
      <c r="C1636" s="14" t="str">
        <f>_xlfn.CONCAT(Table1[[#This Row],[author]],Table1[[#This Row],[ year]])</f>
        <v>Jayasiri et al. 2013</v>
      </c>
      <c r="D1636" s="14" t="s">
        <v>599</v>
      </c>
      <c r="E1636" t="s">
        <v>600</v>
      </c>
      <c r="F1636" s="14" t="s">
        <v>516</v>
      </c>
      <c r="G1636" s="14" t="s">
        <v>502</v>
      </c>
      <c r="H1636" s="14" t="s">
        <v>440</v>
      </c>
      <c r="I1636" s="14" t="s">
        <v>446</v>
      </c>
      <c r="L1636" s="16"/>
      <c r="M1636" s="17"/>
      <c r="N1636" s="14" t="s">
        <v>95</v>
      </c>
      <c r="O1636" t="e">
        <f>Table1[[#This Row],[Lowest_size_reported_um]]</f>
        <v>#N/A</v>
      </c>
      <c r="Q1636" t="e">
        <f>_xlfn.XLOOKUP(F1636,'detection limits'!$A$2:$A$234,'detection limits'!$C$2:$C$234)</f>
        <v>#N/A</v>
      </c>
      <c r="R1636" t="e">
        <f>_xlfn.XLOOKUP(F1636,'detection limits'!$A$2:$A$234,'detection limits'!$F$2:$F$234)</f>
        <v>#N/A</v>
      </c>
    </row>
    <row r="1637" spans="1:18" x14ac:dyDescent="0.3">
      <c r="A1637" t="s">
        <v>654</v>
      </c>
      <c r="B1637" t="s">
        <v>656</v>
      </c>
      <c r="C1637" s="14" t="str">
        <f>_xlfn.CONCAT(Table1[[#This Row],[author]],Table1[[#This Row],[ year]])</f>
        <v>Jayasiri et al. 2013</v>
      </c>
      <c r="D1637" s="14" t="s">
        <v>599</v>
      </c>
      <c r="E1637" t="s">
        <v>600</v>
      </c>
      <c r="F1637" s="14" t="s">
        <v>517</v>
      </c>
      <c r="G1637" s="14" t="s">
        <v>502</v>
      </c>
      <c r="H1637" s="14" t="s">
        <v>440</v>
      </c>
      <c r="I1637" s="14" t="s">
        <v>446</v>
      </c>
      <c r="L1637" s="16"/>
      <c r="M1637" s="17"/>
      <c r="N1637" s="14" t="s">
        <v>95</v>
      </c>
      <c r="O1637" t="e">
        <f>Table1[[#This Row],[Lowest_size_reported_um]]</f>
        <v>#N/A</v>
      </c>
      <c r="Q1637" t="e">
        <f>_xlfn.XLOOKUP(F1637,'detection limits'!$A$2:$A$234,'detection limits'!$C$2:$C$234)</f>
        <v>#N/A</v>
      </c>
      <c r="R1637" t="e">
        <f>_xlfn.XLOOKUP(F1637,'detection limits'!$A$2:$A$234,'detection limits'!$F$2:$F$234)</f>
        <v>#N/A</v>
      </c>
    </row>
    <row r="1638" spans="1:18" x14ac:dyDescent="0.3">
      <c r="A1638" t="s">
        <v>654</v>
      </c>
      <c r="B1638" t="s">
        <v>656</v>
      </c>
      <c r="C1638" s="14" t="str">
        <f>_xlfn.CONCAT(Table1[[#This Row],[author]],Table1[[#This Row],[ year]])</f>
        <v>Jiang et al. 2019</v>
      </c>
      <c r="D1638" s="14" t="s">
        <v>601</v>
      </c>
      <c r="E1638" t="s">
        <v>540</v>
      </c>
      <c r="F1638" s="14" t="s">
        <v>200</v>
      </c>
      <c r="G1638" s="14" t="s">
        <v>434</v>
      </c>
      <c r="H1638" s="14" t="s">
        <v>435</v>
      </c>
      <c r="I1638" s="14" t="s">
        <v>460</v>
      </c>
      <c r="K1638" s="16">
        <v>180</v>
      </c>
      <c r="L1638" s="16">
        <v>0.81</v>
      </c>
      <c r="M1638" s="17" t="s">
        <v>442</v>
      </c>
      <c r="N1638" s="14" t="s">
        <v>95</v>
      </c>
      <c r="O1638" t="str">
        <f ca="1">Table1[[#This Row],[Lowest_size_reported_um]]</f>
        <v>500</v>
      </c>
      <c r="Q1638">
        <f>_xlfn.XLOOKUP(F1638,'detection limits'!$A$2:$A$234,'detection limits'!$C$2:$C$234)</f>
        <v>45</v>
      </c>
      <c r="R1638" t="str">
        <f ca="1">_xlfn.XLOOKUP(F1638,'detection limits'!$A$2:$A$234,'detection limits'!$F$2:$F$234)</f>
        <v>500</v>
      </c>
    </row>
    <row r="1639" spans="1:18" x14ac:dyDescent="0.3">
      <c r="A1639" t="s">
        <v>654</v>
      </c>
      <c r="B1639" t="s">
        <v>656</v>
      </c>
      <c r="C1639" s="14" t="str">
        <f>_xlfn.CONCAT(Table1[[#This Row],[author]],Table1[[#This Row],[ year]])</f>
        <v>Jiang et al. 2019</v>
      </c>
      <c r="D1639" s="14" t="s">
        <v>601</v>
      </c>
      <c r="E1639" t="s">
        <v>540</v>
      </c>
      <c r="F1639" s="14" t="s">
        <v>200</v>
      </c>
      <c r="G1639" s="14" t="s">
        <v>434</v>
      </c>
      <c r="H1639" s="14" t="s">
        <v>435</v>
      </c>
      <c r="I1639" s="14" t="s">
        <v>460</v>
      </c>
      <c r="K1639" s="16">
        <v>65</v>
      </c>
      <c r="L1639" s="16">
        <v>0.69</v>
      </c>
      <c r="M1639" s="17" t="s">
        <v>442</v>
      </c>
      <c r="N1639" s="14" t="s">
        <v>95</v>
      </c>
      <c r="O1639" t="str">
        <f ca="1">Table1[[#This Row],[Lowest_size_reported_um]]</f>
        <v>500</v>
      </c>
      <c r="Q1639">
        <f>_xlfn.XLOOKUP(F1639,'detection limits'!$A$2:$A$234,'detection limits'!$C$2:$C$234)</f>
        <v>45</v>
      </c>
      <c r="R1639" t="str">
        <f ca="1">_xlfn.XLOOKUP(F1639,'detection limits'!$A$2:$A$234,'detection limits'!$F$2:$F$234)</f>
        <v>500</v>
      </c>
    </row>
    <row r="1640" spans="1:18" x14ac:dyDescent="0.3">
      <c r="A1640" t="s">
        <v>654</v>
      </c>
      <c r="B1640" t="s">
        <v>656</v>
      </c>
      <c r="C1640" s="14" t="str">
        <f>_xlfn.CONCAT(Table1[[#This Row],[author]],Table1[[#This Row],[ year]])</f>
        <v>Jiang et al. 2019</v>
      </c>
      <c r="D1640" s="14" t="s">
        <v>601</v>
      </c>
      <c r="E1640" t="s">
        <v>540</v>
      </c>
      <c r="F1640" s="14" t="s">
        <v>200</v>
      </c>
      <c r="G1640" s="14" t="s">
        <v>434</v>
      </c>
      <c r="H1640" s="14" t="s">
        <v>435</v>
      </c>
      <c r="I1640" s="14" t="s">
        <v>460</v>
      </c>
      <c r="K1640" s="16">
        <v>50</v>
      </c>
      <c r="L1640" s="16">
        <v>0.6</v>
      </c>
      <c r="M1640" s="17" t="s">
        <v>442</v>
      </c>
      <c r="N1640" s="14" t="s">
        <v>95</v>
      </c>
      <c r="O1640" t="str">
        <f ca="1">Table1[[#This Row],[Lowest_size_reported_um]]</f>
        <v>500</v>
      </c>
      <c r="Q1640">
        <f>_xlfn.XLOOKUP(F1640,'detection limits'!$A$2:$A$234,'detection limits'!$C$2:$C$234)</f>
        <v>45</v>
      </c>
      <c r="R1640" t="str">
        <f ca="1">_xlfn.XLOOKUP(F1640,'detection limits'!$A$2:$A$234,'detection limits'!$F$2:$F$234)</f>
        <v>500</v>
      </c>
    </row>
    <row r="1641" spans="1:18" x14ac:dyDescent="0.3">
      <c r="A1641" t="s">
        <v>654</v>
      </c>
      <c r="B1641" t="s">
        <v>656</v>
      </c>
      <c r="C1641" s="14" t="str">
        <f>_xlfn.CONCAT(Table1[[#This Row],[author]],Table1[[#This Row],[ year]])</f>
        <v>Jiang et al. 2019</v>
      </c>
      <c r="D1641" s="14" t="s">
        <v>601</v>
      </c>
      <c r="E1641" t="s">
        <v>540</v>
      </c>
      <c r="F1641" s="14" t="s">
        <v>200</v>
      </c>
      <c r="G1641" s="14" t="s">
        <v>434</v>
      </c>
      <c r="H1641" s="14" t="s">
        <v>435</v>
      </c>
      <c r="I1641" s="14" t="s">
        <v>460</v>
      </c>
      <c r="K1641" s="16">
        <v>130</v>
      </c>
      <c r="L1641" s="16">
        <v>0.54</v>
      </c>
      <c r="M1641" s="17" t="s">
        <v>442</v>
      </c>
      <c r="N1641" s="14" t="s">
        <v>95</v>
      </c>
      <c r="O1641" t="str">
        <f ca="1">Table1[[#This Row],[Lowest_size_reported_um]]</f>
        <v>500</v>
      </c>
      <c r="Q1641">
        <f>_xlfn.XLOOKUP(F1641,'detection limits'!$A$2:$A$234,'detection limits'!$C$2:$C$234)</f>
        <v>45</v>
      </c>
      <c r="R1641" t="str">
        <f ca="1">_xlfn.XLOOKUP(F1641,'detection limits'!$A$2:$A$234,'detection limits'!$F$2:$F$234)</f>
        <v>500</v>
      </c>
    </row>
    <row r="1642" spans="1:18" x14ac:dyDescent="0.3">
      <c r="A1642" t="s">
        <v>654</v>
      </c>
      <c r="B1642" t="s">
        <v>656</v>
      </c>
      <c r="C1642" s="14" t="str">
        <f>_xlfn.CONCAT(Table1[[#This Row],[author]],Table1[[#This Row],[ year]])</f>
        <v>Jiang et al. 2019</v>
      </c>
      <c r="D1642" s="14" t="s">
        <v>601</v>
      </c>
      <c r="E1642" t="s">
        <v>540</v>
      </c>
      <c r="F1642" s="14" t="s">
        <v>200</v>
      </c>
      <c r="G1642" s="14" t="s">
        <v>434</v>
      </c>
      <c r="H1642" s="14" t="s">
        <v>435</v>
      </c>
      <c r="I1642" s="14" t="s">
        <v>460</v>
      </c>
      <c r="K1642" s="16">
        <v>195</v>
      </c>
      <c r="L1642" s="16">
        <v>0.54</v>
      </c>
      <c r="M1642" s="17" t="s">
        <v>442</v>
      </c>
      <c r="N1642" s="14" t="s">
        <v>95</v>
      </c>
      <c r="O1642" t="str">
        <f ca="1">Table1[[#This Row],[Lowest_size_reported_um]]</f>
        <v>500</v>
      </c>
      <c r="Q1642">
        <f>_xlfn.XLOOKUP(F1642,'detection limits'!$A$2:$A$234,'detection limits'!$C$2:$C$234)</f>
        <v>45</v>
      </c>
      <c r="R1642" t="str">
        <f ca="1">_xlfn.XLOOKUP(F1642,'detection limits'!$A$2:$A$234,'detection limits'!$F$2:$F$234)</f>
        <v>500</v>
      </c>
    </row>
    <row r="1643" spans="1:18" x14ac:dyDescent="0.3">
      <c r="A1643" t="s">
        <v>654</v>
      </c>
      <c r="B1643" t="s">
        <v>656</v>
      </c>
      <c r="C1643" s="14" t="str">
        <f>_xlfn.CONCAT(Table1[[#This Row],[author]],Table1[[#This Row],[ year]])</f>
        <v>Jiang et al. 2019</v>
      </c>
      <c r="D1643" s="14" t="s">
        <v>601</v>
      </c>
      <c r="E1643" t="s">
        <v>540</v>
      </c>
      <c r="F1643" s="14" t="s">
        <v>200</v>
      </c>
      <c r="G1643" s="14" t="s">
        <v>434</v>
      </c>
      <c r="H1643" s="14" t="s">
        <v>435</v>
      </c>
      <c r="I1643" s="14" t="s">
        <v>460</v>
      </c>
      <c r="K1643" s="16">
        <v>90</v>
      </c>
      <c r="L1643" s="16">
        <v>0.5</v>
      </c>
      <c r="M1643" s="17" t="s">
        <v>442</v>
      </c>
      <c r="N1643" s="14" t="s">
        <v>95</v>
      </c>
      <c r="O1643" t="str">
        <f ca="1">Table1[[#This Row],[Lowest_size_reported_um]]</f>
        <v>500</v>
      </c>
      <c r="Q1643">
        <f>_xlfn.XLOOKUP(F1643,'detection limits'!$A$2:$A$234,'detection limits'!$C$2:$C$234)</f>
        <v>45</v>
      </c>
      <c r="R1643" t="str">
        <f ca="1">_xlfn.XLOOKUP(F1643,'detection limits'!$A$2:$A$234,'detection limits'!$F$2:$F$234)</f>
        <v>500</v>
      </c>
    </row>
    <row r="1644" spans="1:18" x14ac:dyDescent="0.3">
      <c r="A1644" t="s">
        <v>654</v>
      </c>
      <c r="B1644" t="s">
        <v>656</v>
      </c>
      <c r="C1644" s="14" t="str">
        <f>_xlfn.CONCAT(Table1[[#This Row],[author]],Table1[[#This Row],[ year]])</f>
        <v>Jun Deng et al 2020</v>
      </c>
      <c r="D1644" s="14" t="s">
        <v>602</v>
      </c>
      <c r="E1644" t="s">
        <v>546</v>
      </c>
      <c r="F1644" s="14" t="s">
        <v>203</v>
      </c>
      <c r="G1644" s="14" t="s">
        <v>489</v>
      </c>
      <c r="H1644" s="14" t="s">
        <v>440</v>
      </c>
      <c r="I1644" s="14" t="s">
        <v>460</v>
      </c>
      <c r="K1644" s="16">
        <v>2200</v>
      </c>
      <c r="L1644" s="16">
        <v>0.69</v>
      </c>
      <c r="M1644" s="17" t="s">
        <v>442</v>
      </c>
      <c r="N1644" s="14" t="s">
        <v>95</v>
      </c>
      <c r="O1644" t="str">
        <f ca="1">Table1[[#This Row],[Lowest_size_reported_um]]</f>
        <v>38</v>
      </c>
      <c r="Q1644">
        <f>_xlfn.XLOOKUP(F1644,'detection limits'!$A$2:$A$234,'detection limits'!$C$2:$C$234)</f>
        <v>38</v>
      </c>
      <c r="R1644" t="str">
        <f ca="1">_xlfn.XLOOKUP(F1644,'detection limits'!$A$2:$A$234,'detection limits'!$F$2:$F$234)</f>
        <v>38</v>
      </c>
    </row>
    <row r="1645" spans="1:18" x14ac:dyDescent="0.3">
      <c r="A1645" t="s">
        <v>654</v>
      </c>
      <c r="B1645" t="s">
        <v>656</v>
      </c>
      <c r="C1645" s="14" t="str">
        <f>_xlfn.CONCAT(Table1[[#This Row],[author]],Table1[[#This Row],[ year]])</f>
        <v>Jun Deng et al 2020</v>
      </c>
      <c r="D1645" s="14" t="s">
        <v>602</v>
      </c>
      <c r="E1645" t="s">
        <v>546</v>
      </c>
      <c r="F1645" s="14" t="s">
        <v>203</v>
      </c>
      <c r="G1645" s="14" t="s">
        <v>489</v>
      </c>
      <c r="H1645" s="14" t="s">
        <v>440</v>
      </c>
      <c r="I1645" s="14" t="s">
        <v>460</v>
      </c>
      <c r="K1645" s="16">
        <v>2260</v>
      </c>
      <c r="L1645" s="16">
        <v>0.69</v>
      </c>
      <c r="M1645" s="17" t="s">
        <v>437</v>
      </c>
      <c r="N1645" s="14" t="s">
        <v>95</v>
      </c>
      <c r="O1645" t="str">
        <f ca="1">Table1[[#This Row],[Lowest_size_reported_um]]</f>
        <v>38</v>
      </c>
      <c r="Q1645">
        <f>_xlfn.XLOOKUP(F1645,'detection limits'!$A$2:$A$234,'detection limits'!$C$2:$C$234)</f>
        <v>38</v>
      </c>
      <c r="R1645" t="str">
        <f ca="1">_xlfn.XLOOKUP(F1645,'detection limits'!$A$2:$A$234,'detection limits'!$F$2:$F$234)</f>
        <v>38</v>
      </c>
    </row>
    <row r="1646" spans="1:18" x14ac:dyDescent="0.3">
      <c r="A1646" t="s">
        <v>654</v>
      </c>
      <c r="B1646" t="s">
        <v>656</v>
      </c>
      <c r="C1646" s="14" t="str">
        <f>_xlfn.CONCAT(Table1[[#This Row],[author]],Table1[[#This Row],[ year]])</f>
        <v>Jun Deng et al 2020</v>
      </c>
      <c r="D1646" s="14" t="s">
        <v>602</v>
      </c>
      <c r="E1646" t="s">
        <v>546</v>
      </c>
      <c r="F1646" s="14" t="s">
        <v>203</v>
      </c>
      <c r="G1646" s="14" t="s">
        <v>489</v>
      </c>
      <c r="H1646" s="14" t="s">
        <v>440</v>
      </c>
      <c r="I1646" s="14" t="s">
        <v>460</v>
      </c>
      <c r="K1646" s="16">
        <v>2340</v>
      </c>
      <c r="L1646" s="16">
        <v>0.69</v>
      </c>
      <c r="M1646" s="17" t="s">
        <v>456</v>
      </c>
      <c r="N1646" s="14" t="s">
        <v>95</v>
      </c>
      <c r="O1646" t="str">
        <f ca="1">Table1[[#This Row],[Lowest_size_reported_um]]</f>
        <v>38</v>
      </c>
      <c r="Q1646">
        <f>_xlfn.XLOOKUP(F1646,'detection limits'!$A$2:$A$234,'detection limits'!$C$2:$C$234)</f>
        <v>38</v>
      </c>
      <c r="R1646" t="str">
        <f ca="1">_xlfn.XLOOKUP(F1646,'detection limits'!$A$2:$A$234,'detection limits'!$F$2:$F$234)</f>
        <v>38</v>
      </c>
    </row>
    <row r="1647" spans="1:18" x14ac:dyDescent="0.3">
      <c r="A1647" t="s">
        <v>654</v>
      </c>
      <c r="B1647" t="s">
        <v>656</v>
      </c>
      <c r="C1647" s="14" t="str">
        <f>_xlfn.CONCAT(Table1[[#This Row],[author]],Table1[[#This Row],[ year]])</f>
        <v>Jun Deng et al 2020</v>
      </c>
      <c r="D1647" s="14" t="s">
        <v>602</v>
      </c>
      <c r="E1647" t="s">
        <v>546</v>
      </c>
      <c r="F1647" s="14" t="s">
        <v>203</v>
      </c>
      <c r="G1647" s="14" t="s">
        <v>489</v>
      </c>
      <c r="H1647" s="14" t="s">
        <v>440</v>
      </c>
      <c r="I1647" s="14" t="s">
        <v>460</v>
      </c>
      <c r="K1647" s="16">
        <v>1800</v>
      </c>
      <c r="L1647" s="16">
        <v>0.69</v>
      </c>
      <c r="M1647" s="17" t="s">
        <v>442</v>
      </c>
      <c r="N1647" s="14" t="s">
        <v>95</v>
      </c>
      <c r="O1647" t="str">
        <f ca="1">Table1[[#This Row],[Lowest_size_reported_um]]</f>
        <v>38</v>
      </c>
      <c r="Q1647">
        <f>_xlfn.XLOOKUP(F1647,'detection limits'!$A$2:$A$234,'detection limits'!$C$2:$C$234)</f>
        <v>38</v>
      </c>
      <c r="R1647" t="str">
        <f ca="1">_xlfn.XLOOKUP(F1647,'detection limits'!$A$2:$A$234,'detection limits'!$F$2:$F$234)</f>
        <v>38</v>
      </c>
    </row>
    <row r="1648" spans="1:18" x14ac:dyDescent="0.3">
      <c r="A1648" t="s">
        <v>654</v>
      </c>
      <c r="B1648" t="s">
        <v>656</v>
      </c>
      <c r="C1648" s="14" t="str">
        <f>_xlfn.CONCAT(Table1[[#This Row],[author]],Table1[[#This Row],[ year]])</f>
        <v>Jun Deng et al 2020</v>
      </c>
      <c r="D1648" s="14" t="s">
        <v>602</v>
      </c>
      <c r="E1648" t="s">
        <v>546</v>
      </c>
      <c r="F1648" s="14" t="s">
        <v>203</v>
      </c>
      <c r="G1648" s="14" t="s">
        <v>489</v>
      </c>
      <c r="H1648" s="14" t="s">
        <v>440</v>
      </c>
      <c r="I1648" s="14" t="s">
        <v>460</v>
      </c>
      <c r="K1648" s="16">
        <v>2000</v>
      </c>
      <c r="L1648" s="16">
        <v>0.69</v>
      </c>
      <c r="M1648" s="17" t="s">
        <v>437</v>
      </c>
      <c r="N1648" s="14" t="s">
        <v>95</v>
      </c>
      <c r="O1648" t="str">
        <f ca="1">Table1[[#This Row],[Lowest_size_reported_um]]</f>
        <v>38</v>
      </c>
      <c r="Q1648">
        <f>_xlfn.XLOOKUP(F1648,'detection limits'!$A$2:$A$234,'detection limits'!$C$2:$C$234)</f>
        <v>38</v>
      </c>
      <c r="R1648" t="str">
        <f ca="1">_xlfn.XLOOKUP(F1648,'detection limits'!$A$2:$A$234,'detection limits'!$F$2:$F$234)</f>
        <v>38</v>
      </c>
    </row>
    <row r="1649" spans="1:18" x14ac:dyDescent="0.3">
      <c r="A1649" t="s">
        <v>654</v>
      </c>
      <c r="B1649" t="s">
        <v>656</v>
      </c>
      <c r="C1649" s="14" t="str">
        <f>_xlfn.CONCAT(Table1[[#This Row],[author]],Table1[[#This Row],[ year]])</f>
        <v>Jun Deng et al 2020</v>
      </c>
      <c r="D1649" s="14" t="s">
        <v>602</v>
      </c>
      <c r="E1649" t="s">
        <v>546</v>
      </c>
      <c r="F1649" s="14" t="s">
        <v>203</v>
      </c>
      <c r="G1649" s="14" t="s">
        <v>489</v>
      </c>
      <c r="H1649" s="14" t="s">
        <v>440</v>
      </c>
      <c r="I1649" s="14" t="s">
        <v>460</v>
      </c>
      <c r="K1649" s="16">
        <v>2200</v>
      </c>
      <c r="L1649" s="16">
        <v>0.69</v>
      </c>
      <c r="M1649" s="17" t="s">
        <v>456</v>
      </c>
      <c r="N1649" s="14" t="s">
        <v>95</v>
      </c>
      <c r="O1649" t="str">
        <f ca="1">Table1[[#This Row],[Lowest_size_reported_um]]</f>
        <v>38</v>
      </c>
      <c r="Q1649">
        <f>_xlfn.XLOOKUP(F1649,'detection limits'!$A$2:$A$234,'detection limits'!$C$2:$C$234)</f>
        <v>38</v>
      </c>
      <c r="R1649" t="str">
        <f ca="1">_xlfn.XLOOKUP(F1649,'detection limits'!$A$2:$A$234,'detection limits'!$F$2:$F$234)</f>
        <v>38</v>
      </c>
    </row>
    <row r="1650" spans="1:18" x14ac:dyDescent="0.3">
      <c r="A1650" t="s">
        <v>654</v>
      </c>
      <c r="B1650" t="s">
        <v>656</v>
      </c>
      <c r="C1650" s="14" t="str">
        <f>_xlfn.CONCAT(Table1[[#This Row],[author]],Table1[[#This Row],[ year]])</f>
        <v>Jun Deng et al 2020</v>
      </c>
      <c r="D1650" s="14" t="s">
        <v>602</v>
      </c>
      <c r="E1650" t="s">
        <v>546</v>
      </c>
      <c r="F1650" s="14" t="s">
        <v>203</v>
      </c>
      <c r="G1650" s="14" t="s">
        <v>489</v>
      </c>
      <c r="H1650" s="14" t="s">
        <v>440</v>
      </c>
      <c r="I1650" s="14" t="s">
        <v>460</v>
      </c>
      <c r="K1650" s="16">
        <v>1640</v>
      </c>
      <c r="L1650" s="16">
        <v>0.69</v>
      </c>
      <c r="M1650" s="17" t="s">
        <v>442</v>
      </c>
      <c r="N1650" s="14" t="s">
        <v>95</v>
      </c>
      <c r="O1650" t="str">
        <f ca="1">Table1[[#This Row],[Lowest_size_reported_um]]</f>
        <v>38</v>
      </c>
      <c r="Q1650">
        <f>_xlfn.XLOOKUP(F1650,'detection limits'!$A$2:$A$234,'detection limits'!$C$2:$C$234)</f>
        <v>38</v>
      </c>
      <c r="R1650" t="str">
        <f ca="1">_xlfn.XLOOKUP(F1650,'detection limits'!$A$2:$A$234,'detection limits'!$F$2:$F$234)</f>
        <v>38</v>
      </c>
    </row>
    <row r="1651" spans="1:18" x14ac:dyDescent="0.3">
      <c r="A1651" t="s">
        <v>654</v>
      </c>
      <c r="B1651" t="s">
        <v>656</v>
      </c>
      <c r="C1651" s="14" t="str">
        <f>_xlfn.CONCAT(Table1[[#This Row],[author]],Table1[[#This Row],[ year]])</f>
        <v>Jun Deng et al 2020</v>
      </c>
      <c r="D1651" s="14" t="s">
        <v>602</v>
      </c>
      <c r="E1651" t="s">
        <v>546</v>
      </c>
      <c r="F1651" s="14" t="s">
        <v>203</v>
      </c>
      <c r="G1651" s="14" t="s">
        <v>489</v>
      </c>
      <c r="H1651" s="14" t="s">
        <v>440</v>
      </c>
      <c r="I1651" s="14" t="s">
        <v>460</v>
      </c>
      <c r="K1651" s="16">
        <v>1800</v>
      </c>
      <c r="L1651" s="16">
        <v>0.69</v>
      </c>
      <c r="M1651" s="17" t="s">
        <v>437</v>
      </c>
      <c r="N1651" s="14" t="s">
        <v>95</v>
      </c>
      <c r="O1651" t="str">
        <f ca="1">Table1[[#This Row],[Lowest_size_reported_um]]</f>
        <v>38</v>
      </c>
      <c r="Q1651">
        <f>_xlfn.XLOOKUP(F1651,'detection limits'!$A$2:$A$234,'detection limits'!$C$2:$C$234)</f>
        <v>38</v>
      </c>
      <c r="R1651" t="str">
        <f ca="1">_xlfn.XLOOKUP(F1651,'detection limits'!$A$2:$A$234,'detection limits'!$F$2:$F$234)</f>
        <v>38</v>
      </c>
    </row>
    <row r="1652" spans="1:18" x14ac:dyDescent="0.3">
      <c r="A1652" t="s">
        <v>654</v>
      </c>
      <c r="B1652" t="s">
        <v>656</v>
      </c>
      <c r="C1652" s="14" t="str">
        <f>_xlfn.CONCAT(Table1[[#This Row],[author]],Table1[[#This Row],[ year]])</f>
        <v>Jun Deng et al 2020</v>
      </c>
      <c r="D1652" s="14" t="s">
        <v>602</v>
      </c>
      <c r="E1652" t="s">
        <v>546</v>
      </c>
      <c r="F1652" s="14" t="s">
        <v>203</v>
      </c>
      <c r="G1652" s="14" t="s">
        <v>489</v>
      </c>
      <c r="H1652" s="14" t="s">
        <v>440</v>
      </c>
      <c r="I1652" s="14" t="s">
        <v>460</v>
      </c>
      <c r="K1652" s="16">
        <v>2040</v>
      </c>
      <c r="L1652" s="16">
        <v>0.69</v>
      </c>
      <c r="M1652" s="17" t="s">
        <v>456</v>
      </c>
      <c r="N1652" s="14" t="s">
        <v>95</v>
      </c>
      <c r="O1652" t="str">
        <f ca="1">Table1[[#This Row],[Lowest_size_reported_um]]</f>
        <v>38</v>
      </c>
      <c r="Q1652">
        <f>_xlfn.XLOOKUP(F1652,'detection limits'!$A$2:$A$234,'detection limits'!$C$2:$C$234)</f>
        <v>38</v>
      </c>
      <c r="R1652" t="str">
        <f ca="1">_xlfn.XLOOKUP(F1652,'detection limits'!$A$2:$A$234,'detection limits'!$F$2:$F$234)</f>
        <v>38</v>
      </c>
    </row>
    <row r="1653" spans="1:18" x14ac:dyDescent="0.3">
      <c r="A1653" t="s">
        <v>654</v>
      </c>
      <c r="B1653" t="s">
        <v>656</v>
      </c>
      <c r="C1653" s="14" t="str">
        <f>_xlfn.CONCAT(Table1[[#This Row],[author]],Table1[[#This Row],[ year]])</f>
        <v>Jun Deng et al 2020</v>
      </c>
      <c r="D1653" s="14" t="s">
        <v>602</v>
      </c>
      <c r="E1653" t="s">
        <v>546</v>
      </c>
      <c r="F1653" s="14" t="s">
        <v>203</v>
      </c>
      <c r="G1653" s="14" t="s">
        <v>489</v>
      </c>
      <c r="H1653" s="14" t="s">
        <v>440</v>
      </c>
      <c r="I1653" s="14" t="s">
        <v>460</v>
      </c>
      <c r="K1653" s="16">
        <v>980</v>
      </c>
      <c r="L1653" s="16">
        <v>0.69</v>
      </c>
      <c r="M1653" s="17"/>
      <c r="N1653" s="14" t="s">
        <v>95</v>
      </c>
      <c r="O1653" t="str">
        <f ca="1">Table1[[#This Row],[Lowest_size_reported_um]]</f>
        <v>38</v>
      </c>
      <c r="Q1653">
        <f>_xlfn.XLOOKUP(F1653,'detection limits'!$A$2:$A$234,'detection limits'!$C$2:$C$234)</f>
        <v>38</v>
      </c>
      <c r="R1653" t="str">
        <f ca="1">_xlfn.XLOOKUP(F1653,'detection limits'!$A$2:$A$234,'detection limits'!$F$2:$F$234)</f>
        <v>38</v>
      </c>
    </row>
    <row r="1654" spans="1:18" x14ac:dyDescent="0.3">
      <c r="A1654" t="s">
        <v>654</v>
      </c>
      <c r="B1654" t="s">
        <v>656</v>
      </c>
      <c r="C1654" s="14" t="str">
        <f>_xlfn.CONCAT(Table1[[#This Row],[author]],Table1[[#This Row],[ year]])</f>
        <v>Karaoglu &amp; Gul, 2020</v>
      </c>
      <c r="D1654" s="14" t="s">
        <v>603</v>
      </c>
      <c r="E1654" t="s">
        <v>546</v>
      </c>
      <c r="F1654" s="14" t="s">
        <v>205</v>
      </c>
      <c r="G1654" s="14" t="s">
        <v>439</v>
      </c>
      <c r="H1654" s="14" t="s">
        <v>440</v>
      </c>
      <c r="I1654" s="14" t="s">
        <v>461</v>
      </c>
      <c r="K1654" s="16">
        <v>64.17</v>
      </c>
      <c r="L1654" s="16"/>
      <c r="M1654" s="17" t="s">
        <v>456</v>
      </c>
      <c r="N1654" s="14" t="s">
        <v>95</v>
      </c>
      <c r="O1654" t="str">
        <f ca="1">Table1[[#This Row],[Lowest_size_reported_um]]</f>
        <v/>
      </c>
      <c r="Q1654">
        <f>_xlfn.XLOOKUP(F1654,'detection limits'!$A$2:$A$234,'detection limits'!$C$2:$C$234)</f>
        <v>1.2</v>
      </c>
      <c r="R1654" t="str">
        <f ca="1">_xlfn.XLOOKUP(F1654,'detection limits'!$A$2:$A$234,'detection limits'!$F$2:$F$234)</f>
        <v/>
      </c>
    </row>
    <row r="1655" spans="1:18" x14ac:dyDescent="0.3">
      <c r="A1655" t="s">
        <v>654</v>
      </c>
      <c r="B1655" t="s">
        <v>656</v>
      </c>
      <c r="C1655" s="14" t="str">
        <f>_xlfn.CONCAT(Table1[[#This Row],[author]],Table1[[#This Row],[ year]])</f>
        <v>Karaoglu &amp; Gul, 2020</v>
      </c>
      <c r="D1655" s="14" t="s">
        <v>603</v>
      </c>
      <c r="E1655" t="s">
        <v>546</v>
      </c>
      <c r="F1655" s="14" t="s">
        <v>205</v>
      </c>
      <c r="G1655" s="14" t="s">
        <v>439</v>
      </c>
      <c r="H1655" s="14" t="s">
        <v>440</v>
      </c>
      <c r="I1655" s="14" t="s">
        <v>461</v>
      </c>
      <c r="K1655" s="16">
        <v>472.1</v>
      </c>
      <c r="L1655" s="16"/>
      <c r="M1655" s="17" t="s">
        <v>456</v>
      </c>
      <c r="N1655" s="14" t="s">
        <v>95</v>
      </c>
      <c r="O1655" t="str">
        <f ca="1">Table1[[#This Row],[Lowest_size_reported_um]]</f>
        <v/>
      </c>
      <c r="Q1655">
        <f>_xlfn.XLOOKUP(F1655,'detection limits'!$A$2:$A$234,'detection limits'!$C$2:$C$234)</f>
        <v>1.2</v>
      </c>
      <c r="R1655" t="str">
        <f ca="1">_xlfn.XLOOKUP(F1655,'detection limits'!$A$2:$A$234,'detection limits'!$F$2:$F$234)</f>
        <v/>
      </c>
    </row>
    <row r="1656" spans="1:18" x14ac:dyDescent="0.3">
      <c r="A1656" t="s">
        <v>654</v>
      </c>
      <c r="B1656" t="s">
        <v>656</v>
      </c>
      <c r="C1656" s="14" t="str">
        <f>_xlfn.CONCAT(Table1[[#This Row],[author]],Table1[[#This Row],[ year]])</f>
        <v>Klein et al. 2015</v>
      </c>
      <c r="D1656" s="14" t="s">
        <v>604</v>
      </c>
      <c r="E1656" t="s">
        <v>563</v>
      </c>
      <c r="F1656" s="14" t="s">
        <v>212</v>
      </c>
      <c r="G1656" s="14" t="s">
        <v>434</v>
      </c>
      <c r="H1656" s="14" t="s">
        <v>435</v>
      </c>
      <c r="I1656" s="14" t="s">
        <v>455</v>
      </c>
      <c r="K1656" s="16">
        <v>228</v>
      </c>
      <c r="L1656" s="16">
        <v>0.09</v>
      </c>
      <c r="M1656" s="17" t="s">
        <v>454</v>
      </c>
      <c r="N1656" s="14" t="s">
        <v>95</v>
      </c>
      <c r="O1656" t="str">
        <f ca="1">Table1[[#This Row],[Lowest_size_reported_um]]</f>
        <v>63</v>
      </c>
      <c r="Q1656">
        <f>_xlfn.XLOOKUP(F1656,'detection limits'!$A$2:$A$234,'detection limits'!$C$2:$C$234)</f>
        <v>63</v>
      </c>
      <c r="R1656" t="str">
        <f ca="1">_xlfn.XLOOKUP(F1656,'detection limits'!$A$2:$A$234,'detection limits'!$F$2:$F$234)</f>
        <v>63</v>
      </c>
    </row>
    <row r="1657" spans="1:18" x14ac:dyDescent="0.3">
      <c r="A1657" t="s">
        <v>654</v>
      </c>
      <c r="B1657" t="s">
        <v>656</v>
      </c>
      <c r="C1657" s="14" t="str">
        <f>_xlfn.CONCAT(Table1[[#This Row],[author]],Table1[[#This Row],[ year]])</f>
        <v>Klein et al. 2015</v>
      </c>
      <c r="D1657" s="14" t="s">
        <v>604</v>
      </c>
      <c r="E1657" t="s">
        <v>563</v>
      </c>
      <c r="F1657" s="14" t="s">
        <v>212</v>
      </c>
      <c r="G1657" s="14" t="s">
        <v>434</v>
      </c>
      <c r="H1657" s="14" t="s">
        <v>435</v>
      </c>
      <c r="I1657" s="14" t="s">
        <v>455</v>
      </c>
      <c r="K1657" s="16">
        <v>268</v>
      </c>
      <c r="L1657" s="16">
        <v>0.09</v>
      </c>
      <c r="M1657" s="17" t="s">
        <v>454</v>
      </c>
      <c r="N1657" s="14" t="s">
        <v>95</v>
      </c>
      <c r="O1657" t="str">
        <f ca="1">Table1[[#This Row],[Lowest_size_reported_um]]</f>
        <v>63</v>
      </c>
      <c r="Q1657">
        <f>_xlfn.XLOOKUP(F1657,'detection limits'!$A$2:$A$234,'detection limits'!$C$2:$C$234)</f>
        <v>63</v>
      </c>
      <c r="R1657" t="str">
        <f ca="1">_xlfn.XLOOKUP(F1657,'detection limits'!$A$2:$A$234,'detection limits'!$F$2:$F$234)</f>
        <v>63</v>
      </c>
    </row>
    <row r="1658" spans="1:18" x14ac:dyDescent="0.3">
      <c r="A1658" t="s">
        <v>654</v>
      </c>
      <c r="B1658" t="s">
        <v>656</v>
      </c>
      <c r="C1658" s="14" t="str">
        <f>_xlfn.CONCAT(Table1[[#This Row],[author]],Table1[[#This Row],[ year]])</f>
        <v>Klein et al. 2015</v>
      </c>
      <c r="D1658" s="14" t="s">
        <v>604</v>
      </c>
      <c r="E1658" t="s">
        <v>563</v>
      </c>
      <c r="F1658" s="14" t="s">
        <v>212</v>
      </c>
      <c r="G1658" s="14" t="s">
        <v>434</v>
      </c>
      <c r="H1658" s="14" t="s">
        <v>435</v>
      </c>
      <c r="I1658" s="14" t="s">
        <v>455</v>
      </c>
      <c r="K1658" s="16">
        <v>314</v>
      </c>
      <c r="L1658" s="16">
        <v>0.09</v>
      </c>
      <c r="M1658" s="17" t="s">
        <v>454</v>
      </c>
      <c r="N1658" s="14" t="s">
        <v>95</v>
      </c>
      <c r="O1658" t="str">
        <f ca="1">Table1[[#This Row],[Lowest_size_reported_um]]</f>
        <v>63</v>
      </c>
      <c r="Q1658">
        <f>_xlfn.XLOOKUP(F1658,'detection limits'!$A$2:$A$234,'detection limits'!$C$2:$C$234)</f>
        <v>63</v>
      </c>
      <c r="R1658" t="str">
        <f ca="1">_xlfn.XLOOKUP(F1658,'detection limits'!$A$2:$A$234,'detection limits'!$F$2:$F$234)</f>
        <v>63</v>
      </c>
    </row>
    <row r="1659" spans="1:18" x14ac:dyDescent="0.3">
      <c r="A1659" t="s">
        <v>654</v>
      </c>
      <c r="B1659" t="s">
        <v>656</v>
      </c>
      <c r="C1659" s="14" t="str">
        <f>_xlfn.CONCAT(Table1[[#This Row],[author]],Table1[[#This Row],[ year]])</f>
        <v>Klein et al. 2015</v>
      </c>
      <c r="D1659" s="14" t="s">
        <v>604</v>
      </c>
      <c r="E1659" t="s">
        <v>563</v>
      </c>
      <c r="F1659" s="14" t="s">
        <v>212</v>
      </c>
      <c r="G1659" s="14" t="s">
        <v>434</v>
      </c>
      <c r="H1659" s="14" t="s">
        <v>435</v>
      </c>
      <c r="I1659" s="14" t="s">
        <v>455</v>
      </c>
      <c r="K1659" s="16">
        <v>359</v>
      </c>
      <c r="L1659" s="16">
        <v>0.09</v>
      </c>
      <c r="M1659" s="17" t="s">
        <v>454</v>
      </c>
      <c r="N1659" s="14" t="s">
        <v>95</v>
      </c>
      <c r="O1659" t="str">
        <f ca="1">Table1[[#This Row],[Lowest_size_reported_um]]</f>
        <v>63</v>
      </c>
      <c r="Q1659">
        <f>_xlfn.XLOOKUP(F1659,'detection limits'!$A$2:$A$234,'detection limits'!$C$2:$C$234)</f>
        <v>63</v>
      </c>
      <c r="R1659" t="str">
        <f ca="1">_xlfn.XLOOKUP(F1659,'detection limits'!$A$2:$A$234,'detection limits'!$F$2:$F$234)</f>
        <v>63</v>
      </c>
    </row>
    <row r="1660" spans="1:18" x14ac:dyDescent="0.3">
      <c r="A1660" t="s">
        <v>654</v>
      </c>
      <c r="B1660" t="s">
        <v>656</v>
      </c>
      <c r="C1660" s="14" t="str">
        <f>_xlfn.CONCAT(Table1[[#This Row],[author]],Table1[[#This Row],[ year]])</f>
        <v>Klein et al. 2015</v>
      </c>
      <c r="D1660" s="14" t="s">
        <v>604</v>
      </c>
      <c r="E1660" t="s">
        <v>563</v>
      </c>
      <c r="F1660" s="14" t="s">
        <v>212</v>
      </c>
      <c r="G1660" s="14" t="s">
        <v>434</v>
      </c>
      <c r="H1660" s="14" t="s">
        <v>435</v>
      </c>
      <c r="I1660" s="14" t="s">
        <v>455</v>
      </c>
      <c r="K1660" s="16">
        <v>455</v>
      </c>
      <c r="L1660" s="16">
        <v>0.09</v>
      </c>
      <c r="M1660" s="17" t="s">
        <v>454</v>
      </c>
      <c r="N1660" s="14" t="s">
        <v>95</v>
      </c>
      <c r="O1660" t="str">
        <f ca="1">Table1[[#This Row],[Lowest_size_reported_um]]</f>
        <v>63</v>
      </c>
      <c r="Q1660">
        <f>_xlfn.XLOOKUP(F1660,'detection limits'!$A$2:$A$234,'detection limits'!$C$2:$C$234)</f>
        <v>63</v>
      </c>
      <c r="R1660" t="str">
        <f ca="1">_xlfn.XLOOKUP(F1660,'detection limits'!$A$2:$A$234,'detection limits'!$F$2:$F$234)</f>
        <v>63</v>
      </c>
    </row>
    <row r="1661" spans="1:18" x14ac:dyDescent="0.3">
      <c r="A1661" t="s">
        <v>654</v>
      </c>
      <c r="B1661" t="s">
        <v>656</v>
      </c>
      <c r="C1661" s="14" t="str">
        <f>_xlfn.CONCAT(Table1[[#This Row],[author]],Table1[[#This Row],[ year]])</f>
        <v>Klein et al. 2015</v>
      </c>
      <c r="D1661" s="14" t="s">
        <v>604</v>
      </c>
      <c r="E1661" t="s">
        <v>563</v>
      </c>
      <c r="F1661" s="14" t="s">
        <v>212</v>
      </c>
      <c r="G1661" s="14" t="s">
        <v>434</v>
      </c>
      <c r="H1661" s="14" t="s">
        <v>435</v>
      </c>
      <c r="I1661" s="14" t="s">
        <v>455</v>
      </c>
      <c r="K1661" s="16">
        <v>620</v>
      </c>
      <c r="L1661" s="16">
        <v>0.09</v>
      </c>
      <c r="M1661" s="17" t="s">
        <v>454</v>
      </c>
      <c r="N1661" s="14" t="s">
        <v>95</v>
      </c>
      <c r="O1661" t="str">
        <f ca="1">Table1[[#This Row],[Lowest_size_reported_um]]</f>
        <v>63</v>
      </c>
      <c r="Q1661">
        <f>_xlfn.XLOOKUP(F1661,'detection limits'!$A$2:$A$234,'detection limits'!$C$2:$C$234)</f>
        <v>63</v>
      </c>
      <c r="R1661" t="str">
        <f ca="1">_xlfn.XLOOKUP(F1661,'detection limits'!$A$2:$A$234,'detection limits'!$F$2:$F$234)</f>
        <v>63</v>
      </c>
    </row>
    <row r="1662" spans="1:18" x14ac:dyDescent="0.3">
      <c r="A1662" t="s">
        <v>654</v>
      </c>
      <c r="B1662" t="s">
        <v>656</v>
      </c>
      <c r="C1662" s="14" t="str">
        <f>_xlfn.CONCAT(Table1[[#This Row],[author]],Table1[[#This Row],[ year]])</f>
        <v>Klein et al. 2015</v>
      </c>
      <c r="D1662" s="14" t="s">
        <v>604</v>
      </c>
      <c r="E1662" t="s">
        <v>563</v>
      </c>
      <c r="F1662" s="14" t="s">
        <v>212</v>
      </c>
      <c r="G1662" s="14" t="s">
        <v>434</v>
      </c>
      <c r="H1662" s="14" t="s">
        <v>435</v>
      </c>
      <c r="I1662" s="14" t="s">
        <v>455</v>
      </c>
      <c r="K1662" s="16">
        <v>786</v>
      </c>
      <c r="L1662" s="16">
        <v>0.09</v>
      </c>
      <c r="M1662" s="17" t="s">
        <v>454</v>
      </c>
      <c r="N1662" s="14" t="s">
        <v>95</v>
      </c>
      <c r="O1662" t="str">
        <f ca="1">Table1[[#This Row],[Lowest_size_reported_um]]</f>
        <v>63</v>
      </c>
      <c r="Q1662">
        <f>_xlfn.XLOOKUP(F1662,'detection limits'!$A$2:$A$234,'detection limits'!$C$2:$C$234)</f>
        <v>63</v>
      </c>
      <c r="R1662" t="str">
        <f ca="1">_xlfn.XLOOKUP(F1662,'detection limits'!$A$2:$A$234,'detection limits'!$F$2:$F$234)</f>
        <v>63</v>
      </c>
    </row>
    <row r="1663" spans="1:18" x14ac:dyDescent="0.3">
      <c r="A1663" t="s">
        <v>654</v>
      </c>
      <c r="B1663" t="s">
        <v>656</v>
      </c>
      <c r="C1663" s="14" t="str">
        <f>_xlfn.CONCAT(Table1[[#This Row],[author]],Table1[[#This Row],[ year]])</f>
        <v>Klein et al. 2015</v>
      </c>
      <c r="D1663" s="14" t="s">
        <v>604</v>
      </c>
      <c r="E1663" t="s">
        <v>563</v>
      </c>
      <c r="F1663" s="14" t="s">
        <v>212</v>
      </c>
      <c r="G1663" s="14" t="s">
        <v>434</v>
      </c>
      <c r="H1663" s="14" t="s">
        <v>435</v>
      </c>
      <c r="I1663" s="14" t="s">
        <v>455</v>
      </c>
      <c r="K1663" s="16">
        <v>881</v>
      </c>
      <c r="L1663" s="16">
        <v>0.09</v>
      </c>
      <c r="M1663" s="17" t="s">
        <v>454</v>
      </c>
      <c r="N1663" s="14" t="s">
        <v>95</v>
      </c>
      <c r="O1663" t="str">
        <f ca="1">Table1[[#This Row],[Lowest_size_reported_um]]</f>
        <v>63</v>
      </c>
      <c r="Q1663">
        <f>_xlfn.XLOOKUP(F1663,'detection limits'!$A$2:$A$234,'detection limits'!$C$2:$C$234)</f>
        <v>63</v>
      </c>
      <c r="R1663" t="str">
        <f ca="1">_xlfn.XLOOKUP(F1663,'detection limits'!$A$2:$A$234,'detection limits'!$F$2:$F$234)</f>
        <v>63</v>
      </c>
    </row>
    <row r="1664" spans="1:18" x14ac:dyDescent="0.3">
      <c r="A1664" t="s">
        <v>654</v>
      </c>
      <c r="B1664" t="s">
        <v>656</v>
      </c>
      <c r="C1664" s="14" t="str">
        <f>_xlfn.CONCAT(Table1[[#This Row],[author]],Table1[[#This Row],[ year]])</f>
        <v>Klein et al. 2015</v>
      </c>
      <c r="D1664" s="14" t="s">
        <v>604</v>
      </c>
      <c r="E1664" t="s">
        <v>563</v>
      </c>
      <c r="F1664" s="14" t="s">
        <v>212</v>
      </c>
      <c r="G1664" s="14" t="s">
        <v>434</v>
      </c>
      <c r="H1664" s="14" t="s">
        <v>435</v>
      </c>
      <c r="I1664" s="14" t="s">
        <v>455</v>
      </c>
      <c r="K1664" s="16">
        <v>1368</v>
      </c>
      <c r="L1664" s="16">
        <v>0.09</v>
      </c>
      <c r="M1664" s="17" t="s">
        <v>454</v>
      </c>
      <c r="N1664" s="14" t="s">
        <v>95</v>
      </c>
      <c r="O1664" t="str">
        <f ca="1">Table1[[#This Row],[Lowest_size_reported_um]]</f>
        <v>63</v>
      </c>
      <c r="Q1664">
        <f>_xlfn.XLOOKUP(F1664,'detection limits'!$A$2:$A$234,'detection limits'!$C$2:$C$234)</f>
        <v>63</v>
      </c>
      <c r="R1664" t="str">
        <f ca="1">_xlfn.XLOOKUP(F1664,'detection limits'!$A$2:$A$234,'detection limits'!$F$2:$F$234)</f>
        <v>63</v>
      </c>
    </row>
    <row r="1665" spans="1:18" x14ac:dyDescent="0.3">
      <c r="A1665" t="s">
        <v>654</v>
      </c>
      <c r="B1665" t="s">
        <v>656</v>
      </c>
      <c r="C1665" s="14" t="str">
        <f>_xlfn.CONCAT(Table1[[#This Row],[author]],Table1[[#This Row],[ year]])</f>
        <v>Klein et al. 2015</v>
      </c>
      <c r="D1665" s="14" t="s">
        <v>604</v>
      </c>
      <c r="E1665" t="s">
        <v>563</v>
      </c>
      <c r="F1665" s="14" t="s">
        <v>212</v>
      </c>
      <c r="G1665" s="14" t="s">
        <v>434</v>
      </c>
      <c r="H1665" s="14" t="s">
        <v>435</v>
      </c>
      <c r="I1665" s="14" t="s">
        <v>455</v>
      </c>
      <c r="K1665" s="16">
        <v>3763</v>
      </c>
      <c r="L1665" s="16">
        <v>0.09</v>
      </c>
      <c r="M1665" s="17" t="s">
        <v>454</v>
      </c>
      <c r="N1665" s="14" t="s">
        <v>95</v>
      </c>
      <c r="O1665" t="str">
        <f ca="1">Table1[[#This Row],[Lowest_size_reported_um]]</f>
        <v>63</v>
      </c>
      <c r="Q1665">
        <f>_xlfn.XLOOKUP(F1665,'detection limits'!$A$2:$A$234,'detection limits'!$C$2:$C$234)</f>
        <v>63</v>
      </c>
      <c r="R1665" t="str">
        <f ca="1">_xlfn.XLOOKUP(F1665,'detection limits'!$A$2:$A$234,'detection limits'!$F$2:$F$234)</f>
        <v>63</v>
      </c>
    </row>
    <row r="1666" spans="1:18" x14ac:dyDescent="0.3">
      <c r="A1666" t="s">
        <v>654</v>
      </c>
      <c r="B1666" t="s">
        <v>656</v>
      </c>
      <c r="C1666" s="14" t="str">
        <f>_xlfn.CONCAT(Table1[[#This Row],[author]],Table1[[#This Row],[ year]])</f>
        <v>Lenaker et al. 2019</v>
      </c>
      <c r="D1666" s="14" t="s">
        <v>605</v>
      </c>
      <c r="E1666" t="s">
        <v>540</v>
      </c>
      <c r="F1666" s="14" t="s">
        <v>218</v>
      </c>
      <c r="G1666" s="14" t="s">
        <v>434</v>
      </c>
      <c r="H1666" s="14" t="s">
        <v>435</v>
      </c>
      <c r="I1666" s="14" t="s">
        <v>447</v>
      </c>
      <c r="K1666" s="16">
        <v>33</v>
      </c>
      <c r="L1666" s="16">
        <v>1</v>
      </c>
      <c r="M1666" s="17" t="s">
        <v>442</v>
      </c>
      <c r="N1666" s="14" t="s">
        <v>95</v>
      </c>
      <c r="O1666" t="str">
        <f ca="1">Table1[[#This Row],[Lowest_size_reported_um]]</f>
        <v>125</v>
      </c>
      <c r="Q1666">
        <f>_xlfn.XLOOKUP(F1666,'detection limits'!$A$2:$A$234,'detection limits'!$C$2:$C$234)</f>
        <v>125</v>
      </c>
      <c r="R1666" t="str">
        <f ca="1">_xlfn.XLOOKUP(F1666,'detection limits'!$A$2:$A$234,'detection limits'!$F$2:$F$234)</f>
        <v>125</v>
      </c>
    </row>
    <row r="1667" spans="1:18" x14ac:dyDescent="0.3">
      <c r="A1667" t="s">
        <v>654</v>
      </c>
      <c r="B1667" t="s">
        <v>656</v>
      </c>
      <c r="C1667" s="14" t="str">
        <f>_xlfn.CONCAT(Table1[[#This Row],[author]],Table1[[#This Row],[ year]])</f>
        <v>Lenaker et al. 2019</v>
      </c>
      <c r="D1667" s="14" t="s">
        <v>605</v>
      </c>
      <c r="E1667" t="s">
        <v>540</v>
      </c>
      <c r="F1667" s="14" t="s">
        <v>218</v>
      </c>
      <c r="G1667" s="14" t="s">
        <v>503</v>
      </c>
      <c r="H1667" s="14" t="s">
        <v>440</v>
      </c>
      <c r="I1667" s="14" t="s">
        <v>447</v>
      </c>
      <c r="K1667" s="16">
        <v>206</v>
      </c>
      <c r="L1667" s="16">
        <v>0.92</v>
      </c>
      <c r="M1667" s="17" t="s">
        <v>442</v>
      </c>
      <c r="N1667" s="14" t="s">
        <v>95</v>
      </c>
      <c r="O1667" t="str">
        <f ca="1">Table1[[#This Row],[Lowest_size_reported_um]]</f>
        <v>125</v>
      </c>
      <c r="Q1667">
        <f>_xlfn.XLOOKUP(F1667,'detection limits'!$A$2:$A$234,'detection limits'!$C$2:$C$234)</f>
        <v>125</v>
      </c>
      <c r="R1667" t="str">
        <f ca="1">_xlfn.XLOOKUP(F1667,'detection limits'!$A$2:$A$234,'detection limits'!$F$2:$F$234)</f>
        <v>125</v>
      </c>
    </row>
    <row r="1668" spans="1:18" x14ac:dyDescent="0.3">
      <c r="A1668" t="s">
        <v>654</v>
      </c>
      <c r="B1668" t="s">
        <v>656</v>
      </c>
      <c r="C1668" s="14" t="str">
        <f>_xlfn.CONCAT(Table1[[#This Row],[author]],Table1[[#This Row],[ year]])</f>
        <v>Lenaker et al. 2019</v>
      </c>
      <c r="D1668" s="14" t="s">
        <v>605</v>
      </c>
      <c r="E1668" t="s">
        <v>540</v>
      </c>
      <c r="F1668" s="14" t="s">
        <v>218</v>
      </c>
      <c r="G1668" s="14" t="s">
        <v>503</v>
      </c>
      <c r="H1668" s="14" t="s">
        <v>440</v>
      </c>
      <c r="I1668" s="14" t="s">
        <v>447</v>
      </c>
      <c r="K1668" s="16">
        <v>320</v>
      </c>
      <c r="L1668" s="16">
        <v>0.88</v>
      </c>
      <c r="M1668" s="17" t="s">
        <v>442</v>
      </c>
      <c r="N1668" s="14" t="s">
        <v>95</v>
      </c>
      <c r="O1668" t="str">
        <f ca="1">Table1[[#This Row],[Lowest_size_reported_um]]</f>
        <v>125</v>
      </c>
      <c r="Q1668">
        <f>_xlfn.XLOOKUP(F1668,'detection limits'!$A$2:$A$234,'detection limits'!$C$2:$C$234)</f>
        <v>125</v>
      </c>
      <c r="R1668" t="str">
        <f ca="1">_xlfn.XLOOKUP(F1668,'detection limits'!$A$2:$A$234,'detection limits'!$F$2:$F$234)</f>
        <v>125</v>
      </c>
    </row>
    <row r="1669" spans="1:18" x14ac:dyDescent="0.3">
      <c r="A1669" t="s">
        <v>654</v>
      </c>
      <c r="B1669" t="s">
        <v>656</v>
      </c>
      <c r="C1669" s="14" t="str">
        <f>_xlfn.CONCAT(Table1[[#This Row],[author]],Table1[[#This Row],[ year]])</f>
        <v>Lenaker et al. 2019</v>
      </c>
      <c r="D1669" s="14" t="s">
        <v>605</v>
      </c>
      <c r="E1669" t="s">
        <v>540</v>
      </c>
      <c r="F1669" s="14" t="s">
        <v>218</v>
      </c>
      <c r="G1669" s="14" t="s">
        <v>439</v>
      </c>
      <c r="H1669" s="14" t="s">
        <v>440</v>
      </c>
      <c r="I1669" s="14" t="s">
        <v>447</v>
      </c>
      <c r="K1669" s="16">
        <v>40</v>
      </c>
      <c r="L1669" s="16">
        <v>0.73</v>
      </c>
      <c r="M1669" s="17" t="s">
        <v>442</v>
      </c>
      <c r="N1669" s="14" t="s">
        <v>95</v>
      </c>
      <c r="O1669" t="str">
        <f ca="1">Table1[[#This Row],[Lowest_size_reported_um]]</f>
        <v>125</v>
      </c>
      <c r="Q1669">
        <f>_xlfn.XLOOKUP(F1669,'detection limits'!$A$2:$A$234,'detection limits'!$C$2:$C$234)</f>
        <v>125</v>
      </c>
      <c r="R1669" t="str">
        <f ca="1">_xlfn.XLOOKUP(F1669,'detection limits'!$A$2:$A$234,'detection limits'!$F$2:$F$234)</f>
        <v>125</v>
      </c>
    </row>
    <row r="1670" spans="1:18" x14ac:dyDescent="0.3">
      <c r="A1670" t="s">
        <v>654</v>
      </c>
      <c r="B1670" t="s">
        <v>656</v>
      </c>
      <c r="C1670" s="14" t="str">
        <f>_xlfn.CONCAT(Table1[[#This Row],[author]],Table1[[#This Row],[ year]])</f>
        <v>Lenaker et al. 2019</v>
      </c>
      <c r="D1670" s="14" t="s">
        <v>605</v>
      </c>
      <c r="E1670" t="s">
        <v>540</v>
      </c>
      <c r="F1670" s="14" t="s">
        <v>218</v>
      </c>
      <c r="G1670" s="14" t="s">
        <v>503</v>
      </c>
      <c r="H1670" s="14" t="s">
        <v>440</v>
      </c>
      <c r="I1670" s="14" t="s">
        <v>447</v>
      </c>
      <c r="K1670" s="16">
        <v>226</v>
      </c>
      <c r="L1670" s="16">
        <v>0.7</v>
      </c>
      <c r="M1670" s="17" t="s">
        <v>442</v>
      </c>
      <c r="N1670" s="14" t="s">
        <v>95</v>
      </c>
      <c r="O1670" t="str">
        <f ca="1">Table1[[#This Row],[Lowest_size_reported_um]]</f>
        <v>125</v>
      </c>
      <c r="Q1670">
        <f>_xlfn.XLOOKUP(F1670,'detection limits'!$A$2:$A$234,'detection limits'!$C$2:$C$234)</f>
        <v>125</v>
      </c>
      <c r="R1670" t="str">
        <f ca="1">_xlfn.XLOOKUP(F1670,'detection limits'!$A$2:$A$234,'detection limits'!$F$2:$F$234)</f>
        <v>125</v>
      </c>
    </row>
    <row r="1671" spans="1:18" x14ac:dyDescent="0.3">
      <c r="A1671" t="s">
        <v>654</v>
      </c>
      <c r="B1671" t="s">
        <v>656</v>
      </c>
      <c r="C1671" s="14" t="str">
        <f>_xlfn.CONCAT(Table1[[#This Row],[author]],Table1[[#This Row],[ year]])</f>
        <v>Lenaker et al. 2019</v>
      </c>
      <c r="D1671" s="14" t="s">
        <v>605</v>
      </c>
      <c r="E1671" t="s">
        <v>540</v>
      </c>
      <c r="F1671" s="14" t="s">
        <v>218</v>
      </c>
      <c r="G1671" s="14" t="s">
        <v>434</v>
      </c>
      <c r="H1671" s="14" t="s">
        <v>435</v>
      </c>
      <c r="I1671" s="14" t="s">
        <v>447</v>
      </c>
      <c r="K1671" s="16">
        <v>1412</v>
      </c>
      <c r="L1671" s="16">
        <v>0.57999999999999996</v>
      </c>
      <c r="M1671" s="17" t="s">
        <v>442</v>
      </c>
      <c r="N1671" s="14" t="s">
        <v>95</v>
      </c>
      <c r="O1671" t="str">
        <f ca="1">Table1[[#This Row],[Lowest_size_reported_um]]</f>
        <v>125</v>
      </c>
      <c r="Q1671">
        <f>_xlfn.XLOOKUP(F1671,'detection limits'!$A$2:$A$234,'detection limits'!$C$2:$C$234)</f>
        <v>125</v>
      </c>
      <c r="R1671" t="str">
        <f ca="1">_xlfn.XLOOKUP(F1671,'detection limits'!$A$2:$A$234,'detection limits'!$F$2:$F$234)</f>
        <v>125</v>
      </c>
    </row>
    <row r="1672" spans="1:18" x14ac:dyDescent="0.3">
      <c r="A1672" t="s">
        <v>654</v>
      </c>
      <c r="B1672" t="s">
        <v>656</v>
      </c>
      <c r="C1672" s="14" t="str">
        <f>_xlfn.CONCAT(Table1[[#This Row],[author]],Table1[[#This Row],[ year]])</f>
        <v>Lenaker et al. 2019</v>
      </c>
      <c r="D1672" s="14" t="s">
        <v>605</v>
      </c>
      <c r="E1672" t="s">
        <v>540</v>
      </c>
      <c r="F1672" s="14" t="s">
        <v>218</v>
      </c>
      <c r="G1672" s="14" t="s">
        <v>434</v>
      </c>
      <c r="H1672" s="14" t="s">
        <v>435</v>
      </c>
      <c r="I1672" s="14" t="s">
        <v>447</v>
      </c>
      <c r="K1672" s="16">
        <v>2104</v>
      </c>
      <c r="L1672" s="16">
        <v>0.56999999999999995</v>
      </c>
      <c r="M1672" s="17" t="s">
        <v>442</v>
      </c>
      <c r="N1672" s="14" t="s">
        <v>95</v>
      </c>
      <c r="O1672" t="str">
        <f ca="1">Table1[[#This Row],[Lowest_size_reported_um]]</f>
        <v>125</v>
      </c>
      <c r="Q1672">
        <f>_xlfn.XLOOKUP(F1672,'detection limits'!$A$2:$A$234,'detection limits'!$C$2:$C$234)</f>
        <v>125</v>
      </c>
      <c r="R1672" t="str">
        <f ca="1">_xlfn.XLOOKUP(F1672,'detection limits'!$A$2:$A$234,'detection limits'!$F$2:$F$234)</f>
        <v>125</v>
      </c>
    </row>
    <row r="1673" spans="1:18" x14ac:dyDescent="0.3">
      <c r="A1673" t="s">
        <v>654</v>
      </c>
      <c r="B1673" t="s">
        <v>656</v>
      </c>
      <c r="C1673" s="14" t="str">
        <f>_xlfn.CONCAT(Table1[[#This Row],[author]],Table1[[#This Row],[ year]])</f>
        <v>Lenaker et al. 2019</v>
      </c>
      <c r="D1673" s="14" t="s">
        <v>605</v>
      </c>
      <c r="E1673" t="s">
        <v>540</v>
      </c>
      <c r="F1673" s="14" t="s">
        <v>218</v>
      </c>
      <c r="G1673" s="14" t="s">
        <v>434</v>
      </c>
      <c r="H1673" s="14" t="s">
        <v>435</v>
      </c>
      <c r="I1673" s="14" t="s">
        <v>447</v>
      </c>
      <c r="K1673" s="16">
        <v>397</v>
      </c>
      <c r="L1673" s="16">
        <v>0.31</v>
      </c>
      <c r="M1673" s="17" t="s">
        <v>442</v>
      </c>
      <c r="N1673" s="14" t="s">
        <v>95</v>
      </c>
      <c r="O1673" t="str">
        <f ca="1">Table1[[#This Row],[Lowest_size_reported_um]]</f>
        <v>125</v>
      </c>
      <c r="Q1673">
        <f>_xlfn.XLOOKUP(F1673,'detection limits'!$A$2:$A$234,'detection limits'!$C$2:$C$234)</f>
        <v>125</v>
      </c>
      <c r="R1673" t="str">
        <f ca="1">_xlfn.XLOOKUP(F1673,'detection limits'!$A$2:$A$234,'detection limits'!$F$2:$F$234)</f>
        <v>125</v>
      </c>
    </row>
    <row r="1674" spans="1:18" x14ac:dyDescent="0.3">
      <c r="A1674" t="s">
        <v>654</v>
      </c>
      <c r="B1674" t="s">
        <v>656</v>
      </c>
      <c r="C1674" s="14" t="str">
        <f>_xlfn.CONCAT(Table1[[#This Row],[author]],Table1[[#This Row],[ year]])</f>
        <v>Lenaker et al. 2019</v>
      </c>
      <c r="D1674" s="14" t="s">
        <v>605</v>
      </c>
      <c r="E1674" t="s">
        <v>540</v>
      </c>
      <c r="F1674" s="14" t="s">
        <v>218</v>
      </c>
      <c r="G1674" s="14" t="s">
        <v>434</v>
      </c>
      <c r="H1674" s="14" t="s">
        <v>435</v>
      </c>
      <c r="I1674" s="14" t="s">
        <v>447</v>
      </c>
      <c r="K1674" s="16">
        <v>6248</v>
      </c>
      <c r="L1674" s="16">
        <v>0.09</v>
      </c>
      <c r="M1674" s="17" t="s">
        <v>442</v>
      </c>
      <c r="N1674" s="14" t="s">
        <v>95</v>
      </c>
      <c r="O1674" t="str">
        <f ca="1">Table1[[#This Row],[Lowest_size_reported_um]]</f>
        <v>125</v>
      </c>
      <c r="Q1674">
        <f>_xlfn.XLOOKUP(F1674,'detection limits'!$A$2:$A$234,'detection limits'!$C$2:$C$234)</f>
        <v>125</v>
      </c>
      <c r="R1674" t="str">
        <f ca="1">_xlfn.XLOOKUP(F1674,'detection limits'!$A$2:$A$234,'detection limits'!$F$2:$F$234)</f>
        <v>125</v>
      </c>
    </row>
    <row r="1675" spans="1:18" x14ac:dyDescent="0.3">
      <c r="A1675" t="s">
        <v>654</v>
      </c>
      <c r="B1675" t="s">
        <v>656</v>
      </c>
      <c r="C1675" s="14" t="str">
        <f>_xlfn.CONCAT(Table1[[#This Row],[author]],Table1[[#This Row],[ year]])</f>
        <v>Leslie et al. 2017</v>
      </c>
      <c r="D1675" s="14" t="s">
        <v>606</v>
      </c>
      <c r="E1675" t="s">
        <v>539</v>
      </c>
      <c r="F1675" s="14" t="s">
        <v>220</v>
      </c>
      <c r="G1675" s="14" t="s">
        <v>434</v>
      </c>
      <c r="H1675" s="14" t="s">
        <v>435</v>
      </c>
      <c r="I1675" s="14" t="s">
        <v>483</v>
      </c>
      <c r="K1675" s="16">
        <v>1970</v>
      </c>
      <c r="L1675" s="16">
        <v>0.91</v>
      </c>
      <c r="M1675" s="17"/>
      <c r="N1675" s="14" t="s">
        <v>95</v>
      </c>
      <c r="O1675" t="str">
        <f ca="1">Table1[[#This Row],[Lowest_size_reported_um]]</f>
        <v>10</v>
      </c>
      <c r="Q1675">
        <f>_xlfn.XLOOKUP(F1675,'detection limits'!$A$2:$A$234,'detection limits'!$C$2:$C$234)</f>
        <v>0.7</v>
      </c>
      <c r="R1675" t="str">
        <f ca="1">_xlfn.XLOOKUP(F1675,'detection limits'!$A$2:$A$234,'detection limits'!$F$2:$F$234)</f>
        <v>10</v>
      </c>
    </row>
    <row r="1676" spans="1:18" x14ac:dyDescent="0.3">
      <c r="A1676" t="s">
        <v>654</v>
      </c>
      <c r="B1676" t="s">
        <v>656</v>
      </c>
      <c r="C1676" s="14" t="str">
        <f>_xlfn.CONCAT(Table1[[#This Row],[author]],Table1[[#This Row],[ year]])</f>
        <v>Leslie et al. 2017</v>
      </c>
      <c r="D1676" s="14" t="s">
        <v>606</v>
      </c>
      <c r="E1676" t="s">
        <v>539</v>
      </c>
      <c r="F1676" s="14" t="s">
        <v>220</v>
      </c>
      <c r="G1676" s="14" t="s">
        <v>512</v>
      </c>
      <c r="H1676" s="14" t="s">
        <v>444</v>
      </c>
      <c r="I1676" s="14" t="s">
        <v>483</v>
      </c>
      <c r="K1676" s="16">
        <v>10500</v>
      </c>
      <c r="L1676" s="16">
        <v>0.9</v>
      </c>
      <c r="M1676" s="17"/>
      <c r="N1676" s="14" t="s">
        <v>95</v>
      </c>
      <c r="O1676" t="str">
        <f ca="1">Table1[[#This Row],[Lowest_size_reported_um]]</f>
        <v>10</v>
      </c>
      <c r="Q1676">
        <f>_xlfn.XLOOKUP(F1676,'detection limits'!$A$2:$A$234,'detection limits'!$C$2:$C$234)</f>
        <v>0.7</v>
      </c>
      <c r="R1676" t="str">
        <f ca="1">_xlfn.XLOOKUP(F1676,'detection limits'!$A$2:$A$234,'detection limits'!$F$2:$F$234)</f>
        <v>10</v>
      </c>
    </row>
    <row r="1677" spans="1:18" x14ac:dyDescent="0.3">
      <c r="A1677" t="s">
        <v>654</v>
      </c>
      <c r="B1677" t="s">
        <v>656</v>
      </c>
      <c r="C1677" s="14" t="str">
        <f>_xlfn.CONCAT(Table1[[#This Row],[author]],Table1[[#This Row],[ year]])</f>
        <v>Leslie et al. 2017</v>
      </c>
      <c r="D1677" s="14" t="s">
        <v>606</v>
      </c>
      <c r="E1677" t="s">
        <v>539</v>
      </c>
      <c r="F1677" s="14" t="s">
        <v>220</v>
      </c>
      <c r="G1677" s="14" t="s">
        <v>434</v>
      </c>
      <c r="H1677" s="14" t="s">
        <v>435</v>
      </c>
      <c r="I1677" s="14" t="s">
        <v>483</v>
      </c>
      <c r="K1677" s="16">
        <v>1760</v>
      </c>
      <c r="L1677" s="16">
        <v>0.78</v>
      </c>
      <c r="M1677" s="17"/>
      <c r="N1677" s="14" t="s">
        <v>95</v>
      </c>
      <c r="O1677" t="str">
        <f ca="1">Table1[[#This Row],[Lowest_size_reported_um]]</f>
        <v>10</v>
      </c>
      <c r="Q1677">
        <f>_xlfn.XLOOKUP(F1677,'detection limits'!$A$2:$A$234,'detection limits'!$C$2:$C$234)</f>
        <v>0.7</v>
      </c>
      <c r="R1677" t="str">
        <f ca="1">_xlfn.XLOOKUP(F1677,'detection limits'!$A$2:$A$234,'detection limits'!$F$2:$F$234)</f>
        <v>10</v>
      </c>
    </row>
    <row r="1678" spans="1:18" x14ac:dyDescent="0.3">
      <c r="A1678" t="s">
        <v>654</v>
      </c>
      <c r="B1678" t="s">
        <v>656</v>
      </c>
      <c r="C1678" s="14" t="str">
        <f>_xlfn.CONCAT(Table1[[#This Row],[author]],Table1[[#This Row],[ year]])</f>
        <v>Leslie et al. 2017</v>
      </c>
      <c r="D1678" s="14" t="s">
        <v>606</v>
      </c>
      <c r="E1678" t="s">
        <v>539</v>
      </c>
      <c r="F1678" s="14" t="s">
        <v>220</v>
      </c>
      <c r="G1678" s="14" t="s">
        <v>434</v>
      </c>
      <c r="H1678" s="14" t="s">
        <v>435</v>
      </c>
      <c r="I1678" s="14" t="s">
        <v>483</v>
      </c>
      <c r="K1678" s="16">
        <v>1030</v>
      </c>
      <c r="L1678" s="16">
        <v>0.7</v>
      </c>
      <c r="M1678" s="17"/>
      <c r="N1678" s="14" t="s">
        <v>95</v>
      </c>
      <c r="O1678" t="str">
        <f ca="1">Table1[[#This Row],[Lowest_size_reported_um]]</f>
        <v>10</v>
      </c>
      <c r="Q1678">
        <f>_xlfn.XLOOKUP(F1678,'detection limits'!$A$2:$A$234,'detection limits'!$C$2:$C$234)</f>
        <v>0.7</v>
      </c>
      <c r="R1678" t="str">
        <f ca="1">_xlfn.XLOOKUP(F1678,'detection limits'!$A$2:$A$234,'detection limits'!$F$2:$F$234)</f>
        <v>10</v>
      </c>
    </row>
    <row r="1679" spans="1:18" x14ac:dyDescent="0.3">
      <c r="A1679" t="s">
        <v>654</v>
      </c>
      <c r="B1679" t="s">
        <v>656</v>
      </c>
      <c r="C1679" s="14" t="str">
        <f>_xlfn.CONCAT(Table1[[#This Row],[author]],Table1[[#This Row],[ year]])</f>
        <v>Leslie et al. 2017</v>
      </c>
      <c r="D1679" s="14" t="s">
        <v>606</v>
      </c>
      <c r="E1679" t="s">
        <v>539</v>
      </c>
      <c r="F1679" s="14" t="s">
        <v>220</v>
      </c>
      <c r="G1679" s="14" t="s">
        <v>512</v>
      </c>
      <c r="H1679" s="14" t="s">
        <v>444</v>
      </c>
      <c r="I1679" s="14" t="s">
        <v>483</v>
      </c>
      <c r="K1679" s="16">
        <v>132</v>
      </c>
      <c r="L1679" s="16">
        <v>0.5</v>
      </c>
      <c r="M1679" s="17"/>
      <c r="N1679" s="14" t="s">
        <v>95</v>
      </c>
      <c r="O1679" t="str">
        <f ca="1">Table1[[#This Row],[Lowest_size_reported_um]]</f>
        <v>10</v>
      </c>
      <c r="Q1679">
        <f>_xlfn.XLOOKUP(F1679,'detection limits'!$A$2:$A$234,'detection limits'!$C$2:$C$234)</f>
        <v>0.7</v>
      </c>
      <c r="R1679" t="str">
        <f ca="1">_xlfn.XLOOKUP(F1679,'detection limits'!$A$2:$A$234,'detection limits'!$F$2:$F$234)</f>
        <v>10</v>
      </c>
    </row>
    <row r="1680" spans="1:18" x14ac:dyDescent="0.3">
      <c r="A1680" t="s">
        <v>654</v>
      </c>
      <c r="B1680" t="s">
        <v>656</v>
      </c>
      <c r="C1680" s="14" t="str">
        <f>_xlfn.CONCAT(Table1[[#This Row],[author]],Table1[[#This Row],[ year]])</f>
        <v>Leslie et al. 2017</v>
      </c>
      <c r="D1680" s="14" t="s">
        <v>606</v>
      </c>
      <c r="E1680" t="s">
        <v>539</v>
      </c>
      <c r="F1680" s="14" t="s">
        <v>220</v>
      </c>
      <c r="G1680" s="14" t="s">
        <v>434</v>
      </c>
      <c r="H1680" s="14" t="s">
        <v>435</v>
      </c>
      <c r="I1680" s="14" t="s">
        <v>483</v>
      </c>
      <c r="K1680" s="16">
        <v>5280</v>
      </c>
      <c r="L1680" s="16">
        <v>0.4</v>
      </c>
      <c r="M1680" s="17"/>
      <c r="N1680" s="14" t="s">
        <v>95</v>
      </c>
      <c r="O1680" t="str">
        <f ca="1">Table1[[#This Row],[Lowest_size_reported_um]]</f>
        <v>10</v>
      </c>
      <c r="Q1680">
        <f>_xlfn.XLOOKUP(F1680,'detection limits'!$A$2:$A$234,'detection limits'!$C$2:$C$234)</f>
        <v>0.7</v>
      </c>
      <c r="R1680" t="str">
        <f ca="1">_xlfn.XLOOKUP(F1680,'detection limits'!$A$2:$A$234,'detection limits'!$F$2:$F$234)</f>
        <v>10</v>
      </c>
    </row>
    <row r="1681" spans="1:18" x14ac:dyDescent="0.3">
      <c r="A1681" t="s">
        <v>654</v>
      </c>
      <c r="B1681" t="s">
        <v>656</v>
      </c>
      <c r="C1681" s="14" t="str">
        <f>_xlfn.CONCAT(Table1[[#This Row],[author]],Table1[[#This Row],[ year]])</f>
        <v>Leslie et al. 2017</v>
      </c>
      <c r="D1681" s="14" t="s">
        <v>606</v>
      </c>
      <c r="E1681" t="s">
        <v>539</v>
      </c>
      <c r="F1681" s="14" t="s">
        <v>220</v>
      </c>
      <c r="G1681" s="14" t="s">
        <v>434</v>
      </c>
      <c r="H1681" s="14" t="s">
        <v>435</v>
      </c>
      <c r="I1681" s="14" t="s">
        <v>483</v>
      </c>
      <c r="K1681" s="16">
        <v>4520</v>
      </c>
      <c r="L1681" s="16">
        <v>0.28999999999999998</v>
      </c>
      <c r="M1681" s="17"/>
      <c r="N1681" s="14" t="s">
        <v>95</v>
      </c>
      <c r="O1681" t="str">
        <f ca="1">Table1[[#This Row],[Lowest_size_reported_um]]</f>
        <v>10</v>
      </c>
      <c r="Q1681">
        <f>_xlfn.XLOOKUP(F1681,'detection limits'!$A$2:$A$234,'detection limits'!$C$2:$C$234)</f>
        <v>0.7</v>
      </c>
      <c r="R1681" t="str">
        <f ca="1">_xlfn.XLOOKUP(F1681,'detection limits'!$A$2:$A$234,'detection limits'!$F$2:$F$234)</f>
        <v>10</v>
      </c>
    </row>
    <row r="1682" spans="1:18" x14ac:dyDescent="0.3">
      <c r="A1682" t="s">
        <v>654</v>
      </c>
      <c r="B1682" t="s">
        <v>656</v>
      </c>
      <c r="C1682" s="14" t="str">
        <f>_xlfn.CONCAT(Table1[[#This Row],[author]],Table1[[#This Row],[ year]])</f>
        <v>Leslie et al. 2017</v>
      </c>
      <c r="D1682" s="14" t="s">
        <v>606</v>
      </c>
      <c r="E1682" t="s">
        <v>539</v>
      </c>
      <c r="F1682" s="14" t="s">
        <v>220</v>
      </c>
      <c r="G1682" s="14" t="s">
        <v>434</v>
      </c>
      <c r="H1682" s="14" t="s">
        <v>435</v>
      </c>
      <c r="I1682" s="14" t="s">
        <v>483</v>
      </c>
      <c r="K1682" s="16">
        <v>1420</v>
      </c>
      <c r="L1682" s="16">
        <v>0.25</v>
      </c>
      <c r="M1682" s="17"/>
      <c r="N1682" s="14" t="s">
        <v>95</v>
      </c>
      <c r="O1682" t="str">
        <f ca="1">Table1[[#This Row],[Lowest_size_reported_um]]</f>
        <v>10</v>
      </c>
      <c r="Q1682">
        <f>_xlfn.XLOOKUP(F1682,'detection limits'!$A$2:$A$234,'detection limits'!$C$2:$C$234)</f>
        <v>0.7</v>
      </c>
      <c r="R1682" t="str">
        <f ca="1">_xlfn.XLOOKUP(F1682,'detection limits'!$A$2:$A$234,'detection limits'!$F$2:$F$234)</f>
        <v>10</v>
      </c>
    </row>
    <row r="1683" spans="1:18" x14ac:dyDescent="0.3">
      <c r="A1683" t="s">
        <v>654</v>
      </c>
      <c r="B1683" t="s">
        <v>656</v>
      </c>
      <c r="C1683" s="14" t="str">
        <f>_xlfn.CONCAT(Table1[[#This Row],[author]],Table1[[#This Row],[ year]])</f>
        <v>Leslie et al. 2017</v>
      </c>
      <c r="D1683" s="14" t="s">
        <v>606</v>
      </c>
      <c r="E1683" t="s">
        <v>539</v>
      </c>
      <c r="F1683" s="14" t="s">
        <v>220</v>
      </c>
      <c r="G1683" s="14" t="s">
        <v>512</v>
      </c>
      <c r="H1683" s="14" t="s">
        <v>444</v>
      </c>
      <c r="I1683" s="14" t="s">
        <v>483</v>
      </c>
      <c r="K1683" s="16">
        <v>68</v>
      </c>
      <c r="L1683" s="16"/>
      <c r="M1683" s="17"/>
      <c r="N1683" s="14" t="s">
        <v>95</v>
      </c>
      <c r="O1683" t="str">
        <f ca="1">Table1[[#This Row],[Lowest_size_reported_um]]</f>
        <v>10</v>
      </c>
      <c r="Q1683">
        <f>_xlfn.XLOOKUP(F1683,'detection limits'!$A$2:$A$234,'detection limits'!$C$2:$C$234)</f>
        <v>0.7</v>
      </c>
      <c r="R1683" t="str">
        <f ca="1">_xlfn.XLOOKUP(F1683,'detection limits'!$A$2:$A$234,'detection limits'!$F$2:$F$234)</f>
        <v>10</v>
      </c>
    </row>
    <row r="1684" spans="1:18" x14ac:dyDescent="0.3">
      <c r="A1684" t="s">
        <v>654</v>
      </c>
      <c r="B1684" t="s">
        <v>656</v>
      </c>
      <c r="C1684" s="14" t="str">
        <f>_xlfn.CONCAT(Table1[[#This Row],[author]],Table1[[#This Row],[ year]])</f>
        <v>Leslie et al. 2017</v>
      </c>
      <c r="D1684" s="14" t="s">
        <v>606</v>
      </c>
      <c r="E1684" t="s">
        <v>539</v>
      </c>
      <c r="F1684" s="14" t="s">
        <v>220</v>
      </c>
      <c r="G1684" s="14" t="s">
        <v>512</v>
      </c>
      <c r="H1684" s="14" t="s">
        <v>444</v>
      </c>
      <c r="I1684" s="14" t="s">
        <v>483</v>
      </c>
      <c r="K1684" s="16">
        <v>146</v>
      </c>
      <c r="L1684" s="16"/>
      <c r="M1684" s="17"/>
      <c r="N1684" s="14" t="s">
        <v>95</v>
      </c>
      <c r="O1684" t="str">
        <f ca="1">Table1[[#This Row],[Lowest_size_reported_um]]</f>
        <v>10</v>
      </c>
      <c r="Q1684">
        <f>_xlfn.XLOOKUP(F1684,'detection limits'!$A$2:$A$234,'detection limits'!$C$2:$C$234)</f>
        <v>0.7</v>
      </c>
      <c r="R1684" t="str">
        <f ca="1">_xlfn.XLOOKUP(F1684,'detection limits'!$A$2:$A$234,'detection limits'!$F$2:$F$234)</f>
        <v>10</v>
      </c>
    </row>
    <row r="1685" spans="1:18" x14ac:dyDescent="0.3">
      <c r="A1685" t="s">
        <v>654</v>
      </c>
      <c r="B1685" t="s">
        <v>656</v>
      </c>
      <c r="C1685" s="14" t="str">
        <f>_xlfn.CONCAT(Table1[[#This Row],[author]],Table1[[#This Row],[ year]])</f>
        <v>Leslie et al. 2017</v>
      </c>
      <c r="D1685" s="14" t="s">
        <v>606</v>
      </c>
      <c r="E1685" t="s">
        <v>539</v>
      </c>
      <c r="F1685" s="14" t="s">
        <v>220</v>
      </c>
      <c r="G1685" s="14" t="s">
        <v>512</v>
      </c>
      <c r="H1685" s="14" t="s">
        <v>444</v>
      </c>
      <c r="I1685" s="14" t="s">
        <v>483</v>
      </c>
      <c r="K1685" s="16">
        <v>527</v>
      </c>
      <c r="L1685" s="16"/>
      <c r="M1685" s="17"/>
      <c r="N1685" s="14" t="s">
        <v>95</v>
      </c>
      <c r="O1685" t="str">
        <f ca="1">Table1[[#This Row],[Lowest_size_reported_um]]</f>
        <v>10</v>
      </c>
      <c r="Q1685">
        <f>_xlfn.XLOOKUP(F1685,'detection limits'!$A$2:$A$234,'detection limits'!$C$2:$C$234)</f>
        <v>0.7</v>
      </c>
      <c r="R1685" t="str">
        <f ca="1">_xlfn.XLOOKUP(F1685,'detection limits'!$A$2:$A$234,'detection limits'!$F$2:$F$234)</f>
        <v>10</v>
      </c>
    </row>
    <row r="1686" spans="1:18" x14ac:dyDescent="0.3">
      <c r="A1686" t="s">
        <v>654</v>
      </c>
      <c r="B1686" t="s">
        <v>656</v>
      </c>
      <c r="C1686" s="14" t="str">
        <f>_xlfn.CONCAT(Table1[[#This Row],[author]],Table1[[#This Row],[ year]])</f>
        <v>Leslie et al. 2017</v>
      </c>
      <c r="D1686" s="14" t="s">
        <v>606</v>
      </c>
      <c r="E1686" t="s">
        <v>539</v>
      </c>
      <c r="F1686" s="14" t="s">
        <v>220</v>
      </c>
      <c r="G1686" s="14" t="s">
        <v>512</v>
      </c>
      <c r="H1686" s="14" t="s">
        <v>444</v>
      </c>
      <c r="I1686" s="14" t="s">
        <v>483</v>
      </c>
      <c r="K1686" s="16">
        <v>1050</v>
      </c>
      <c r="L1686" s="16"/>
      <c r="M1686" s="17"/>
      <c r="N1686" s="14" t="s">
        <v>95</v>
      </c>
      <c r="O1686" t="str">
        <f ca="1">Table1[[#This Row],[Lowest_size_reported_um]]</f>
        <v>10</v>
      </c>
      <c r="Q1686">
        <f>_xlfn.XLOOKUP(F1686,'detection limits'!$A$2:$A$234,'detection limits'!$C$2:$C$234)</f>
        <v>0.7</v>
      </c>
      <c r="R1686" t="str">
        <f ca="1">_xlfn.XLOOKUP(F1686,'detection limits'!$A$2:$A$234,'detection limits'!$F$2:$F$234)</f>
        <v>10</v>
      </c>
    </row>
    <row r="1687" spans="1:18" x14ac:dyDescent="0.3">
      <c r="A1687" t="s">
        <v>654</v>
      </c>
      <c r="B1687" t="s">
        <v>656</v>
      </c>
      <c r="C1687" s="14" t="str">
        <f>_xlfn.CONCAT(Table1[[#This Row],[author]],Table1[[#This Row],[ year]])</f>
        <v>Lin et al., 2018</v>
      </c>
      <c r="D1687" s="14" t="s">
        <v>607</v>
      </c>
      <c r="E1687" t="s">
        <v>568</v>
      </c>
      <c r="F1687" s="14" t="s">
        <v>228</v>
      </c>
      <c r="G1687" s="14" t="s">
        <v>434</v>
      </c>
      <c r="H1687" s="14" t="s">
        <v>435</v>
      </c>
      <c r="I1687" s="14" t="s">
        <v>460</v>
      </c>
      <c r="K1687" s="16">
        <v>362.57</v>
      </c>
      <c r="L1687" s="16">
        <v>0.81</v>
      </c>
      <c r="M1687" s="17" t="s">
        <v>437</v>
      </c>
      <c r="N1687" s="14" t="s">
        <v>95</v>
      </c>
      <c r="O1687" t="str">
        <f ca="1">Table1[[#This Row],[Lowest_size_reported_um]]</f>
        <v>20</v>
      </c>
      <c r="Q1687">
        <f>_xlfn.XLOOKUP(F1687,'detection limits'!$A$2:$A$234,'detection limits'!$C$2:$C$234)</f>
        <v>5</v>
      </c>
      <c r="R1687" t="str">
        <f ca="1">_xlfn.XLOOKUP(F1687,'detection limits'!$A$2:$A$234,'detection limits'!$F$2:$F$234)</f>
        <v>20</v>
      </c>
    </row>
    <row r="1688" spans="1:18" x14ac:dyDescent="0.3">
      <c r="A1688" t="s">
        <v>654</v>
      </c>
      <c r="B1688" t="s">
        <v>656</v>
      </c>
      <c r="C1688" s="14" t="str">
        <f>_xlfn.CONCAT(Table1[[#This Row],[author]],Table1[[#This Row],[ year]])</f>
        <v>Lin et al., 2018</v>
      </c>
      <c r="D1688" s="14" t="s">
        <v>607</v>
      </c>
      <c r="E1688" t="s">
        <v>568</v>
      </c>
      <c r="F1688" s="14" t="s">
        <v>228</v>
      </c>
      <c r="G1688" s="14" t="s">
        <v>434</v>
      </c>
      <c r="H1688" s="14" t="s">
        <v>435</v>
      </c>
      <c r="I1688" s="14" t="s">
        <v>460</v>
      </c>
      <c r="K1688" s="16">
        <v>9567.25</v>
      </c>
      <c r="L1688" s="16">
        <v>0.5</v>
      </c>
      <c r="M1688" s="17" t="s">
        <v>437</v>
      </c>
      <c r="N1688" s="14" t="s">
        <v>95</v>
      </c>
      <c r="O1688" t="str">
        <f ca="1">Table1[[#This Row],[Lowest_size_reported_um]]</f>
        <v>20</v>
      </c>
      <c r="Q1688">
        <f>_xlfn.XLOOKUP(F1688,'detection limits'!$A$2:$A$234,'detection limits'!$C$2:$C$234)</f>
        <v>5</v>
      </c>
      <c r="R1688" t="str">
        <f ca="1">_xlfn.XLOOKUP(F1688,'detection limits'!$A$2:$A$234,'detection limits'!$F$2:$F$234)</f>
        <v>20</v>
      </c>
    </row>
    <row r="1689" spans="1:18" x14ac:dyDescent="0.3">
      <c r="A1689" t="s">
        <v>654</v>
      </c>
      <c r="B1689" t="s">
        <v>656</v>
      </c>
      <c r="C1689" s="14" t="str">
        <f>_xlfn.CONCAT(Table1[[#This Row],[author]],Table1[[#This Row],[ year]])</f>
        <v>Lin et al., 2018</v>
      </c>
      <c r="D1689" s="14" t="s">
        <v>607</v>
      </c>
      <c r="E1689" t="s">
        <v>568</v>
      </c>
      <c r="F1689" s="14" t="s">
        <v>228</v>
      </c>
      <c r="G1689" s="14" t="s">
        <v>434</v>
      </c>
      <c r="H1689" s="14" t="s">
        <v>435</v>
      </c>
      <c r="I1689" s="14" t="s">
        <v>460</v>
      </c>
      <c r="K1689" s="16">
        <v>5567.25</v>
      </c>
      <c r="L1689" s="16">
        <v>0.12</v>
      </c>
      <c r="M1689" s="17" t="s">
        <v>437</v>
      </c>
      <c r="N1689" s="14" t="s">
        <v>95</v>
      </c>
      <c r="O1689" t="str">
        <f ca="1">Table1[[#This Row],[Lowest_size_reported_um]]</f>
        <v>20</v>
      </c>
      <c r="Q1689">
        <f>_xlfn.XLOOKUP(F1689,'detection limits'!$A$2:$A$234,'detection limits'!$C$2:$C$234)</f>
        <v>5</v>
      </c>
      <c r="R1689" t="str">
        <f ca="1">_xlfn.XLOOKUP(F1689,'detection limits'!$A$2:$A$234,'detection limits'!$F$2:$F$234)</f>
        <v>20</v>
      </c>
    </row>
    <row r="1690" spans="1:18" x14ac:dyDescent="0.3">
      <c r="A1690" t="s">
        <v>654</v>
      </c>
      <c r="B1690" t="s">
        <v>656</v>
      </c>
      <c r="C1690" s="14" t="str">
        <f>_xlfn.CONCAT(Table1[[#This Row],[author]],Table1[[#This Row],[ year]])</f>
        <v>Lin et al., 2018</v>
      </c>
      <c r="D1690" s="14" t="s">
        <v>607</v>
      </c>
      <c r="E1690" t="s">
        <v>568</v>
      </c>
      <c r="F1690" s="14" t="s">
        <v>228</v>
      </c>
      <c r="G1690" s="14" t="s">
        <v>434</v>
      </c>
      <c r="H1690" s="14" t="s">
        <v>435</v>
      </c>
      <c r="I1690" s="14" t="s">
        <v>460</v>
      </c>
      <c r="K1690" s="16">
        <v>1216.3699999999999</v>
      </c>
      <c r="L1690" s="16">
        <v>0.31</v>
      </c>
      <c r="M1690" s="17" t="s">
        <v>437</v>
      </c>
      <c r="N1690" s="14" t="s">
        <v>95</v>
      </c>
      <c r="O1690" t="str">
        <f ca="1">Table1[[#This Row],[Lowest_size_reported_um]]</f>
        <v>20</v>
      </c>
      <c r="Q1690">
        <f>_xlfn.XLOOKUP(F1690,'detection limits'!$A$2:$A$234,'detection limits'!$C$2:$C$234)</f>
        <v>5</v>
      </c>
      <c r="R1690" t="str">
        <f ca="1">_xlfn.XLOOKUP(F1690,'detection limits'!$A$2:$A$234,'detection limits'!$F$2:$F$234)</f>
        <v>20</v>
      </c>
    </row>
    <row r="1691" spans="1:18" x14ac:dyDescent="0.3">
      <c r="A1691" t="s">
        <v>654</v>
      </c>
      <c r="B1691" t="s">
        <v>656</v>
      </c>
      <c r="C1691" s="14" t="str">
        <f>_xlfn.CONCAT(Table1[[#This Row],[author]],Table1[[#This Row],[ year]])</f>
        <v>Lin et al., 2018</v>
      </c>
      <c r="D1691" s="14" t="s">
        <v>607</v>
      </c>
      <c r="E1691" t="s">
        <v>568</v>
      </c>
      <c r="F1691" s="14" t="s">
        <v>228</v>
      </c>
      <c r="G1691" s="14" t="s">
        <v>434</v>
      </c>
      <c r="H1691" s="14" t="s">
        <v>435</v>
      </c>
      <c r="I1691" s="14" t="s">
        <v>460</v>
      </c>
      <c r="K1691" s="16">
        <v>93.57</v>
      </c>
      <c r="L1691" s="16">
        <v>0.65</v>
      </c>
      <c r="M1691" s="17" t="s">
        <v>437</v>
      </c>
      <c r="N1691" s="14" t="s">
        <v>95</v>
      </c>
      <c r="O1691" t="str">
        <f ca="1">Table1[[#This Row],[Lowest_size_reported_um]]</f>
        <v>20</v>
      </c>
      <c r="Q1691">
        <f>_xlfn.XLOOKUP(F1691,'detection limits'!$A$2:$A$234,'detection limits'!$C$2:$C$234)</f>
        <v>5</v>
      </c>
      <c r="R1691" t="str">
        <f ca="1">_xlfn.XLOOKUP(F1691,'detection limits'!$A$2:$A$234,'detection limits'!$F$2:$F$234)</f>
        <v>20</v>
      </c>
    </row>
    <row r="1692" spans="1:18" x14ac:dyDescent="0.3">
      <c r="A1692" t="s">
        <v>654</v>
      </c>
      <c r="B1692" t="s">
        <v>656</v>
      </c>
      <c r="C1692" s="14" t="str">
        <f>_xlfn.CONCAT(Table1[[#This Row],[author]],Table1[[#This Row],[ year]])</f>
        <v>Lin et al., 2018</v>
      </c>
      <c r="D1692" s="14" t="s">
        <v>607</v>
      </c>
      <c r="E1692" t="s">
        <v>568</v>
      </c>
      <c r="F1692" s="14" t="s">
        <v>228</v>
      </c>
      <c r="G1692" s="14" t="s">
        <v>434</v>
      </c>
      <c r="H1692" s="14" t="s">
        <v>435</v>
      </c>
      <c r="I1692" s="14" t="s">
        <v>460</v>
      </c>
      <c r="K1692" s="16">
        <v>690.06</v>
      </c>
      <c r="L1692" s="16">
        <v>0.92</v>
      </c>
      <c r="M1692" s="17" t="s">
        <v>437</v>
      </c>
      <c r="N1692" s="14" t="s">
        <v>95</v>
      </c>
      <c r="O1692" t="str">
        <f ca="1">Table1[[#This Row],[Lowest_size_reported_um]]</f>
        <v>20</v>
      </c>
      <c r="Q1692">
        <f>_xlfn.XLOOKUP(F1692,'detection limits'!$A$2:$A$234,'detection limits'!$C$2:$C$234)</f>
        <v>5</v>
      </c>
      <c r="R1692" t="str">
        <f ca="1">_xlfn.XLOOKUP(F1692,'detection limits'!$A$2:$A$234,'detection limits'!$F$2:$F$234)</f>
        <v>20</v>
      </c>
    </row>
    <row r="1693" spans="1:18" x14ac:dyDescent="0.3">
      <c r="A1693" t="s">
        <v>654</v>
      </c>
      <c r="B1693" t="s">
        <v>656</v>
      </c>
      <c r="C1693" s="14" t="str">
        <f>_xlfn.CONCAT(Table1[[#This Row],[author]],Table1[[#This Row],[ year]])</f>
        <v>Lin et al., 2018</v>
      </c>
      <c r="D1693" s="14" t="s">
        <v>607</v>
      </c>
      <c r="E1693" t="s">
        <v>568</v>
      </c>
      <c r="F1693" s="14" t="s">
        <v>228</v>
      </c>
      <c r="G1693" s="14" t="s">
        <v>434</v>
      </c>
      <c r="H1693" s="14" t="s">
        <v>435</v>
      </c>
      <c r="I1693" s="14" t="s">
        <v>460</v>
      </c>
      <c r="K1693" s="16">
        <v>1134.5</v>
      </c>
      <c r="L1693" s="16">
        <v>0.54</v>
      </c>
      <c r="M1693" s="17" t="s">
        <v>437</v>
      </c>
      <c r="N1693" s="14" t="s">
        <v>95</v>
      </c>
      <c r="O1693" t="str">
        <f ca="1">Table1[[#This Row],[Lowest_size_reported_um]]</f>
        <v>20</v>
      </c>
      <c r="Q1693">
        <f>_xlfn.XLOOKUP(F1693,'detection limits'!$A$2:$A$234,'detection limits'!$C$2:$C$234)</f>
        <v>5</v>
      </c>
      <c r="R1693" t="str">
        <f ca="1">_xlfn.XLOOKUP(F1693,'detection limits'!$A$2:$A$234,'detection limits'!$F$2:$F$234)</f>
        <v>20</v>
      </c>
    </row>
    <row r="1694" spans="1:18" x14ac:dyDescent="0.3">
      <c r="A1694" t="s">
        <v>654</v>
      </c>
      <c r="B1694" t="s">
        <v>656</v>
      </c>
      <c r="C1694" s="14" t="str">
        <f>_xlfn.CONCAT(Table1[[#This Row],[author]],Table1[[#This Row],[ year]])</f>
        <v>Lin et al., 2018</v>
      </c>
      <c r="D1694" s="14" t="s">
        <v>607</v>
      </c>
      <c r="E1694" t="s">
        <v>568</v>
      </c>
      <c r="F1694" s="14" t="s">
        <v>228</v>
      </c>
      <c r="G1694" s="14" t="s">
        <v>434</v>
      </c>
      <c r="H1694" s="14" t="s">
        <v>435</v>
      </c>
      <c r="I1694" s="14" t="s">
        <v>460</v>
      </c>
      <c r="K1694" s="16">
        <v>2549.71</v>
      </c>
      <c r="L1694" s="16">
        <v>0.2</v>
      </c>
      <c r="M1694" s="17" t="s">
        <v>437</v>
      </c>
      <c r="N1694" s="14" t="s">
        <v>95</v>
      </c>
      <c r="O1694" t="str">
        <f ca="1">Table1[[#This Row],[Lowest_size_reported_um]]</f>
        <v>20</v>
      </c>
      <c r="Q1694">
        <f>_xlfn.XLOOKUP(F1694,'detection limits'!$A$2:$A$234,'detection limits'!$C$2:$C$234)</f>
        <v>5</v>
      </c>
      <c r="R1694" t="str">
        <f ca="1">_xlfn.XLOOKUP(F1694,'detection limits'!$A$2:$A$234,'detection limits'!$F$2:$F$234)</f>
        <v>20</v>
      </c>
    </row>
    <row r="1695" spans="1:18" x14ac:dyDescent="0.3">
      <c r="A1695" t="s">
        <v>654</v>
      </c>
      <c r="B1695" t="s">
        <v>656</v>
      </c>
      <c r="C1695" s="14" t="str">
        <f>_xlfn.CONCAT(Table1[[#This Row],[author]],Table1[[#This Row],[ year]])</f>
        <v>Lin et al., 2018</v>
      </c>
      <c r="D1695" s="14" t="s">
        <v>607</v>
      </c>
      <c r="E1695" t="s">
        <v>568</v>
      </c>
      <c r="F1695" s="14" t="s">
        <v>228</v>
      </c>
      <c r="G1695" s="14" t="s">
        <v>434</v>
      </c>
      <c r="H1695" s="14" t="s">
        <v>435</v>
      </c>
      <c r="I1695" s="14" t="s">
        <v>460</v>
      </c>
      <c r="K1695" s="16">
        <v>93.57</v>
      </c>
      <c r="L1695" s="16">
        <v>0.69</v>
      </c>
      <c r="M1695" s="17" t="s">
        <v>437</v>
      </c>
      <c r="N1695" s="14" t="s">
        <v>95</v>
      </c>
      <c r="O1695" t="str">
        <f ca="1">Table1[[#This Row],[Lowest_size_reported_um]]</f>
        <v>20</v>
      </c>
      <c r="Q1695">
        <f>_xlfn.XLOOKUP(F1695,'detection limits'!$A$2:$A$234,'detection limits'!$C$2:$C$234)</f>
        <v>5</v>
      </c>
      <c r="R1695" t="str">
        <f ca="1">_xlfn.XLOOKUP(F1695,'detection limits'!$A$2:$A$234,'detection limits'!$F$2:$F$234)</f>
        <v>20</v>
      </c>
    </row>
    <row r="1696" spans="1:18" x14ac:dyDescent="0.3">
      <c r="A1696" t="s">
        <v>654</v>
      </c>
      <c r="B1696" t="s">
        <v>656</v>
      </c>
      <c r="C1696" s="14" t="str">
        <f>_xlfn.CONCAT(Table1[[#This Row],[author]],Table1[[#This Row],[ year]])</f>
        <v>Lin et al., 2018</v>
      </c>
      <c r="D1696" s="14" t="s">
        <v>607</v>
      </c>
      <c r="E1696" t="s">
        <v>568</v>
      </c>
      <c r="F1696" s="14" t="s">
        <v>228</v>
      </c>
      <c r="G1696" s="14" t="s">
        <v>434</v>
      </c>
      <c r="H1696" s="14" t="s">
        <v>435</v>
      </c>
      <c r="I1696" s="14" t="s">
        <v>460</v>
      </c>
      <c r="K1696" s="16">
        <v>807.02</v>
      </c>
      <c r="L1696" s="16">
        <v>0.37</v>
      </c>
      <c r="M1696" s="17" t="s">
        <v>437</v>
      </c>
      <c r="N1696" s="14" t="s">
        <v>95</v>
      </c>
      <c r="O1696" t="str">
        <f ca="1">Table1[[#This Row],[Lowest_size_reported_um]]</f>
        <v>20</v>
      </c>
      <c r="Q1696">
        <f>_xlfn.XLOOKUP(F1696,'detection limits'!$A$2:$A$234,'detection limits'!$C$2:$C$234)</f>
        <v>5</v>
      </c>
      <c r="R1696" t="str">
        <f ca="1">_xlfn.XLOOKUP(F1696,'detection limits'!$A$2:$A$234,'detection limits'!$F$2:$F$234)</f>
        <v>20</v>
      </c>
    </row>
    <row r="1697" spans="1:18" x14ac:dyDescent="0.3">
      <c r="A1697" t="s">
        <v>654</v>
      </c>
      <c r="B1697" t="s">
        <v>656</v>
      </c>
      <c r="C1697" s="14" t="str">
        <f>_xlfn.CONCAT(Table1[[#This Row],[author]],Table1[[#This Row],[ year]])</f>
        <v>Lin et al., 2018</v>
      </c>
      <c r="D1697" s="14" t="s">
        <v>607</v>
      </c>
      <c r="E1697" t="s">
        <v>568</v>
      </c>
      <c r="F1697" s="14" t="s">
        <v>228</v>
      </c>
      <c r="G1697" s="14" t="s">
        <v>434</v>
      </c>
      <c r="H1697" s="14" t="s">
        <v>435</v>
      </c>
      <c r="I1697" s="14" t="s">
        <v>460</v>
      </c>
      <c r="K1697" s="16">
        <v>444.44</v>
      </c>
      <c r="L1697" s="16">
        <v>0.59</v>
      </c>
      <c r="M1697" s="17" t="s">
        <v>437</v>
      </c>
      <c r="N1697" s="14" t="s">
        <v>95</v>
      </c>
      <c r="O1697" t="str">
        <f ca="1">Table1[[#This Row],[Lowest_size_reported_um]]</f>
        <v>20</v>
      </c>
      <c r="Q1697">
        <f>_xlfn.XLOOKUP(F1697,'detection limits'!$A$2:$A$234,'detection limits'!$C$2:$C$234)</f>
        <v>5</v>
      </c>
      <c r="R1697" t="str">
        <f ca="1">_xlfn.XLOOKUP(F1697,'detection limits'!$A$2:$A$234,'detection limits'!$F$2:$F$234)</f>
        <v>20</v>
      </c>
    </row>
    <row r="1698" spans="1:18" x14ac:dyDescent="0.3">
      <c r="A1698" t="s">
        <v>654</v>
      </c>
      <c r="B1698" t="s">
        <v>656</v>
      </c>
      <c r="C1698" s="14" t="str">
        <f>_xlfn.CONCAT(Table1[[#This Row],[author]],Table1[[#This Row],[ year]])</f>
        <v>Lin et al., 2018</v>
      </c>
      <c r="D1698" s="14" t="s">
        <v>607</v>
      </c>
      <c r="E1698" t="s">
        <v>568</v>
      </c>
      <c r="F1698" s="14" t="s">
        <v>228</v>
      </c>
      <c r="G1698" s="14" t="s">
        <v>434</v>
      </c>
      <c r="H1698" s="14" t="s">
        <v>435</v>
      </c>
      <c r="I1698" s="14" t="s">
        <v>460</v>
      </c>
      <c r="K1698" s="16">
        <v>350.88</v>
      </c>
      <c r="L1698" s="16">
        <v>0.93</v>
      </c>
      <c r="M1698" s="17" t="s">
        <v>437</v>
      </c>
      <c r="N1698" s="14" t="s">
        <v>95</v>
      </c>
      <c r="O1698" t="str">
        <f ca="1">Table1[[#This Row],[Lowest_size_reported_um]]</f>
        <v>20</v>
      </c>
      <c r="Q1698">
        <f>_xlfn.XLOOKUP(F1698,'detection limits'!$A$2:$A$234,'detection limits'!$C$2:$C$234)</f>
        <v>5</v>
      </c>
      <c r="R1698" t="str">
        <f ca="1">_xlfn.XLOOKUP(F1698,'detection limits'!$A$2:$A$234,'detection limits'!$F$2:$F$234)</f>
        <v>20</v>
      </c>
    </row>
    <row r="1699" spans="1:18" x14ac:dyDescent="0.3">
      <c r="A1699" t="s">
        <v>654</v>
      </c>
      <c r="B1699" t="s">
        <v>656</v>
      </c>
      <c r="C1699" s="14" t="str">
        <f>_xlfn.CONCAT(Table1[[#This Row],[author]],Table1[[#This Row],[ year]])</f>
        <v>Lin et al., 2018</v>
      </c>
      <c r="D1699" s="14" t="s">
        <v>607</v>
      </c>
      <c r="E1699" t="s">
        <v>568</v>
      </c>
      <c r="F1699" s="14" t="s">
        <v>228</v>
      </c>
      <c r="G1699" s="14" t="s">
        <v>434</v>
      </c>
      <c r="H1699" s="14" t="s">
        <v>435</v>
      </c>
      <c r="I1699" s="14" t="s">
        <v>460</v>
      </c>
      <c r="K1699" s="16">
        <v>280.7</v>
      </c>
      <c r="L1699" s="16">
        <v>0.41</v>
      </c>
      <c r="M1699" s="17" t="s">
        <v>437</v>
      </c>
      <c r="N1699" s="14" t="s">
        <v>95</v>
      </c>
      <c r="O1699" t="str">
        <f ca="1">Table1[[#This Row],[Lowest_size_reported_um]]</f>
        <v>20</v>
      </c>
      <c r="Q1699">
        <f>_xlfn.XLOOKUP(F1699,'detection limits'!$A$2:$A$234,'detection limits'!$C$2:$C$234)</f>
        <v>5</v>
      </c>
      <c r="R1699" t="str">
        <f ca="1">_xlfn.XLOOKUP(F1699,'detection limits'!$A$2:$A$234,'detection limits'!$F$2:$F$234)</f>
        <v>20</v>
      </c>
    </row>
    <row r="1700" spans="1:18" x14ac:dyDescent="0.3">
      <c r="A1700" t="s">
        <v>654</v>
      </c>
      <c r="B1700" t="s">
        <v>656</v>
      </c>
      <c r="C1700" s="14" t="str">
        <f>_xlfn.CONCAT(Table1[[#This Row],[author]],Table1[[#This Row],[ year]])</f>
        <v>Lin et al., 2018</v>
      </c>
      <c r="D1700" s="14" t="s">
        <v>607</v>
      </c>
      <c r="E1700" t="s">
        <v>568</v>
      </c>
      <c r="F1700" s="14" t="s">
        <v>228</v>
      </c>
      <c r="G1700" s="14" t="s">
        <v>434</v>
      </c>
      <c r="H1700" s="14" t="s">
        <v>435</v>
      </c>
      <c r="I1700" s="14" t="s">
        <v>460</v>
      </c>
      <c r="K1700" s="16">
        <v>152.05000000000001</v>
      </c>
      <c r="L1700" s="16">
        <v>0.61</v>
      </c>
      <c r="M1700" s="17" t="s">
        <v>437</v>
      </c>
      <c r="N1700" s="14" t="s">
        <v>95</v>
      </c>
      <c r="O1700" t="str">
        <f ca="1">Table1[[#This Row],[Lowest_size_reported_um]]</f>
        <v>20</v>
      </c>
      <c r="Q1700">
        <f>_xlfn.XLOOKUP(F1700,'detection limits'!$A$2:$A$234,'detection limits'!$C$2:$C$234)</f>
        <v>5</v>
      </c>
      <c r="R1700" t="str">
        <f ca="1">_xlfn.XLOOKUP(F1700,'detection limits'!$A$2:$A$234,'detection limits'!$F$2:$F$234)</f>
        <v>20</v>
      </c>
    </row>
    <row r="1701" spans="1:18" x14ac:dyDescent="0.3">
      <c r="A1701" t="s">
        <v>654</v>
      </c>
      <c r="B1701" t="s">
        <v>656</v>
      </c>
      <c r="C1701" s="14" t="str">
        <f>_xlfn.CONCAT(Table1[[#This Row],[author]],Table1[[#This Row],[ year]])</f>
        <v>Liu et al. 2018</v>
      </c>
      <c r="D1701" s="14" t="s">
        <v>608</v>
      </c>
      <c r="E1701" t="s">
        <v>568</v>
      </c>
      <c r="F1701" s="14" t="s">
        <v>230</v>
      </c>
      <c r="G1701" s="14" t="s">
        <v>508</v>
      </c>
      <c r="H1701" s="14" t="s">
        <v>435</v>
      </c>
      <c r="I1701" s="14" t="s">
        <v>460</v>
      </c>
      <c r="K1701" s="16">
        <v>78</v>
      </c>
      <c r="L1701" s="16">
        <v>0.56999999999999995</v>
      </c>
      <c r="M1701" s="17" t="s">
        <v>456</v>
      </c>
      <c r="N1701" s="14" t="s">
        <v>95</v>
      </c>
      <c r="O1701" t="str">
        <f ca="1">Table1[[#This Row],[Lowest_size_reported_um]]</f>
        <v>30</v>
      </c>
      <c r="Q1701">
        <f>_xlfn.XLOOKUP(F1701,'detection limits'!$A$2:$A$234,'detection limits'!$C$2:$C$234)</f>
        <v>20</v>
      </c>
      <c r="R1701" t="str">
        <f ca="1">_xlfn.XLOOKUP(F1701,'detection limits'!$A$2:$A$234,'detection limits'!$F$2:$F$234)</f>
        <v>30</v>
      </c>
    </row>
    <row r="1702" spans="1:18" x14ac:dyDescent="0.3">
      <c r="A1702" t="s">
        <v>654</v>
      </c>
      <c r="B1702" t="s">
        <v>656</v>
      </c>
      <c r="C1702" s="14" t="str">
        <f>_xlfn.CONCAT(Table1[[#This Row],[author]],Table1[[#This Row],[ year]])</f>
        <v>Liu et al. 2018</v>
      </c>
      <c r="D1702" s="14" t="s">
        <v>608</v>
      </c>
      <c r="E1702" t="s">
        <v>568</v>
      </c>
      <c r="F1702" s="14" t="s">
        <v>230</v>
      </c>
      <c r="G1702" s="14" t="s">
        <v>508</v>
      </c>
      <c r="H1702" s="14" t="s">
        <v>435</v>
      </c>
      <c r="I1702" s="14" t="s">
        <v>460</v>
      </c>
      <c r="K1702" s="16">
        <v>62.5</v>
      </c>
      <c r="L1702" s="16">
        <v>0.45</v>
      </c>
      <c r="M1702" s="17" t="s">
        <v>456</v>
      </c>
      <c r="N1702" s="14" t="s">
        <v>95</v>
      </c>
      <c r="O1702" t="str">
        <f ca="1">Table1[[#This Row],[Lowest_size_reported_um]]</f>
        <v>30</v>
      </c>
      <c r="Q1702">
        <f>_xlfn.XLOOKUP(F1702,'detection limits'!$A$2:$A$234,'detection limits'!$C$2:$C$234)</f>
        <v>20</v>
      </c>
      <c r="R1702" t="str">
        <f ca="1">_xlfn.XLOOKUP(F1702,'detection limits'!$A$2:$A$234,'detection limits'!$F$2:$F$234)</f>
        <v>30</v>
      </c>
    </row>
    <row r="1703" spans="1:18" x14ac:dyDescent="0.3">
      <c r="A1703" t="s">
        <v>654</v>
      </c>
      <c r="B1703" t="s">
        <v>656</v>
      </c>
      <c r="C1703" s="14" t="str">
        <f>_xlfn.CONCAT(Table1[[#This Row],[author]],Table1[[#This Row],[ year]])</f>
        <v>Liu et al. 2019</v>
      </c>
      <c r="D1703" s="14" t="s">
        <v>608</v>
      </c>
      <c r="E1703" t="s">
        <v>540</v>
      </c>
      <c r="F1703" s="14" t="s">
        <v>235</v>
      </c>
      <c r="G1703" s="14" t="s">
        <v>508</v>
      </c>
      <c r="H1703" s="14" t="s">
        <v>435</v>
      </c>
      <c r="I1703" s="14" t="s">
        <v>460</v>
      </c>
      <c r="K1703" s="16">
        <v>136.6</v>
      </c>
      <c r="L1703" s="16"/>
      <c r="M1703" s="17" t="s">
        <v>456</v>
      </c>
      <c r="N1703" s="14" t="s">
        <v>95</v>
      </c>
      <c r="O1703">
        <f>Table1[[#This Row],[Lowest_size_reported_um]]</f>
        <v>32.700000000000003</v>
      </c>
      <c r="Q1703">
        <f>_xlfn.XLOOKUP(F1703,'detection limits'!$A$2:$A$234,'detection limits'!$C$2:$C$234)</f>
        <v>20</v>
      </c>
      <c r="R1703">
        <f>_xlfn.XLOOKUP(F1703,'detection limits'!$A$2:$A$234,'detection limits'!$F$2:$F$234)</f>
        <v>32.700000000000003</v>
      </c>
    </row>
    <row r="1704" spans="1:18" x14ac:dyDescent="0.3">
      <c r="A1704" t="s">
        <v>654</v>
      </c>
      <c r="B1704" t="s">
        <v>656</v>
      </c>
      <c r="C1704" s="14" t="str">
        <f>_xlfn.CONCAT(Table1[[#This Row],[author]],Table1[[#This Row],[ year]])</f>
        <v>Liu et al. 2019</v>
      </c>
      <c r="D1704" s="14" t="s">
        <v>608</v>
      </c>
      <c r="E1704" t="s">
        <v>540</v>
      </c>
      <c r="F1704" s="14" t="s">
        <v>232</v>
      </c>
      <c r="G1704" s="14" t="s">
        <v>512</v>
      </c>
      <c r="H1704" s="14" t="s">
        <v>444</v>
      </c>
      <c r="I1704" s="14" t="s">
        <v>485</v>
      </c>
      <c r="K1704" s="16">
        <v>1511</v>
      </c>
      <c r="L1704" s="16"/>
      <c r="M1704" s="17" t="s">
        <v>456</v>
      </c>
      <c r="N1704" s="14" t="s">
        <v>95</v>
      </c>
      <c r="O1704" t="str">
        <f ca="1">Table1[[#This Row],[Lowest_size_reported_um]]</f>
        <v>10</v>
      </c>
      <c r="Q1704">
        <f>_xlfn.XLOOKUP(F1704,'detection limits'!$A$2:$A$234,'detection limits'!$C$2:$C$234)</f>
        <v>10</v>
      </c>
      <c r="R1704" t="str">
        <f ca="1">_xlfn.XLOOKUP(F1704,'detection limits'!$A$2:$A$234,'detection limits'!$F$2:$F$234)</f>
        <v>10</v>
      </c>
    </row>
    <row r="1705" spans="1:18" x14ac:dyDescent="0.3">
      <c r="A1705" t="s">
        <v>654</v>
      </c>
      <c r="B1705" t="s">
        <v>656</v>
      </c>
      <c r="C1705" s="14" t="str">
        <f>_xlfn.CONCAT(Table1[[#This Row],[author]],Table1[[#This Row],[ year]])</f>
        <v>Liu et al. 2019</v>
      </c>
      <c r="D1705" s="14" t="s">
        <v>608</v>
      </c>
      <c r="E1705" t="s">
        <v>540</v>
      </c>
      <c r="F1705" s="14" t="s">
        <v>232</v>
      </c>
      <c r="G1705" s="14" t="s">
        <v>512</v>
      </c>
      <c r="H1705" s="14" t="s">
        <v>444</v>
      </c>
      <c r="I1705" s="14" t="s">
        <v>485</v>
      </c>
      <c r="K1705" s="16">
        <v>1691</v>
      </c>
      <c r="L1705" s="16"/>
      <c r="M1705" s="17" t="s">
        <v>456</v>
      </c>
      <c r="N1705" s="14" t="s">
        <v>95</v>
      </c>
      <c r="O1705" t="str">
        <f ca="1">Table1[[#This Row],[Lowest_size_reported_um]]</f>
        <v>10</v>
      </c>
      <c r="Q1705">
        <f>_xlfn.XLOOKUP(F1705,'detection limits'!$A$2:$A$234,'detection limits'!$C$2:$C$234)</f>
        <v>10</v>
      </c>
      <c r="R1705" t="str">
        <f ca="1">_xlfn.XLOOKUP(F1705,'detection limits'!$A$2:$A$234,'detection limits'!$F$2:$F$234)</f>
        <v>10</v>
      </c>
    </row>
    <row r="1706" spans="1:18" x14ac:dyDescent="0.3">
      <c r="A1706" t="s">
        <v>654</v>
      </c>
      <c r="B1706" t="s">
        <v>656</v>
      </c>
      <c r="C1706" s="14" t="str">
        <f>_xlfn.CONCAT(Table1[[#This Row],[author]],Table1[[#This Row],[ year]])</f>
        <v>Liu et al. 2019</v>
      </c>
      <c r="D1706" s="14" t="s">
        <v>608</v>
      </c>
      <c r="E1706" t="s">
        <v>540</v>
      </c>
      <c r="F1706" s="14" t="s">
        <v>232</v>
      </c>
      <c r="G1706" s="14" t="s">
        <v>512</v>
      </c>
      <c r="H1706" s="14" t="s">
        <v>444</v>
      </c>
      <c r="I1706" s="14" t="s">
        <v>485</v>
      </c>
      <c r="K1706" s="16">
        <v>2626</v>
      </c>
      <c r="L1706" s="16"/>
      <c r="M1706" s="17" t="s">
        <v>456</v>
      </c>
      <c r="N1706" s="14" t="s">
        <v>95</v>
      </c>
      <c r="O1706" t="str">
        <f ca="1">Table1[[#This Row],[Lowest_size_reported_um]]</f>
        <v>10</v>
      </c>
      <c r="Q1706">
        <f>_xlfn.XLOOKUP(F1706,'detection limits'!$A$2:$A$234,'detection limits'!$C$2:$C$234)</f>
        <v>10</v>
      </c>
      <c r="R1706" t="str">
        <f ca="1">_xlfn.XLOOKUP(F1706,'detection limits'!$A$2:$A$234,'detection limits'!$F$2:$F$234)</f>
        <v>10</v>
      </c>
    </row>
    <row r="1707" spans="1:18" x14ac:dyDescent="0.3">
      <c r="A1707" t="s">
        <v>654</v>
      </c>
      <c r="B1707" t="s">
        <v>656</v>
      </c>
      <c r="C1707" s="14" t="str">
        <f>_xlfn.CONCAT(Table1[[#This Row],[author]],Table1[[#This Row],[ year]])</f>
        <v>Liu et al. 2019</v>
      </c>
      <c r="D1707" s="14" t="s">
        <v>608</v>
      </c>
      <c r="E1707" t="s">
        <v>540</v>
      </c>
      <c r="F1707" s="14" t="s">
        <v>232</v>
      </c>
      <c r="G1707" s="14" t="s">
        <v>512</v>
      </c>
      <c r="H1707" s="14" t="s">
        <v>444</v>
      </c>
      <c r="I1707" s="14" t="s">
        <v>485</v>
      </c>
      <c r="K1707" s="16">
        <v>10371</v>
      </c>
      <c r="L1707" s="16"/>
      <c r="M1707" s="17" t="s">
        <v>456</v>
      </c>
      <c r="N1707" s="14" t="s">
        <v>95</v>
      </c>
      <c r="O1707" t="str">
        <f ca="1">Table1[[#This Row],[Lowest_size_reported_um]]</f>
        <v>10</v>
      </c>
      <c r="Q1707">
        <f>_xlfn.XLOOKUP(F1707,'detection limits'!$A$2:$A$234,'detection limits'!$C$2:$C$234)</f>
        <v>10</v>
      </c>
      <c r="R1707" t="str">
        <f ca="1">_xlfn.XLOOKUP(F1707,'detection limits'!$A$2:$A$234,'detection limits'!$F$2:$F$234)</f>
        <v>10</v>
      </c>
    </row>
    <row r="1708" spans="1:18" x14ac:dyDescent="0.3">
      <c r="A1708" t="s">
        <v>654</v>
      </c>
      <c r="B1708" t="s">
        <v>656</v>
      </c>
      <c r="C1708" s="14" t="str">
        <f>_xlfn.CONCAT(Table1[[#This Row],[author]],Table1[[#This Row],[ year]])</f>
        <v>Liu et al. 2019</v>
      </c>
      <c r="D1708" s="14" t="s">
        <v>608</v>
      </c>
      <c r="E1708" t="s">
        <v>540</v>
      </c>
      <c r="F1708" s="14" t="s">
        <v>232</v>
      </c>
      <c r="G1708" s="14" t="s">
        <v>512</v>
      </c>
      <c r="H1708" s="14" t="s">
        <v>444</v>
      </c>
      <c r="I1708" s="14" t="s">
        <v>485</v>
      </c>
      <c r="K1708" s="16">
        <v>25464</v>
      </c>
      <c r="L1708" s="16"/>
      <c r="M1708" s="17" t="s">
        <v>456</v>
      </c>
      <c r="N1708" s="14" t="s">
        <v>95</v>
      </c>
      <c r="O1708" t="str">
        <f ca="1">Table1[[#This Row],[Lowest_size_reported_um]]</f>
        <v>10</v>
      </c>
      <c r="Q1708">
        <f>_xlfn.XLOOKUP(F1708,'detection limits'!$A$2:$A$234,'detection limits'!$C$2:$C$234)</f>
        <v>10</v>
      </c>
      <c r="R1708" t="str">
        <f ca="1">_xlfn.XLOOKUP(F1708,'detection limits'!$A$2:$A$234,'detection limits'!$F$2:$F$234)</f>
        <v>10</v>
      </c>
    </row>
    <row r="1709" spans="1:18" x14ac:dyDescent="0.3">
      <c r="A1709" t="s">
        <v>654</v>
      </c>
      <c r="B1709" t="s">
        <v>656</v>
      </c>
      <c r="C1709" s="14" t="str">
        <f>_xlfn.CONCAT(Table1[[#This Row],[author]],Table1[[#This Row],[ year]])</f>
        <v>Liu et al. 2019</v>
      </c>
      <c r="D1709" s="14" t="s">
        <v>608</v>
      </c>
      <c r="E1709" t="s">
        <v>540</v>
      </c>
      <c r="F1709" s="14" t="s">
        <v>232</v>
      </c>
      <c r="G1709" s="14" t="s">
        <v>512</v>
      </c>
      <c r="H1709" s="14" t="s">
        <v>444</v>
      </c>
      <c r="I1709" s="14" t="s">
        <v>485</v>
      </c>
      <c r="K1709" s="16">
        <v>52206</v>
      </c>
      <c r="L1709" s="16"/>
      <c r="M1709" s="17" t="s">
        <v>456</v>
      </c>
      <c r="N1709" s="14" t="s">
        <v>95</v>
      </c>
      <c r="O1709" t="str">
        <f ca="1">Table1[[#This Row],[Lowest_size_reported_um]]</f>
        <v>10</v>
      </c>
      <c r="Q1709">
        <f>_xlfn.XLOOKUP(F1709,'detection limits'!$A$2:$A$234,'detection limits'!$C$2:$C$234)</f>
        <v>10</v>
      </c>
      <c r="R1709" t="str">
        <f ca="1">_xlfn.XLOOKUP(F1709,'detection limits'!$A$2:$A$234,'detection limits'!$F$2:$F$234)</f>
        <v>10</v>
      </c>
    </row>
    <row r="1710" spans="1:18" x14ac:dyDescent="0.3">
      <c r="A1710" t="s">
        <v>654</v>
      </c>
      <c r="B1710" t="s">
        <v>656</v>
      </c>
      <c r="C1710" s="14" t="str">
        <f>_xlfn.CONCAT(Table1[[#This Row],[author]],Table1[[#This Row],[ year]])</f>
        <v>Liu et al. 2019</v>
      </c>
      <c r="D1710" s="14" t="s">
        <v>608</v>
      </c>
      <c r="E1710" t="s">
        <v>540</v>
      </c>
      <c r="F1710" s="14" t="s">
        <v>232</v>
      </c>
      <c r="G1710" s="14" t="s">
        <v>512</v>
      </c>
      <c r="H1710" s="14" t="s">
        <v>444</v>
      </c>
      <c r="I1710" s="14" t="s">
        <v>485</v>
      </c>
      <c r="K1710" s="16">
        <v>127986</v>
      </c>
      <c r="L1710" s="16"/>
      <c r="M1710" s="17" t="s">
        <v>456</v>
      </c>
      <c r="N1710" s="14" t="s">
        <v>95</v>
      </c>
      <c r="O1710" t="str">
        <f ca="1">Table1[[#This Row],[Lowest_size_reported_um]]</f>
        <v>10</v>
      </c>
      <c r="Q1710">
        <f>_xlfn.XLOOKUP(F1710,'detection limits'!$A$2:$A$234,'detection limits'!$C$2:$C$234)</f>
        <v>10</v>
      </c>
      <c r="R1710" t="str">
        <f ca="1">_xlfn.XLOOKUP(F1710,'detection limits'!$A$2:$A$234,'detection limits'!$F$2:$F$234)</f>
        <v>10</v>
      </c>
    </row>
    <row r="1711" spans="1:18" x14ac:dyDescent="0.3">
      <c r="A1711" t="s">
        <v>654</v>
      </c>
      <c r="B1711" t="s">
        <v>656</v>
      </c>
      <c r="C1711" s="14" t="str">
        <f>_xlfn.CONCAT(Table1[[#This Row],[author]],Table1[[#This Row],[ year]])</f>
        <v>Liu et al. 2020</v>
      </c>
      <c r="D1711" s="14" t="s">
        <v>608</v>
      </c>
      <c r="E1711" t="s">
        <v>546</v>
      </c>
      <c r="F1711" s="14" t="s">
        <v>235</v>
      </c>
      <c r="G1711" s="14" t="s">
        <v>503</v>
      </c>
      <c r="H1711" s="14" t="s">
        <v>440</v>
      </c>
      <c r="I1711" s="14" t="s">
        <v>460</v>
      </c>
      <c r="K1711" s="16">
        <v>256.8</v>
      </c>
      <c r="L1711" s="16"/>
      <c r="M1711" s="17"/>
      <c r="N1711" s="14" t="s">
        <v>95</v>
      </c>
      <c r="O1711">
        <f>Table1[[#This Row],[Lowest_size_reported_um]]</f>
        <v>32.700000000000003</v>
      </c>
      <c r="Q1711">
        <f>_xlfn.XLOOKUP(F1711,'detection limits'!$A$2:$A$234,'detection limits'!$C$2:$C$234)</f>
        <v>20</v>
      </c>
      <c r="R1711">
        <f>_xlfn.XLOOKUP(F1711,'detection limits'!$A$2:$A$234,'detection limits'!$F$2:$F$234)</f>
        <v>32.700000000000003</v>
      </c>
    </row>
    <row r="1712" spans="1:18" x14ac:dyDescent="0.3">
      <c r="A1712" t="s">
        <v>654</v>
      </c>
      <c r="B1712" t="s">
        <v>656</v>
      </c>
      <c r="C1712" s="14" t="str">
        <f>_xlfn.CONCAT(Table1[[#This Row],[author]],Table1[[#This Row],[ year]])</f>
        <v>Lv et al. 2019</v>
      </c>
      <c r="D1712" s="14" t="s">
        <v>609</v>
      </c>
      <c r="E1712" t="s">
        <v>540</v>
      </c>
      <c r="F1712" s="14" t="s">
        <v>241</v>
      </c>
      <c r="G1712" s="14" t="s">
        <v>508</v>
      </c>
      <c r="H1712" s="14" t="s">
        <v>435</v>
      </c>
      <c r="I1712" s="14" t="s">
        <v>460</v>
      </c>
      <c r="K1712" s="16">
        <v>1.9</v>
      </c>
      <c r="L1712" s="16"/>
      <c r="M1712" s="17" t="s">
        <v>437</v>
      </c>
      <c r="N1712" s="14" t="s">
        <v>95</v>
      </c>
      <c r="O1712" t="str">
        <f ca="1">Table1[[#This Row],[Lowest_size_reported_um]]</f>
        <v>1000</v>
      </c>
      <c r="Q1712">
        <f>_xlfn.XLOOKUP(F1712,'detection limits'!$A$2:$A$234,'detection limits'!$C$2:$C$234)</f>
        <v>20</v>
      </c>
      <c r="R1712" t="str">
        <f ca="1">_xlfn.XLOOKUP(F1712,'detection limits'!$A$2:$A$234,'detection limits'!$F$2:$F$234)</f>
        <v>1000</v>
      </c>
    </row>
    <row r="1713" spans="1:18" x14ac:dyDescent="0.3">
      <c r="A1713" t="s">
        <v>654</v>
      </c>
      <c r="B1713" t="s">
        <v>656</v>
      </c>
      <c r="C1713" s="14" t="str">
        <f>_xlfn.CONCAT(Table1[[#This Row],[author]],Table1[[#This Row],[ year]])</f>
        <v>Lv et al. 2019</v>
      </c>
      <c r="D1713" s="14" t="s">
        <v>609</v>
      </c>
      <c r="E1713" t="s">
        <v>540</v>
      </c>
      <c r="F1713" s="14" t="s">
        <v>241</v>
      </c>
      <c r="G1713" s="14" t="s">
        <v>508</v>
      </c>
      <c r="H1713" s="14" t="s">
        <v>435</v>
      </c>
      <c r="I1713" s="14" t="s">
        <v>460</v>
      </c>
      <c r="K1713" s="16">
        <v>1.9</v>
      </c>
      <c r="L1713" s="16"/>
      <c r="M1713" s="17" t="s">
        <v>437</v>
      </c>
      <c r="N1713" s="14" t="s">
        <v>95</v>
      </c>
      <c r="O1713" t="str">
        <f ca="1">Table1[[#This Row],[Lowest_size_reported_um]]</f>
        <v>1000</v>
      </c>
      <c r="Q1713">
        <f>_xlfn.XLOOKUP(F1713,'detection limits'!$A$2:$A$234,'detection limits'!$C$2:$C$234)</f>
        <v>20</v>
      </c>
      <c r="R1713" t="str">
        <f ca="1">_xlfn.XLOOKUP(F1713,'detection limits'!$A$2:$A$234,'detection limits'!$F$2:$F$234)</f>
        <v>1000</v>
      </c>
    </row>
    <row r="1714" spans="1:18" x14ac:dyDescent="0.3">
      <c r="A1714" t="s">
        <v>654</v>
      </c>
      <c r="B1714" t="s">
        <v>656</v>
      </c>
      <c r="C1714" s="14" t="str">
        <f>_xlfn.CONCAT(Table1[[#This Row],[author]],Table1[[#This Row],[ year]])</f>
        <v>Lv et al. 2019</v>
      </c>
      <c r="D1714" s="14" t="s">
        <v>609</v>
      </c>
      <c r="E1714" t="s">
        <v>540</v>
      </c>
      <c r="F1714" s="14" t="s">
        <v>241</v>
      </c>
      <c r="G1714" s="14" t="s">
        <v>508</v>
      </c>
      <c r="H1714" s="14" t="s">
        <v>435</v>
      </c>
      <c r="I1714" s="14" t="s">
        <v>460</v>
      </c>
      <c r="K1714" s="16">
        <v>3.32</v>
      </c>
      <c r="L1714" s="16"/>
      <c r="M1714" s="17" t="s">
        <v>437</v>
      </c>
      <c r="N1714" s="14" t="s">
        <v>95</v>
      </c>
      <c r="O1714" t="str">
        <f ca="1">Table1[[#This Row],[Lowest_size_reported_um]]</f>
        <v>1000</v>
      </c>
      <c r="Q1714">
        <f>_xlfn.XLOOKUP(F1714,'detection limits'!$A$2:$A$234,'detection limits'!$C$2:$C$234)</f>
        <v>20</v>
      </c>
      <c r="R1714" t="str">
        <f ca="1">_xlfn.XLOOKUP(F1714,'detection limits'!$A$2:$A$234,'detection limits'!$F$2:$F$234)</f>
        <v>1000</v>
      </c>
    </row>
    <row r="1715" spans="1:18" x14ac:dyDescent="0.3">
      <c r="A1715" t="s">
        <v>654</v>
      </c>
      <c r="B1715" t="s">
        <v>656</v>
      </c>
      <c r="C1715" s="14" t="str">
        <f>_xlfn.CONCAT(Table1[[#This Row],[author]],Table1[[#This Row],[ year]])</f>
        <v>Lv et al. 2019</v>
      </c>
      <c r="D1715" s="14" t="s">
        <v>609</v>
      </c>
      <c r="E1715" t="s">
        <v>540</v>
      </c>
      <c r="F1715" s="14" t="s">
        <v>241</v>
      </c>
      <c r="G1715" s="14" t="s">
        <v>508</v>
      </c>
      <c r="H1715" s="14" t="s">
        <v>435</v>
      </c>
      <c r="I1715" s="14" t="s">
        <v>460</v>
      </c>
      <c r="K1715" s="16">
        <v>3.32</v>
      </c>
      <c r="L1715" s="16"/>
      <c r="M1715" s="17" t="s">
        <v>437</v>
      </c>
      <c r="N1715" s="14" t="s">
        <v>95</v>
      </c>
      <c r="O1715" t="str">
        <f ca="1">Table1[[#This Row],[Lowest_size_reported_um]]</f>
        <v>1000</v>
      </c>
      <c r="Q1715">
        <f>_xlfn.XLOOKUP(F1715,'detection limits'!$A$2:$A$234,'detection limits'!$C$2:$C$234)</f>
        <v>20</v>
      </c>
      <c r="R1715" t="str">
        <f ca="1">_xlfn.XLOOKUP(F1715,'detection limits'!$A$2:$A$234,'detection limits'!$F$2:$F$234)</f>
        <v>1000</v>
      </c>
    </row>
    <row r="1716" spans="1:18" x14ac:dyDescent="0.3">
      <c r="A1716" t="s">
        <v>654</v>
      </c>
      <c r="B1716" t="s">
        <v>656</v>
      </c>
      <c r="C1716" s="14" t="str">
        <f>_xlfn.CONCAT(Table1[[#This Row],[author]],Table1[[#This Row],[ year]])</f>
        <v>Lv et al. 2019</v>
      </c>
      <c r="D1716" s="14" t="s">
        <v>609</v>
      </c>
      <c r="E1716" t="s">
        <v>540</v>
      </c>
      <c r="F1716" s="14" t="s">
        <v>241</v>
      </c>
      <c r="G1716" s="14" t="s">
        <v>508</v>
      </c>
      <c r="H1716" s="14" t="s">
        <v>435</v>
      </c>
      <c r="I1716" s="14" t="s">
        <v>460</v>
      </c>
      <c r="K1716" s="16">
        <v>6.88</v>
      </c>
      <c r="L1716" s="16"/>
      <c r="M1716" s="17" t="s">
        <v>437</v>
      </c>
      <c r="N1716" s="14" t="s">
        <v>95</v>
      </c>
      <c r="O1716" t="str">
        <f ca="1">Table1[[#This Row],[Lowest_size_reported_um]]</f>
        <v>1000</v>
      </c>
      <c r="Q1716">
        <f>_xlfn.XLOOKUP(F1716,'detection limits'!$A$2:$A$234,'detection limits'!$C$2:$C$234)</f>
        <v>20</v>
      </c>
      <c r="R1716" t="str">
        <f ca="1">_xlfn.XLOOKUP(F1716,'detection limits'!$A$2:$A$234,'detection limits'!$F$2:$F$234)</f>
        <v>1000</v>
      </c>
    </row>
    <row r="1717" spans="1:18" x14ac:dyDescent="0.3">
      <c r="A1717" t="s">
        <v>654</v>
      </c>
      <c r="B1717" t="s">
        <v>656</v>
      </c>
      <c r="C1717" s="14" t="str">
        <f>_xlfn.CONCAT(Table1[[#This Row],[author]],Table1[[#This Row],[ year]])</f>
        <v>Lv et al. 2019</v>
      </c>
      <c r="D1717" s="14" t="s">
        <v>609</v>
      </c>
      <c r="E1717" t="s">
        <v>540</v>
      </c>
      <c r="F1717" s="14" t="s">
        <v>241</v>
      </c>
      <c r="G1717" s="14" t="s">
        <v>508</v>
      </c>
      <c r="H1717" s="14" t="s">
        <v>435</v>
      </c>
      <c r="I1717" s="14" t="s">
        <v>460</v>
      </c>
      <c r="K1717" s="16">
        <v>6.88</v>
      </c>
      <c r="L1717" s="16"/>
      <c r="M1717" s="17" t="s">
        <v>437</v>
      </c>
      <c r="N1717" s="14" t="s">
        <v>95</v>
      </c>
      <c r="O1717" t="str">
        <f ca="1">Table1[[#This Row],[Lowest_size_reported_um]]</f>
        <v>1000</v>
      </c>
      <c r="Q1717">
        <f>_xlfn.XLOOKUP(F1717,'detection limits'!$A$2:$A$234,'detection limits'!$C$2:$C$234)</f>
        <v>20</v>
      </c>
      <c r="R1717" t="str">
        <f ca="1">_xlfn.XLOOKUP(F1717,'detection limits'!$A$2:$A$234,'detection limits'!$F$2:$F$234)</f>
        <v>1000</v>
      </c>
    </row>
    <row r="1718" spans="1:18" x14ac:dyDescent="0.3">
      <c r="A1718" t="s">
        <v>654</v>
      </c>
      <c r="B1718" t="s">
        <v>656</v>
      </c>
      <c r="C1718" s="14" t="str">
        <f>_xlfn.CONCAT(Table1[[#This Row],[author]],Table1[[#This Row],[ year]])</f>
        <v>Lv et al. 2019</v>
      </c>
      <c r="D1718" s="14" t="s">
        <v>609</v>
      </c>
      <c r="E1718" t="s">
        <v>540</v>
      </c>
      <c r="F1718" s="14" t="s">
        <v>241</v>
      </c>
      <c r="G1718" s="14" t="s">
        <v>508</v>
      </c>
      <c r="H1718" s="14" t="s">
        <v>435</v>
      </c>
      <c r="I1718" s="14" t="s">
        <v>460</v>
      </c>
      <c r="K1718" s="16">
        <v>7.6</v>
      </c>
      <c r="L1718" s="16"/>
      <c r="M1718" s="17" t="s">
        <v>437</v>
      </c>
      <c r="N1718" s="14" t="s">
        <v>95</v>
      </c>
      <c r="O1718" t="str">
        <f ca="1">Table1[[#This Row],[Lowest_size_reported_um]]</f>
        <v>1000</v>
      </c>
      <c r="Q1718">
        <f>_xlfn.XLOOKUP(F1718,'detection limits'!$A$2:$A$234,'detection limits'!$C$2:$C$234)</f>
        <v>20</v>
      </c>
      <c r="R1718" t="str">
        <f ca="1">_xlfn.XLOOKUP(F1718,'detection limits'!$A$2:$A$234,'detection limits'!$F$2:$F$234)</f>
        <v>1000</v>
      </c>
    </row>
    <row r="1719" spans="1:18" x14ac:dyDescent="0.3">
      <c r="A1719" t="s">
        <v>654</v>
      </c>
      <c r="B1719" t="s">
        <v>656</v>
      </c>
      <c r="C1719" s="14" t="str">
        <f>_xlfn.CONCAT(Table1[[#This Row],[author]],Table1[[#This Row],[ year]])</f>
        <v>Lv et al. 2019</v>
      </c>
      <c r="D1719" s="14" t="s">
        <v>609</v>
      </c>
      <c r="E1719" t="s">
        <v>540</v>
      </c>
      <c r="F1719" s="14" t="s">
        <v>241</v>
      </c>
      <c r="G1719" s="14" t="s">
        <v>508</v>
      </c>
      <c r="H1719" s="14" t="s">
        <v>435</v>
      </c>
      <c r="I1719" s="14" t="s">
        <v>460</v>
      </c>
      <c r="K1719" s="16">
        <v>7.6</v>
      </c>
      <c r="L1719" s="16"/>
      <c r="M1719" s="17" t="s">
        <v>437</v>
      </c>
      <c r="N1719" s="14" t="s">
        <v>95</v>
      </c>
      <c r="O1719" t="str">
        <f ca="1">Table1[[#This Row],[Lowest_size_reported_um]]</f>
        <v>1000</v>
      </c>
      <c r="Q1719">
        <f>_xlfn.XLOOKUP(F1719,'detection limits'!$A$2:$A$234,'detection limits'!$C$2:$C$234)</f>
        <v>20</v>
      </c>
      <c r="R1719" t="str">
        <f ca="1">_xlfn.XLOOKUP(F1719,'detection limits'!$A$2:$A$234,'detection limits'!$F$2:$F$234)</f>
        <v>1000</v>
      </c>
    </row>
    <row r="1720" spans="1:18" x14ac:dyDescent="0.3">
      <c r="A1720" t="s">
        <v>654</v>
      </c>
      <c r="B1720" t="s">
        <v>656</v>
      </c>
      <c r="C1720" s="14" t="str">
        <f>_xlfn.CONCAT(Table1[[#This Row],[author]],Table1[[#This Row],[ year]])</f>
        <v>Lv et al. 2019</v>
      </c>
      <c r="D1720" s="14" t="s">
        <v>609</v>
      </c>
      <c r="E1720" t="s">
        <v>540</v>
      </c>
      <c r="F1720" s="14" t="s">
        <v>241</v>
      </c>
      <c r="G1720" s="14" t="s">
        <v>508</v>
      </c>
      <c r="H1720" s="14" t="s">
        <v>435</v>
      </c>
      <c r="I1720" s="14" t="s">
        <v>460</v>
      </c>
      <c r="K1720" s="16">
        <v>8.07</v>
      </c>
      <c r="L1720" s="16"/>
      <c r="M1720" s="17" t="s">
        <v>437</v>
      </c>
      <c r="N1720" s="14" t="s">
        <v>95</v>
      </c>
      <c r="O1720" t="str">
        <f ca="1">Table1[[#This Row],[Lowest_size_reported_um]]</f>
        <v>1000</v>
      </c>
      <c r="Q1720">
        <f>_xlfn.XLOOKUP(F1720,'detection limits'!$A$2:$A$234,'detection limits'!$C$2:$C$234)</f>
        <v>20</v>
      </c>
      <c r="R1720" t="str">
        <f ca="1">_xlfn.XLOOKUP(F1720,'detection limits'!$A$2:$A$234,'detection limits'!$F$2:$F$234)</f>
        <v>1000</v>
      </c>
    </row>
    <row r="1721" spans="1:18" x14ac:dyDescent="0.3">
      <c r="A1721" t="s">
        <v>654</v>
      </c>
      <c r="B1721" t="s">
        <v>656</v>
      </c>
      <c r="C1721" s="14" t="str">
        <f>_xlfn.CONCAT(Table1[[#This Row],[author]],Table1[[#This Row],[ year]])</f>
        <v>Lv et al. 2019</v>
      </c>
      <c r="D1721" s="14" t="s">
        <v>609</v>
      </c>
      <c r="E1721" t="s">
        <v>540</v>
      </c>
      <c r="F1721" s="14" t="s">
        <v>241</v>
      </c>
      <c r="G1721" s="14" t="s">
        <v>508</v>
      </c>
      <c r="H1721" s="14" t="s">
        <v>435</v>
      </c>
      <c r="I1721" s="14" t="s">
        <v>460</v>
      </c>
      <c r="K1721" s="16">
        <v>8.07</v>
      </c>
      <c r="L1721" s="16"/>
      <c r="M1721" s="17" t="s">
        <v>437</v>
      </c>
      <c r="N1721" s="14" t="s">
        <v>95</v>
      </c>
      <c r="O1721" t="str">
        <f ca="1">Table1[[#This Row],[Lowest_size_reported_um]]</f>
        <v>1000</v>
      </c>
      <c r="Q1721">
        <f>_xlfn.XLOOKUP(F1721,'detection limits'!$A$2:$A$234,'detection limits'!$C$2:$C$234)</f>
        <v>20</v>
      </c>
      <c r="R1721" t="str">
        <f ca="1">_xlfn.XLOOKUP(F1721,'detection limits'!$A$2:$A$234,'detection limits'!$F$2:$F$234)</f>
        <v>1000</v>
      </c>
    </row>
    <row r="1722" spans="1:18" x14ac:dyDescent="0.3">
      <c r="A1722" t="s">
        <v>654</v>
      </c>
      <c r="B1722" t="s">
        <v>656</v>
      </c>
      <c r="C1722" s="14" t="str">
        <f>_xlfn.CONCAT(Table1[[#This Row],[author]],Table1[[#This Row],[ year]])</f>
        <v>Lv et al. 2019</v>
      </c>
      <c r="D1722" s="14" t="s">
        <v>609</v>
      </c>
      <c r="E1722" t="s">
        <v>540</v>
      </c>
      <c r="F1722" s="14" t="s">
        <v>241</v>
      </c>
      <c r="G1722" s="14" t="s">
        <v>508</v>
      </c>
      <c r="H1722" s="14" t="s">
        <v>435</v>
      </c>
      <c r="I1722" s="14" t="s">
        <v>460</v>
      </c>
      <c r="K1722" s="16">
        <v>8.07</v>
      </c>
      <c r="L1722" s="16"/>
      <c r="M1722" s="17" t="s">
        <v>437</v>
      </c>
      <c r="N1722" s="14" t="s">
        <v>95</v>
      </c>
      <c r="O1722" t="str">
        <f ca="1">Table1[[#This Row],[Lowest_size_reported_um]]</f>
        <v>1000</v>
      </c>
      <c r="Q1722">
        <f>_xlfn.XLOOKUP(F1722,'detection limits'!$A$2:$A$234,'detection limits'!$C$2:$C$234)</f>
        <v>20</v>
      </c>
      <c r="R1722" t="str">
        <f ca="1">_xlfn.XLOOKUP(F1722,'detection limits'!$A$2:$A$234,'detection limits'!$F$2:$F$234)</f>
        <v>1000</v>
      </c>
    </row>
    <row r="1723" spans="1:18" x14ac:dyDescent="0.3">
      <c r="A1723" t="s">
        <v>654</v>
      </c>
      <c r="B1723" t="s">
        <v>656</v>
      </c>
      <c r="C1723" s="14" t="str">
        <f>_xlfn.CONCAT(Table1[[#This Row],[author]],Table1[[#This Row],[ year]])</f>
        <v>Lv et al. 2019</v>
      </c>
      <c r="D1723" s="14" t="s">
        <v>609</v>
      </c>
      <c r="E1723" t="s">
        <v>540</v>
      </c>
      <c r="F1723" s="14" t="s">
        <v>241</v>
      </c>
      <c r="G1723" s="14" t="s">
        <v>508</v>
      </c>
      <c r="H1723" s="14" t="s">
        <v>435</v>
      </c>
      <c r="I1723" s="14" t="s">
        <v>460</v>
      </c>
      <c r="K1723" s="16">
        <v>8.07</v>
      </c>
      <c r="L1723" s="16"/>
      <c r="M1723" s="17" t="s">
        <v>437</v>
      </c>
      <c r="N1723" s="14" t="s">
        <v>95</v>
      </c>
      <c r="O1723" t="str">
        <f ca="1">Table1[[#This Row],[Lowest_size_reported_um]]</f>
        <v>1000</v>
      </c>
      <c r="Q1723">
        <f>_xlfn.XLOOKUP(F1723,'detection limits'!$A$2:$A$234,'detection limits'!$C$2:$C$234)</f>
        <v>20</v>
      </c>
      <c r="R1723" t="str">
        <f ca="1">_xlfn.XLOOKUP(F1723,'detection limits'!$A$2:$A$234,'detection limits'!$F$2:$F$234)</f>
        <v>1000</v>
      </c>
    </row>
    <row r="1724" spans="1:18" x14ac:dyDescent="0.3">
      <c r="A1724" t="s">
        <v>654</v>
      </c>
      <c r="B1724" t="s">
        <v>656</v>
      </c>
      <c r="C1724" s="14" t="str">
        <f>_xlfn.CONCAT(Table1[[#This Row],[author]],Table1[[#This Row],[ year]])</f>
        <v>Lv et al. 2019</v>
      </c>
      <c r="D1724" s="14" t="s">
        <v>609</v>
      </c>
      <c r="E1724" t="s">
        <v>540</v>
      </c>
      <c r="F1724" s="14" t="s">
        <v>241</v>
      </c>
      <c r="G1724" s="14" t="s">
        <v>508</v>
      </c>
      <c r="H1724" s="14" t="s">
        <v>435</v>
      </c>
      <c r="I1724" s="14" t="s">
        <v>460</v>
      </c>
      <c r="K1724" s="16">
        <v>8.19</v>
      </c>
      <c r="L1724" s="16"/>
      <c r="M1724" s="17" t="s">
        <v>437</v>
      </c>
      <c r="N1724" s="14" t="s">
        <v>95</v>
      </c>
      <c r="O1724" t="str">
        <f ca="1">Table1[[#This Row],[Lowest_size_reported_um]]</f>
        <v>1000</v>
      </c>
      <c r="Q1724">
        <f>_xlfn.XLOOKUP(F1724,'detection limits'!$A$2:$A$234,'detection limits'!$C$2:$C$234)</f>
        <v>20</v>
      </c>
      <c r="R1724" t="str">
        <f ca="1">_xlfn.XLOOKUP(F1724,'detection limits'!$A$2:$A$234,'detection limits'!$F$2:$F$234)</f>
        <v>1000</v>
      </c>
    </row>
    <row r="1725" spans="1:18" x14ac:dyDescent="0.3">
      <c r="A1725" t="s">
        <v>654</v>
      </c>
      <c r="B1725" t="s">
        <v>656</v>
      </c>
      <c r="C1725" s="14" t="str">
        <f>_xlfn.CONCAT(Table1[[#This Row],[author]],Table1[[#This Row],[ year]])</f>
        <v>Lv et al. 2019</v>
      </c>
      <c r="D1725" s="14" t="s">
        <v>609</v>
      </c>
      <c r="E1725" t="s">
        <v>540</v>
      </c>
      <c r="F1725" s="14" t="s">
        <v>241</v>
      </c>
      <c r="G1725" s="14" t="s">
        <v>508</v>
      </c>
      <c r="H1725" s="14" t="s">
        <v>435</v>
      </c>
      <c r="I1725" s="14" t="s">
        <v>460</v>
      </c>
      <c r="K1725" s="16">
        <v>10.210000000000001</v>
      </c>
      <c r="L1725" s="16"/>
      <c r="M1725" s="17" t="s">
        <v>437</v>
      </c>
      <c r="N1725" s="14" t="s">
        <v>95</v>
      </c>
      <c r="O1725" t="str">
        <f ca="1">Table1[[#This Row],[Lowest_size_reported_um]]</f>
        <v>1000</v>
      </c>
      <c r="Q1725">
        <f>_xlfn.XLOOKUP(F1725,'detection limits'!$A$2:$A$234,'detection limits'!$C$2:$C$234)</f>
        <v>20</v>
      </c>
      <c r="R1725" t="str">
        <f ca="1">_xlfn.XLOOKUP(F1725,'detection limits'!$A$2:$A$234,'detection limits'!$F$2:$F$234)</f>
        <v>1000</v>
      </c>
    </row>
    <row r="1726" spans="1:18" x14ac:dyDescent="0.3">
      <c r="A1726" t="s">
        <v>654</v>
      </c>
      <c r="B1726" t="s">
        <v>656</v>
      </c>
      <c r="C1726" s="14" t="str">
        <f>_xlfn.CONCAT(Table1[[#This Row],[author]],Table1[[#This Row],[ year]])</f>
        <v>Lv et al. 2019</v>
      </c>
      <c r="D1726" s="14" t="s">
        <v>609</v>
      </c>
      <c r="E1726" t="s">
        <v>540</v>
      </c>
      <c r="F1726" s="14" t="s">
        <v>241</v>
      </c>
      <c r="G1726" s="14" t="s">
        <v>508</v>
      </c>
      <c r="H1726" s="14" t="s">
        <v>435</v>
      </c>
      <c r="I1726" s="14" t="s">
        <v>460</v>
      </c>
      <c r="K1726" s="16">
        <v>10.210000000000001</v>
      </c>
      <c r="L1726" s="16"/>
      <c r="M1726" s="17" t="s">
        <v>437</v>
      </c>
      <c r="N1726" s="14" t="s">
        <v>95</v>
      </c>
      <c r="O1726" t="str">
        <f ca="1">Table1[[#This Row],[Lowest_size_reported_um]]</f>
        <v>1000</v>
      </c>
      <c r="Q1726">
        <f>_xlfn.XLOOKUP(F1726,'detection limits'!$A$2:$A$234,'detection limits'!$C$2:$C$234)</f>
        <v>20</v>
      </c>
      <c r="R1726" t="str">
        <f ca="1">_xlfn.XLOOKUP(F1726,'detection limits'!$A$2:$A$234,'detection limits'!$F$2:$F$234)</f>
        <v>1000</v>
      </c>
    </row>
    <row r="1727" spans="1:18" x14ac:dyDescent="0.3">
      <c r="A1727" t="s">
        <v>654</v>
      </c>
      <c r="B1727" t="s">
        <v>656</v>
      </c>
      <c r="C1727" s="14" t="str">
        <f>_xlfn.CONCAT(Table1[[#This Row],[author]],Table1[[#This Row],[ year]])</f>
        <v>Lv et al. 2019</v>
      </c>
      <c r="D1727" s="14" t="s">
        <v>609</v>
      </c>
      <c r="E1727" t="s">
        <v>540</v>
      </c>
      <c r="F1727" s="14" t="s">
        <v>241</v>
      </c>
      <c r="G1727" s="14" t="s">
        <v>508</v>
      </c>
      <c r="H1727" s="14" t="s">
        <v>435</v>
      </c>
      <c r="I1727" s="14" t="s">
        <v>460</v>
      </c>
      <c r="K1727" s="16">
        <v>10.92</v>
      </c>
      <c r="L1727" s="16"/>
      <c r="M1727" s="17" t="s">
        <v>437</v>
      </c>
      <c r="N1727" s="14" t="s">
        <v>95</v>
      </c>
      <c r="O1727" t="str">
        <f ca="1">Table1[[#This Row],[Lowest_size_reported_um]]</f>
        <v>1000</v>
      </c>
      <c r="Q1727">
        <f>_xlfn.XLOOKUP(F1727,'detection limits'!$A$2:$A$234,'detection limits'!$C$2:$C$234)</f>
        <v>20</v>
      </c>
      <c r="R1727" t="str">
        <f ca="1">_xlfn.XLOOKUP(F1727,'detection limits'!$A$2:$A$234,'detection limits'!$F$2:$F$234)</f>
        <v>1000</v>
      </c>
    </row>
    <row r="1728" spans="1:18" x14ac:dyDescent="0.3">
      <c r="A1728" t="s">
        <v>654</v>
      </c>
      <c r="B1728" t="s">
        <v>656</v>
      </c>
      <c r="C1728" s="14" t="str">
        <f>_xlfn.CONCAT(Table1[[#This Row],[author]],Table1[[#This Row],[ year]])</f>
        <v>Lv et al. 2019</v>
      </c>
      <c r="D1728" s="14" t="s">
        <v>609</v>
      </c>
      <c r="E1728" t="s">
        <v>540</v>
      </c>
      <c r="F1728" s="14" t="s">
        <v>241</v>
      </c>
      <c r="G1728" s="14" t="s">
        <v>508</v>
      </c>
      <c r="H1728" s="14" t="s">
        <v>435</v>
      </c>
      <c r="I1728" s="14" t="s">
        <v>460</v>
      </c>
      <c r="K1728" s="16">
        <v>12.58</v>
      </c>
      <c r="L1728" s="16"/>
      <c r="M1728" s="17" t="s">
        <v>437</v>
      </c>
      <c r="N1728" s="14" t="s">
        <v>95</v>
      </c>
      <c r="O1728" t="str">
        <f ca="1">Table1[[#This Row],[Lowest_size_reported_um]]</f>
        <v>1000</v>
      </c>
      <c r="Q1728">
        <f>_xlfn.XLOOKUP(F1728,'detection limits'!$A$2:$A$234,'detection limits'!$C$2:$C$234)</f>
        <v>20</v>
      </c>
      <c r="R1728" t="str">
        <f ca="1">_xlfn.XLOOKUP(F1728,'detection limits'!$A$2:$A$234,'detection limits'!$F$2:$F$234)</f>
        <v>1000</v>
      </c>
    </row>
    <row r="1729" spans="1:18" x14ac:dyDescent="0.3">
      <c r="A1729" t="s">
        <v>654</v>
      </c>
      <c r="B1729" t="s">
        <v>656</v>
      </c>
      <c r="C1729" s="14" t="str">
        <f>_xlfn.CONCAT(Table1[[#This Row],[author]],Table1[[#This Row],[ year]])</f>
        <v>Lv et al. 2019</v>
      </c>
      <c r="D1729" s="14" t="s">
        <v>609</v>
      </c>
      <c r="E1729" t="s">
        <v>540</v>
      </c>
      <c r="F1729" s="14" t="s">
        <v>241</v>
      </c>
      <c r="G1729" s="14" t="s">
        <v>508</v>
      </c>
      <c r="H1729" s="14" t="s">
        <v>435</v>
      </c>
      <c r="I1729" s="14" t="s">
        <v>460</v>
      </c>
      <c r="K1729" s="16">
        <v>12.58</v>
      </c>
      <c r="L1729" s="16"/>
      <c r="M1729" s="17" t="s">
        <v>437</v>
      </c>
      <c r="N1729" s="14" t="s">
        <v>95</v>
      </c>
      <c r="O1729" t="str">
        <f ca="1">Table1[[#This Row],[Lowest_size_reported_um]]</f>
        <v>1000</v>
      </c>
      <c r="Q1729">
        <f>_xlfn.XLOOKUP(F1729,'detection limits'!$A$2:$A$234,'detection limits'!$C$2:$C$234)</f>
        <v>20</v>
      </c>
      <c r="R1729" t="str">
        <f ca="1">_xlfn.XLOOKUP(F1729,'detection limits'!$A$2:$A$234,'detection limits'!$F$2:$F$234)</f>
        <v>1000</v>
      </c>
    </row>
    <row r="1730" spans="1:18" x14ac:dyDescent="0.3">
      <c r="A1730" t="s">
        <v>654</v>
      </c>
      <c r="B1730" t="s">
        <v>656</v>
      </c>
      <c r="C1730" s="14" t="str">
        <f>_xlfn.CONCAT(Table1[[#This Row],[author]],Table1[[#This Row],[ year]])</f>
        <v>Lv et al. 2019</v>
      </c>
      <c r="D1730" s="14" t="s">
        <v>609</v>
      </c>
      <c r="E1730" t="s">
        <v>540</v>
      </c>
      <c r="F1730" s="14" t="s">
        <v>241</v>
      </c>
      <c r="G1730" s="14" t="s">
        <v>508</v>
      </c>
      <c r="H1730" s="14" t="s">
        <v>435</v>
      </c>
      <c r="I1730" s="14" t="s">
        <v>460</v>
      </c>
      <c r="K1730" s="16">
        <v>13.41</v>
      </c>
      <c r="L1730" s="16"/>
      <c r="M1730" s="17" t="s">
        <v>437</v>
      </c>
      <c r="N1730" s="14" t="s">
        <v>95</v>
      </c>
      <c r="O1730" t="str">
        <f ca="1">Table1[[#This Row],[Lowest_size_reported_um]]</f>
        <v>1000</v>
      </c>
      <c r="Q1730">
        <f>_xlfn.XLOOKUP(F1730,'detection limits'!$A$2:$A$234,'detection limits'!$C$2:$C$234)</f>
        <v>20</v>
      </c>
      <c r="R1730" t="str">
        <f ca="1">_xlfn.XLOOKUP(F1730,'detection limits'!$A$2:$A$234,'detection limits'!$F$2:$F$234)</f>
        <v>1000</v>
      </c>
    </row>
    <row r="1731" spans="1:18" x14ac:dyDescent="0.3">
      <c r="A1731" t="s">
        <v>654</v>
      </c>
      <c r="B1731" t="s">
        <v>656</v>
      </c>
      <c r="C1731" s="14" t="str">
        <f>_xlfn.CONCAT(Table1[[#This Row],[author]],Table1[[#This Row],[ year]])</f>
        <v>Lv et al. 2019</v>
      </c>
      <c r="D1731" s="14" t="s">
        <v>609</v>
      </c>
      <c r="E1731" t="s">
        <v>540</v>
      </c>
      <c r="F1731" s="14" t="s">
        <v>241</v>
      </c>
      <c r="G1731" s="14" t="s">
        <v>508</v>
      </c>
      <c r="H1731" s="14" t="s">
        <v>435</v>
      </c>
      <c r="I1731" s="14" t="s">
        <v>460</v>
      </c>
      <c r="K1731" s="16">
        <v>14.96</v>
      </c>
      <c r="L1731" s="16"/>
      <c r="M1731" s="17" t="s">
        <v>437</v>
      </c>
      <c r="N1731" s="14" t="s">
        <v>95</v>
      </c>
      <c r="O1731" t="str">
        <f ca="1">Table1[[#This Row],[Lowest_size_reported_um]]</f>
        <v>1000</v>
      </c>
      <c r="Q1731">
        <f>_xlfn.XLOOKUP(F1731,'detection limits'!$A$2:$A$234,'detection limits'!$C$2:$C$234)</f>
        <v>20</v>
      </c>
      <c r="R1731" t="str">
        <f ca="1">_xlfn.XLOOKUP(F1731,'detection limits'!$A$2:$A$234,'detection limits'!$F$2:$F$234)</f>
        <v>1000</v>
      </c>
    </row>
    <row r="1732" spans="1:18" x14ac:dyDescent="0.3">
      <c r="A1732" t="s">
        <v>654</v>
      </c>
      <c r="B1732" t="s">
        <v>656</v>
      </c>
      <c r="C1732" s="14" t="str">
        <f>_xlfn.CONCAT(Table1[[#This Row],[author]],Table1[[#This Row],[ year]])</f>
        <v>Lv et al. 2019</v>
      </c>
      <c r="D1732" s="14" t="s">
        <v>609</v>
      </c>
      <c r="E1732" t="s">
        <v>540</v>
      </c>
      <c r="F1732" s="14" t="s">
        <v>241</v>
      </c>
      <c r="G1732" s="14" t="s">
        <v>508</v>
      </c>
      <c r="H1732" s="14" t="s">
        <v>435</v>
      </c>
      <c r="I1732" s="14" t="s">
        <v>460</v>
      </c>
      <c r="K1732" s="16">
        <v>14.96</v>
      </c>
      <c r="L1732" s="16"/>
      <c r="M1732" s="17" t="s">
        <v>437</v>
      </c>
      <c r="N1732" s="14" t="s">
        <v>95</v>
      </c>
      <c r="O1732" t="str">
        <f ca="1">Table1[[#This Row],[Lowest_size_reported_um]]</f>
        <v>1000</v>
      </c>
      <c r="Q1732">
        <f>_xlfn.XLOOKUP(F1732,'detection limits'!$A$2:$A$234,'detection limits'!$C$2:$C$234)</f>
        <v>20</v>
      </c>
      <c r="R1732" t="str">
        <f ca="1">_xlfn.XLOOKUP(F1732,'detection limits'!$A$2:$A$234,'detection limits'!$F$2:$F$234)</f>
        <v>1000</v>
      </c>
    </row>
    <row r="1733" spans="1:18" x14ac:dyDescent="0.3">
      <c r="A1733" t="s">
        <v>654</v>
      </c>
      <c r="B1733" t="s">
        <v>656</v>
      </c>
      <c r="C1733" s="14" t="str">
        <f>_xlfn.CONCAT(Table1[[#This Row],[author]],Table1[[#This Row],[ year]])</f>
        <v>Lv et al. 2019</v>
      </c>
      <c r="D1733" s="14" t="s">
        <v>609</v>
      </c>
      <c r="E1733" t="s">
        <v>540</v>
      </c>
      <c r="F1733" s="14" t="s">
        <v>241</v>
      </c>
      <c r="G1733" s="14" t="s">
        <v>508</v>
      </c>
      <c r="H1733" s="14" t="s">
        <v>435</v>
      </c>
      <c r="I1733" s="14" t="s">
        <v>460</v>
      </c>
      <c r="K1733" s="16">
        <v>16.14</v>
      </c>
      <c r="L1733" s="16"/>
      <c r="M1733" s="17" t="s">
        <v>437</v>
      </c>
      <c r="N1733" s="14" t="s">
        <v>95</v>
      </c>
      <c r="O1733" t="str">
        <f ca="1">Table1[[#This Row],[Lowest_size_reported_um]]</f>
        <v>1000</v>
      </c>
      <c r="Q1733">
        <f>_xlfn.XLOOKUP(F1733,'detection limits'!$A$2:$A$234,'detection limits'!$C$2:$C$234)</f>
        <v>20</v>
      </c>
      <c r="R1733" t="str">
        <f ca="1">_xlfn.XLOOKUP(F1733,'detection limits'!$A$2:$A$234,'detection limits'!$F$2:$F$234)</f>
        <v>1000</v>
      </c>
    </row>
    <row r="1734" spans="1:18" x14ac:dyDescent="0.3">
      <c r="A1734" t="s">
        <v>654</v>
      </c>
      <c r="B1734" t="s">
        <v>656</v>
      </c>
      <c r="C1734" s="14" t="str">
        <f>_xlfn.CONCAT(Table1[[#This Row],[author]],Table1[[#This Row],[ year]])</f>
        <v>Lv et al. 2019</v>
      </c>
      <c r="D1734" s="14" t="s">
        <v>609</v>
      </c>
      <c r="E1734" t="s">
        <v>540</v>
      </c>
      <c r="F1734" s="14" t="s">
        <v>241</v>
      </c>
      <c r="G1734" s="14" t="s">
        <v>508</v>
      </c>
      <c r="H1734" s="14" t="s">
        <v>435</v>
      </c>
      <c r="I1734" s="14" t="s">
        <v>460</v>
      </c>
      <c r="K1734" s="16">
        <v>17.57</v>
      </c>
      <c r="L1734" s="16"/>
      <c r="M1734" s="17" t="s">
        <v>437</v>
      </c>
      <c r="N1734" s="14" t="s">
        <v>95</v>
      </c>
      <c r="O1734" t="str">
        <f ca="1">Table1[[#This Row],[Lowest_size_reported_um]]</f>
        <v>1000</v>
      </c>
      <c r="Q1734">
        <f>_xlfn.XLOOKUP(F1734,'detection limits'!$A$2:$A$234,'detection limits'!$C$2:$C$234)</f>
        <v>20</v>
      </c>
      <c r="R1734" t="str">
        <f ca="1">_xlfn.XLOOKUP(F1734,'detection limits'!$A$2:$A$234,'detection limits'!$F$2:$F$234)</f>
        <v>1000</v>
      </c>
    </row>
    <row r="1735" spans="1:18" x14ac:dyDescent="0.3">
      <c r="A1735" t="s">
        <v>654</v>
      </c>
      <c r="B1735" t="s">
        <v>656</v>
      </c>
      <c r="C1735" s="14" t="str">
        <f>_xlfn.CONCAT(Table1[[#This Row],[author]],Table1[[#This Row],[ year]])</f>
        <v>Lv et al. 2019</v>
      </c>
      <c r="D1735" s="14" t="s">
        <v>609</v>
      </c>
      <c r="E1735" t="s">
        <v>540</v>
      </c>
      <c r="F1735" s="14" t="s">
        <v>241</v>
      </c>
      <c r="G1735" s="14" t="s">
        <v>508</v>
      </c>
      <c r="H1735" s="14" t="s">
        <v>435</v>
      </c>
      <c r="I1735" s="14" t="s">
        <v>460</v>
      </c>
      <c r="K1735" s="16">
        <v>18.28</v>
      </c>
      <c r="L1735" s="16"/>
      <c r="M1735" s="17" t="s">
        <v>437</v>
      </c>
      <c r="N1735" s="14" t="s">
        <v>95</v>
      </c>
      <c r="O1735" t="str">
        <f ca="1">Table1[[#This Row],[Lowest_size_reported_um]]</f>
        <v>1000</v>
      </c>
      <c r="Q1735">
        <f>_xlfn.XLOOKUP(F1735,'detection limits'!$A$2:$A$234,'detection limits'!$C$2:$C$234)</f>
        <v>20</v>
      </c>
      <c r="R1735" t="str">
        <f ca="1">_xlfn.XLOOKUP(F1735,'detection limits'!$A$2:$A$234,'detection limits'!$F$2:$F$234)</f>
        <v>1000</v>
      </c>
    </row>
    <row r="1736" spans="1:18" x14ac:dyDescent="0.3">
      <c r="A1736" t="s">
        <v>654</v>
      </c>
      <c r="B1736" t="s">
        <v>656</v>
      </c>
      <c r="C1736" s="14" t="str">
        <f>_xlfn.CONCAT(Table1[[#This Row],[author]],Table1[[#This Row],[ year]])</f>
        <v>Lv et al. 2019</v>
      </c>
      <c r="D1736" s="14" t="s">
        <v>609</v>
      </c>
      <c r="E1736" t="s">
        <v>540</v>
      </c>
      <c r="F1736" s="14" t="s">
        <v>241</v>
      </c>
      <c r="G1736" s="14" t="s">
        <v>508</v>
      </c>
      <c r="H1736" s="14" t="s">
        <v>435</v>
      </c>
      <c r="I1736" s="14" t="s">
        <v>460</v>
      </c>
      <c r="K1736" s="16">
        <v>18.28</v>
      </c>
      <c r="L1736" s="16"/>
      <c r="M1736" s="17" t="s">
        <v>437</v>
      </c>
      <c r="N1736" s="14" t="s">
        <v>95</v>
      </c>
      <c r="O1736" t="str">
        <f ca="1">Table1[[#This Row],[Lowest_size_reported_um]]</f>
        <v>1000</v>
      </c>
      <c r="Q1736">
        <f>_xlfn.XLOOKUP(F1736,'detection limits'!$A$2:$A$234,'detection limits'!$C$2:$C$234)</f>
        <v>20</v>
      </c>
      <c r="R1736" t="str">
        <f ca="1">_xlfn.XLOOKUP(F1736,'detection limits'!$A$2:$A$234,'detection limits'!$F$2:$F$234)</f>
        <v>1000</v>
      </c>
    </row>
    <row r="1737" spans="1:18" x14ac:dyDescent="0.3">
      <c r="A1737" t="s">
        <v>654</v>
      </c>
      <c r="B1737" t="s">
        <v>656</v>
      </c>
      <c r="C1737" s="14" t="str">
        <f>_xlfn.CONCAT(Table1[[#This Row],[author]],Table1[[#This Row],[ year]])</f>
        <v>Lv et al. 2019</v>
      </c>
      <c r="D1737" s="14" t="s">
        <v>609</v>
      </c>
      <c r="E1737" t="s">
        <v>540</v>
      </c>
      <c r="F1737" s="14" t="s">
        <v>241</v>
      </c>
      <c r="G1737" s="14" t="s">
        <v>508</v>
      </c>
      <c r="H1737" s="14" t="s">
        <v>435</v>
      </c>
      <c r="I1737" s="14" t="s">
        <v>460</v>
      </c>
      <c r="K1737" s="16">
        <v>18.28</v>
      </c>
      <c r="L1737" s="16"/>
      <c r="M1737" s="17" t="s">
        <v>437</v>
      </c>
      <c r="N1737" s="14" t="s">
        <v>95</v>
      </c>
      <c r="O1737" t="str">
        <f ca="1">Table1[[#This Row],[Lowest_size_reported_um]]</f>
        <v>1000</v>
      </c>
      <c r="Q1737">
        <f>_xlfn.XLOOKUP(F1737,'detection limits'!$A$2:$A$234,'detection limits'!$C$2:$C$234)</f>
        <v>20</v>
      </c>
      <c r="R1737" t="str">
        <f ca="1">_xlfn.XLOOKUP(F1737,'detection limits'!$A$2:$A$234,'detection limits'!$F$2:$F$234)</f>
        <v>1000</v>
      </c>
    </row>
    <row r="1738" spans="1:18" x14ac:dyDescent="0.3">
      <c r="A1738" t="s">
        <v>654</v>
      </c>
      <c r="B1738" t="s">
        <v>656</v>
      </c>
      <c r="C1738" s="14" t="str">
        <f>_xlfn.CONCAT(Table1[[#This Row],[author]],Table1[[#This Row],[ year]])</f>
        <v>Lv et al. 2019</v>
      </c>
      <c r="D1738" s="14" t="s">
        <v>609</v>
      </c>
      <c r="E1738" t="s">
        <v>540</v>
      </c>
      <c r="F1738" s="14" t="s">
        <v>241</v>
      </c>
      <c r="G1738" s="14" t="s">
        <v>508</v>
      </c>
      <c r="H1738" s="14" t="s">
        <v>435</v>
      </c>
      <c r="I1738" s="14" t="s">
        <v>460</v>
      </c>
      <c r="K1738" s="16">
        <v>18.28</v>
      </c>
      <c r="L1738" s="16"/>
      <c r="M1738" s="17" t="s">
        <v>437</v>
      </c>
      <c r="N1738" s="14" t="s">
        <v>95</v>
      </c>
      <c r="O1738" t="str">
        <f ca="1">Table1[[#This Row],[Lowest_size_reported_um]]</f>
        <v>1000</v>
      </c>
      <c r="Q1738">
        <f>_xlfn.XLOOKUP(F1738,'detection limits'!$A$2:$A$234,'detection limits'!$C$2:$C$234)</f>
        <v>20</v>
      </c>
      <c r="R1738" t="str">
        <f ca="1">_xlfn.XLOOKUP(F1738,'detection limits'!$A$2:$A$234,'detection limits'!$F$2:$F$234)</f>
        <v>1000</v>
      </c>
    </row>
    <row r="1739" spans="1:18" x14ac:dyDescent="0.3">
      <c r="A1739" t="s">
        <v>654</v>
      </c>
      <c r="B1739" t="s">
        <v>656</v>
      </c>
      <c r="C1739" s="14" t="str">
        <f>_xlfn.CONCAT(Table1[[#This Row],[author]],Table1[[#This Row],[ year]])</f>
        <v>Lv et al. 2019</v>
      </c>
      <c r="D1739" s="14" t="s">
        <v>609</v>
      </c>
      <c r="E1739" t="s">
        <v>540</v>
      </c>
      <c r="F1739" s="14" t="s">
        <v>241</v>
      </c>
      <c r="G1739" s="14" t="s">
        <v>508</v>
      </c>
      <c r="H1739" s="14" t="s">
        <v>435</v>
      </c>
      <c r="I1739" s="14" t="s">
        <v>460</v>
      </c>
      <c r="K1739" s="16">
        <v>20.18</v>
      </c>
      <c r="L1739" s="16"/>
      <c r="M1739" s="17" t="s">
        <v>437</v>
      </c>
      <c r="N1739" s="14" t="s">
        <v>95</v>
      </c>
      <c r="O1739" t="str">
        <f ca="1">Table1[[#This Row],[Lowest_size_reported_um]]</f>
        <v>1000</v>
      </c>
      <c r="Q1739">
        <f>_xlfn.XLOOKUP(F1739,'detection limits'!$A$2:$A$234,'detection limits'!$C$2:$C$234)</f>
        <v>20</v>
      </c>
      <c r="R1739" t="str">
        <f ca="1">_xlfn.XLOOKUP(F1739,'detection limits'!$A$2:$A$234,'detection limits'!$F$2:$F$234)</f>
        <v>1000</v>
      </c>
    </row>
    <row r="1740" spans="1:18" x14ac:dyDescent="0.3">
      <c r="A1740" t="s">
        <v>654</v>
      </c>
      <c r="B1740" t="s">
        <v>656</v>
      </c>
      <c r="C1740" s="14" t="str">
        <f>_xlfn.CONCAT(Table1[[#This Row],[author]],Table1[[#This Row],[ year]])</f>
        <v>Lv et al. 2019</v>
      </c>
      <c r="D1740" s="14" t="s">
        <v>609</v>
      </c>
      <c r="E1740" t="s">
        <v>540</v>
      </c>
      <c r="F1740" s="14" t="s">
        <v>241</v>
      </c>
      <c r="G1740" s="14" t="s">
        <v>508</v>
      </c>
      <c r="H1740" s="14" t="s">
        <v>435</v>
      </c>
      <c r="I1740" s="14" t="s">
        <v>460</v>
      </c>
      <c r="K1740" s="16">
        <v>23.15</v>
      </c>
      <c r="L1740" s="16"/>
      <c r="M1740" s="17" t="s">
        <v>437</v>
      </c>
      <c r="N1740" s="14" t="s">
        <v>95</v>
      </c>
      <c r="O1740" t="str">
        <f ca="1">Table1[[#This Row],[Lowest_size_reported_um]]</f>
        <v>1000</v>
      </c>
      <c r="Q1740">
        <f>_xlfn.XLOOKUP(F1740,'detection limits'!$A$2:$A$234,'detection limits'!$C$2:$C$234)</f>
        <v>20</v>
      </c>
      <c r="R1740" t="str">
        <f ca="1">_xlfn.XLOOKUP(F1740,'detection limits'!$A$2:$A$234,'detection limits'!$F$2:$F$234)</f>
        <v>1000</v>
      </c>
    </row>
    <row r="1741" spans="1:18" x14ac:dyDescent="0.3">
      <c r="A1741" t="s">
        <v>654</v>
      </c>
      <c r="B1741" t="s">
        <v>656</v>
      </c>
      <c r="C1741" s="14" t="str">
        <f>_xlfn.CONCAT(Table1[[#This Row],[author]],Table1[[#This Row],[ year]])</f>
        <v>Lv et al. 2019</v>
      </c>
      <c r="D1741" s="14" t="s">
        <v>609</v>
      </c>
      <c r="E1741" t="s">
        <v>540</v>
      </c>
      <c r="F1741" s="14" t="s">
        <v>241</v>
      </c>
      <c r="G1741" s="14" t="s">
        <v>508</v>
      </c>
      <c r="H1741" s="14" t="s">
        <v>435</v>
      </c>
      <c r="I1741" s="14" t="s">
        <v>460</v>
      </c>
      <c r="K1741" s="16">
        <v>23.15</v>
      </c>
      <c r="L1741" s="16"/>
      <c r="M1741" s="17" t="s">
        <v>437</v>
      </c>
      <c r="N1741" s="14" t="s">
        <v>95</v>
      </c>
      <c r="O1741" t="str">
        <f ca="1">Table1[[#This Row],[Lowest_size_reported_um]]</f>
        <v>1000</v>
      </c>
      <c r="Q1741">
        <f>_xlfn.XLOOKUP(F1741,'detection limits'!$A$2:$A$234,'detection limits'!$C$2:$C$234)</f>
        <v>20</v>
      </c>
      <c r="R1741" t="str">
        <f ca="1">_xlfn.XLOOKUP(F1741,'detection limits'!$A$2:$A$234,'detection limits'!$F$2:$F$234)</f>
        <v>1000</v>
      </c>
    </row>
    <row r="1742" spans="1:18" x14ac:dyDescent="0.3">
      <c r="A1742" t="s">
        <v>654</v>
      </c>
      <c r="B1742" t="s">
        <v>656</v>
      </c>
      <c r="C1742" s="14" t="str">
        <f>_xlfn.CONCAT(Table1[[#This Row],[author]],Table1[[#This Row],[ year]])</f>
        <v>Lv et al. 2019</v>
      </c>
      <c r="D1742" s="14" t="s">
        <v>609</v>
      </c>
      <c r="E1742" t="s">
        <v>540</v>
      </c>
      <c r="F1742" s="14" t="s">
        <v>241</v>
      </c>
      <c r="G1742" s="14" t="s">
        <v>508</v>
      </c>
      <c r="H1742" s="14" t="s">
        <v>435</v>
      </c>
      <c r="I1742" s="14" t="s">
        <v>460</v>
      </c>
      <c r="K1742" s="16">
        <v>35.369999999999997</v>
      </c>
      <c r="L1742" s="16"/>
      <c r="M1742" s="17" t="s">
        <v>437</v>
      </c>
      <c r="N1742" s="14" t="s">
        <v>95</v>
      </c>
      <c r="O1742" t="str">
        <f ca="1">Table1[[#This Row],[Lowest_size_reported_um]]</f>
        <v>1000</v>
      </c>
      <c r="Q1742">
        <f>_xlfn.XLOOKUP(F1742,'detection limits'!$A$2:$A$234,'detection limits'!$C$2:$C$234)</f>
        <v>20</v>
      </c>
      <c r="R1742" t="str">
        <f ca="1">_xlfn.XLOOKUP(F1742,'detection limits'!$A$2:$A$234,'detection limits'!$F$2:$F$234)</f>
        <v>1000</v>
      </c>
    </row>
    <row r="1743" spans="1:18" x14ac:dyDescent="0.3">
      <c r="A1743" t="s">
        <v>654</v>
      </c>
      <c r="B1743" t="s">
        <v>656</v>
      </c>
      <c r="C1743" s="14" t="str">
        <f>_xlfn.CONCAT(Table1[[#This Row],[author]],Table1[[#This Row],[ year]])</f>
        <v>Lv et al. 2019</v>
      </c>
      <c r="D1743" s="14" t="s">
        <v>609</v>
      </c>
      <c r="E1743" t="s">
        <v>540</v>
      </c>
      <c r="F1743" s="14" t="s">
        <v>241</v>
      </c>
      <c r="G1743" s="14" t="s">
        <v>508</v>
      </c>
      <c r="H1743" s="14" t="s">
        <v>435</v>
      </c>
      <c r="I1743" s="14" t="s">
        <v>460</v>
      </c>
      <c r="K1743" s="16">
        <v>35.369999999999997</v>
      </c>
      <c r="L1743" s="16"/>
      <c r="M1743" s="17" t="s">
        <v>437</v>
      </c>
      <c r="N1743" s="14" t="s">
        <v>95</v>
      </c>
      <c r="O1743" t="str">
        <f ca="1">Table1[[#This Row],[Lowest_size_reported_um]]</f>
        <v>1000</v>
      </c>
      <c r="Q1743">
        <f>_xlfn.XLOOKUP(F1743,'detection limits'!$A$2:$A$234,'detection limits'!$C$2:$C$234)</f>
        <v>20</v>
      </c>
      <c r="R1743" t="str">
        <f ca="1">_xlfn.XLOOKUP(F1743,'detection limits'!$A$2:$A$234,'detection limits'!$F$2:$F$234)</f>
        <v>1000</v>
      </c>
    </row>
    <row r="1744" spans="1:18" x14ac:dyDescent="0.3">
      <c r="A1744" t="s">
        <v>654</v>
      </c>
      <c r="B1744" t="s">
        <v>656</v>
      </c>
      <c r="C1744" s="14" t="str">
        <f>_xlfn.CONCAT(Table1[[#This Row],[author]],Table1[[#This Row],[ year]])</f>
        <v>Lv et al. 2019</v>
      </c>
      <c r="D1744" s="14" t="s">
        <v>609</v>
      </c>
      <c r="E1744" t="s">
        <v>540</v>
      </c>
      <c r="F1744" s="14" t="s">
        <v>241</v>
      </c>
      <c r="G1744" s="14" t="s">
        <v>508</v>
      </c>
      <c r="H1744" s="14" t="s">
        <v>435</v>
      </c>
      <c r="I1744" s="14" t="s">
        <v>460</v>
      </c>
      <c r="K1744" s="16">
        <v>41.54</v>
      </c>
      <c r="L1744" s="16"/>
      <c r="M1744" s="17" t="s">
        <v>437</v>
      </c>
      <c r="N1744" s="14" t="s">
        <v>95</v>
      </c>
      <c r="O1744" t="str">
        <f ca="1">Table1[[#This Row],[Lowest_size_reported_um]]</f>
        <v>1000</v>
      </c>
      <c r="Q1744">
        <f>_xlfn.XLOOKUP(F1744,'detection limits'!$A$2:$A$234,'detection limits'!$C$2:$C$234)</f>
        <v>20</v>
      </c>
      <c r="R1744" t="str">
        <f ca="1">_xlfn.XLOOKUP(F1744,'detection limits'!$A$2:$A$234,'detection limits'!$F$2:$F$234)</f>
        <v>1000</v>
      </c>
    </row>
    <row r="1745" spans="1:18" x14ac:dyDescent="0.3">
      <c r="A1745" t="s">
        <v>654</v>
      </c>
      <c r="B1745" t="s">
        <v>656</v>
      </c>
      <c r="C1745" s="14" t="str">
        <f>_xlfn.CONCAT(Table1[[#This Row],[author]],Table1[[#This Row],[ year]])</f>
        <v>Lv et al. 2019</v>
      </c>
      <c r="D1745" s="14" t="s">
        <v>609</v>
      </c>
      <c r="E1745" t="s">
        <v>540</v>
      </c>
      <c r="F1745" s="14" t="s">
        <v>241</v>
      </c>
      <c r="G1745" s="14" t="s">
        <v>508</v>
      </c>
      <c r="H1745" s="14" t="s">
        <v>435</v>
      </c>
      <c r="I1745" s="14" t="s">
        <v>460</v>
      </c>
      <c r="K1745" s="16">
        <v>41.54</v>
      </c>
      <c r="L1745" s="16"/>
      <c r="M1745" s="17" t="s">
        <v>437</v>
      </c>
      <c r="N1745" s="14" t="s">
        <v>95</v>
      </c>
      <c r="O1745" t="str">
        <f ca="1">Table1[[#This Row],[Lowest_size_reported_um]]</f>
        <v>1000</v>
      </c>
      <c r="Q1745">
        <f>_xlfn.XLOOKUP(F1745,'detection limits'!$A$2:$A$234,'detection limits'!$C$2:$C$234)</f>
        <v>20</v>
      </c>
      <c r="R1745" t="str">
        <f ca="1">_xlfn.XLOOKUP(F1745,'detection limits'!$A$2:$A$234,'detection limits'!$F$2:$F$234)</f>
        <v>1000</v>
      </c>
    </row>
    <row r="1746" spans="1:18" x14ac:dyDescent="0.3">
      <c r="A1746" t="s">
        <v>654</v>
      </c>
      <c r="B1746" t="s">
        <v>656</v>
      </c>
      <c r="C1746" s="14" t="str">
        <f>_xlfn.CONCAT(Table1[[#This Row],[author]],Table1[[#This Row],[ year]])</f>
        <v>Lv et al. 2019</v>
      </c>
      <c r="D1746" s="14" t="s">
        <v>609</v>
      </c>
      <c r="E1746" t="s">
        <v>540</v>
      </c>
      <c r="F1746" s="14" t="s">
        <v>241</v>
      </c>
      <c r="G1746" s="14" t="s">
        <v>508</v>
      </c>
      <c r="H1746" s="14" t="s">
        <v>435</v>
      </c>
      <c r="I1746" s="14" t="s">
        <v>460</v>
      </c>
      <c r="K1746" s="16">
        <v>47.95</v>
      </c>
      <c r="L1746" s="16"/>
      <c r="M1746" s="17" t="s">
        <v>437</v>
      </c>
      <c r="N1746" s="14" t="s">
        <v>95</v>
      </c>
      <c r="O1746" t="str">
        <f ca="1">Table1[[#This Row],[Lowest_size_reported_um]]</f>
        <v>1000</v>
      </c>
      <c r="Q1746">
        <f>_xlfn.XLOOKUP(F1746,'detection limits'!$A$2:$A$234,'detection limits'!$C$2:$C$234)</f>
        <v>20</v>
      </c>
      <c r="R1746" t="str">
        <f ca="1">_xlfn.XLOOKUP(F1746,'detection limits'!$A$2:$A$234,'detection limits'!$F$2:$F$234)</f>
        <v>1000</v>
      </c>
    </row>
    <row r="1747" spans="1:18" x14ac:dyDescent="0.3">
      <c r="A1747" t="s">
        <v>654</v>
      </c>
      <c r="B1747" t="s">
        <v>656</v>
      </c>
      <c r="C1747" s="14" t="str">
        <f>_xlfn.CONCAT(Table1[[#This Row],[author]],Table1[[#This Row],[ year]])</f>
        <v>Lv et al. 2019</v>
      </c>
      <c r="D1747" s="14" t="s">
        <v>609</v>
      </c>
      <c r="E1747" t="s">
        <v>540</v>
      </c>
      <c r="F1747" s="14" t="s">
        <v>241</v>
      </c>
      <c r="G1747" s="14" t="s">
        <v>508</v>
      </c>
      <c r="H1747" s="14" t="s">
        <v>435</v>
      </c>
      <c r="I1747" s="14" t="s">
        <v>460</v>
      </c>
      <c r="K1747" s="16">
        <v>53.29</v>
      </c>
      <c r="L1747" s="16"/>
      <c r="M1747" s="17" t="s">
        <v>437</v>
      </c>
      <c r="N1747" s="14" t="s">
        <v>95</v>
      </c>
      <c r="O1747" t="str">
        <f ca="1">Table1[[#This Row],[Lowest_size_reported_um]]</f>
        <v>1000</v>
      </c>
      <c r="Q1747">
        <f>_xlfn.XLOOKUP(F1747,'detection limits'!$A$2:$A$234,'detection limits'!$C$2:$C$234)</f>
        <v>20</v>
      </c>
      <c r="R1747" t="str">
        <f ca="1">_xlfn.XLOOKUP(F1747,'detection limits'!$A$2:$A$234,'detection limits'!$F$2:$F$234)</f>
        <v>1000</v>
      </c>
    </row>
    <row r="1748" spans="1:18" x14ac:dyDescent="0.3">
      <c r="A1748" t="s">
        <v>654</v>
      </c>
      <c r="B1748" t="s">
        <v>656</v>
      </c>
      <c r="C1748" s="20" t="s">
        <v>662</v>
      </c>
      <c r="D1748" s="14" t="str" cm="1">
        <f t="array" ref="D1748">_xlfn.TEXTJOIN("", TRUE, IF(ISERROR(MID(C1748, _xlfn.SEQUENCE(LEN(C1748)), 1) *1), MID(C1748, _xlfn.SEQUENCE(LEN(C1748)), 1), ""))</f>
        <v xml:space="preserve">Mani et al. </v>
      </c>
      <c r="E1748" t="str">
        <f t="shared" ref="E1748:E1757" si="18">RIGHT(C1748,4)</f>
        <v>2019</v>
      </c>
      <c r="F1748" s="14" t="s">
        <v>251</v>
      </c>
      <c r="G1748" s="14" t="s">
        <v>434</v>
      </c>
      <c r="H1748" s="14" t="s">
        <v>435</v>
      </c>
      <c r="I1748" s="14" t="s">
        <v>455</v>
      </c>
      <c r="K1748" s="16">
        <v>260</v>
      </c>
      <c r="L1748" s="16"/>
      <c r="M1748" s="17" t="s">
        <v>449</v>
      </c>
      <c r="N1748" s="14" t="s">
        <v>95</v>
      </c>
      <c r="O1748" t="str">
        <f ca="1">Table1[[#This Row],[Lowest_size_reported_um]]</f>
        <v>11</v>
      </c>
      <c r="Q1748">
        <f>_xlfn.XLOOKUP(F1748,'detection limits'!$A$2:$A$234,'detection limits'!$C$2:$C$234)</f>
        <v>10</v>
      </c>
      <c r="R1748" t="str">
        <f ca="1">_xlfn.XLOOKUP(F1748,'detection limits'!$A$2:$A$234,'detection limits'!$F$2:$F$234)</f>
        <v>11</v>
      </c>
    </row>
    <row r="1749" spans="1:18" x14ac:dyDescent="0.3">
      <c r="A1749" t="s">
        <v>654</v>
      </c>
      <c r="B1749" t="s">
        <v>656</v>
      </c>
      <c r="C1749" s="20" t="s">
        <v>662</v>
      </c>
      <c r="D1749" s="14" t="str" cm="1">
        <f t="array" ref="D1749">_xlfn.TEXTJOIN("", TRUE, IF(ISERROR(MID(C1749, _xlfn.SEQUENCE(LEN(C1749)), 1) *1), MID(C1749, _xlfn.SEQUENCE(LEN(C1749)), 1), ""))</f>
        <v xml:space="preserve">Mani et al. </v>
      </c>
      <c r="E1749" t="str">
        <f t="shared" si="18"/>
        <v>2019</v>
      </c>
      <c r="F1749" s="14" t="s">
        <v>251</v>
      </c>
      <c r="G1749" s="14" t="s">
        <v>434</v>
      </c>
      <c r="H1749" s="14" t="s">
        <v>435</v>
      </c>
      <c r="I1749" s="14" t="s">
        <v>455</v>
      </c>
      <c r="K1749" s="16">
        <v>2050</v>
      </c>
      <c r="L1749" s="16"/>
      <c r="M1749" s="17" t="s">
        <v>511</v>
      </c>
      <c r="N1749" s="14" t="s">
        <v>95</v>
      </c>
      <c r="O1749" t="str">
        <f ca="1">Table1[[#This Row],[Lowest_size_reported_um]]</f>
        <v>11</v>
      </c>
      <c r="Q1749">
        <f>_xlfn.XLOOKUP(F1749,'detection limits'!$A$2:$A$234,'detection limits'!$C$2:$C$234)</f>
        <v>10</v>
      </c>
      <c r="R1749" t="str">
        <f ca="1">_xlfn.XLOOKUP(F1749,'detection limits'!$A$2:$A$234,'detection limits'!$F$2:$F$234)</f>
        <v>11</v>
      </c>
    </row>
    <row r="1750" spans="1:18" x14ac:dyDescent="0.3">
      <c r="A1750" t="s">
        <v>654</v>
      </c>
      <c r="B1750" t="s">
        <v>656</v>
      </c>
      <c r="C1750" s="20" t="s">
        <v>662</v>
      </c>
      <c r="D1750" s="14" t="str" cm="1">
        <f t="array" ref="D1750">_xlfn.TEXTJOIN("", TRUE, IF(ISERROR(MID(C1750, _xlfn.SEQUENCE(LEN(C1750)), 1) *1), MID(C1750, _xlfn.SEQUENCE(LEN(C1750)), 1), ""))</f>
        <v xml:space="preserve">Mani et al. </v>
      </c>
      <c r="E1750" t="str">
        <f t="shared" si="18"/>
        <v>2019</v>
      </c>
      <c r="F1750" s="14" t="s">
        <v>251</v>
      </c>
      <c r="G1750" s="14" t="s">
        <v>434</v>
      </c>
      <c r="H1750" s="14" t="s">
        <v>435</v>
      </c>
      <c r="I1750" s="14" t="s">
        <v>455</v>
      </c>
      <c r="K1750" s="16">
        <v>2540</v>
      </c>
      <c r="L1750" s="16"/>
      <c r="M1750" s="17" t="s">
        <v>449</v>
      </c>
      <c r="N1750" s="14" t="s">
        <v>95</v>
      </c>
      <c r="O1750" t="str">
        <f ca="1">Table1[[#This Row],[Lowest_size_reported_um]]</f>
        <v>11</v>
      </c>
      <c r="Q1750">
        <f>_xlfn.XLOOKUP(F1750,'detection limits'!$A$2:$A$234,'detection limits'!$C$2:$C$234)</f>
        <v>10</v>
      </c>
      <c r="R1750" t="str">
        <f ca="1">_xlfn.XLOOKUP(F1750,'detection limits'!$A$2:$A$234,'detection limits'!$F$2:$F$234)</f>
        <v>11</v>
      </c>
    </row>
    <row r="1751" spans="1:18" x14ac:dyDescent="0.3">
      <c r="A1751" t="s">
        <v>654</v>
      </c>
      <c r="B1751" t="s">
        <v>656</v>
      </c>
      <c r="C1751" s="20" t="s">
        <v>662</v>
      </c>
      <c r="D1751" s="14" t="str" cm="1">
        <f t="array" ref="D1751">_xlfn.TEXTJOIN("", TRUE, IF(ISERROR(MID(C1751, _xlfn.SEQUENCE(LEN(C1751)), 1) *1), MID(C1751, _xlfn.SEQUENCE(LEN(C1751)), 1), ""))</f>
        <v xml:space="preserve">Mani et al. </v>
      </c>
      <c r="E1751" t="str">
        <f t="shared" si="18"/>
        <v>2019</v>
      </c>
      <c r="F1751" s="14" t="s">
        <v>251</v>
      </c>
      <c r="G1751" s="14" t="s">
        <v>434</v>
      </c>
      <c r="H1751" s="14" t="s">
        <v>435</v>
      </c>
      <c r="I1751" s="14" t="s">
        <v>455</v>
      </c>
      <c r="K1751" s="16">
        <v>2740</v>
      </c>
      <c r="L1751" s="16"/>
      <c r="M1751" s="17" t="s">
        <v>511</v>
      </c>
      <c r="N1751" s="14" t="s">
        <v>95</v>
      </c>
      <c r="O1751" t="str">
        <f ca="1">Table1[[#This Row],[Lowest_size_reported_um]]</f>
        <v>11</v>
      </c>
      <c r="Q1751">
        <f>_xlfn.XLOOKUP(F1751,'detection limits'!$A$2:$A$234,'detection limits'!$C$2:$C$234)</f>
        <v>10</v>
      </c>
      <c r="R1751" t="str">
        <f ca="1">_xlfn.XLOOKUP(F1751,'detection limits'!$A$2:$A$234,'detection limits'!$F$2:$F$234)</f>
        <v>11</v>
      </c>
    </row>
    <row r="1752" spans="1:18" x14ac:dyDescent="0.3">
      <c r="A1752" t="s">
        <v>654</v>
      </c>
      <c r="B1752" t="s">
        <v>656</v>
      </c>
      <c r="C1752" s="20" t="s">
        <v>662</v>
      </c>
      <c r="D1752" s="14" t="str" cm="1">
        <f t="array" ref="D1752">_xlfn.TEXTJOIN("", TRUE, IF(ISERROR(MID(C1752, _xlfn.SEQUENCE(LEN(C1752)), 1) *1), MID(C1752, _xlfn.SEQUENCE(LEN(C1752)), 1), ""))</f>
        <v xml:space="preserve">Mani et al. </v>
      </c>
      <c r="E1752" t="str">
        <f t="shared" si="18"/>
        <v>2019</v>
      </c>
      <c r="F1752" s="14" t="s">
        <v>251</v>
      </c>
      <c r="G1752" s="14" t="s">
        <v>434</v>
      </c>
      <c r="H1752" s="14" t="s">
        <v>435</v>
      </c>
      <c r="I1752" s="14" t="s">
        <v>455</v>
      </c>
      <c r="K1752" s="16">
        <v>5220</v>
      </c>
      <c r="L1752" s="16"/>
      <c r="M1752" s="17" t="s">
        <v>449</v>
      </c>
      <c r="N1752" s="14" t="s">
        <v>95</v>
      </c>
      <c r="O1752" t="str">
        <f ca="1">Table1[[#This Row],[Lowest_size_reported_um]]</f>
        <v>11</v>
      </c>
      <c r="Q1752">
        <f>_xlfn.XLOOKUP(F1752,'detection limits'!$A$2:$A$234,'detection limits'!$C$2:$C$234)</f>
        <v>10</v>
      </c>
      <c r="R1752" t="str">
        <f ca="1">_xlfn.XLOOKUP(F1752,'detection limits'!$A$2:$A$234,'detection limits'!$F$2:$F$234)</f>
        <v>11</v>
      </c>
    </row>
    <row r="1753" spans="1:18" x14ac:dyDescent="0.3">
      <c r="A1753" t="s">
        <v>654</v>
      </c>
      <c r="B1753" t="s">
        <v>656</v>
      </c>
      <c r="C1753" s="20" t="s">
        <v>662</v>
      </c>
      <c r="D1753" s="14" t="str" cm="1">
        <f t="array" ref="D1753">_xlfn.TEXTJOIN("", TRUE, IF(ISERROR(MID(C1753, _xlfn.SEQUENCE(LEN(C1753)), 1) *1), MID(C1753, _xlfn.SEQUENCE(LEN(C1753)), 1), ""))</f>
        <v xml:space="preserve">Mani et al. </v>
      </c>
      <c r="E1753" t="str">
        <f t="shared" si="18"/>
        <v>2019</v>
      </c>
      <c r="F1753" s="14" t="s">
        <v>251</v>
      </c>
      <c r="G1753" s="14" t="s">
        <v>434</v>
      </c>
      <c r="H1753" s="14" t="s">
        <v>435</v>
      </c>
      <c r="I1753" s="14" t="s">
        <v>455</v>
      </c>
      <c r="K1753" s="16">
        <v>3130</v>
      </c>
      <c r="L1753" s="16"/>
      <c r="M1753" s="17" t="s">
        <v>511</v>
      </c>
      <c r="N1753" s="14" t="s">
        <v>95</v>
      </c>
      <c r="O1753" t="str">
        <f ca="1">Table1[[#This Row],[Lowest_size_reported_um]]</f>
        <v>11</v>
      </c>
      <c r="Q1753">
        <f>_xlfn.XLOOKUP(F1753,'detection limits'!$A$2:$A$234,'detection limits'!$C$2:$C$234)</f>
        <v>10</v>
      </c>
      <c r="R1753" t="str">
        <f ca="1">_xlfn.XLOOKUP(F1753,'detection limits'!$A$2:$A$234,'detection limits'!$F$2:$F$234)</f>
        <v>11</v>
      </c>
    </row>
    <row r="1754" spans="1:18" x14ac:dyDescent="0.3">
      <c r="A1754" t="s">
        <v>654</v>
      </c>
      <c r="B1754" t="s">
        <v>656</v>
      </c>
      <c r="C1754" s="20" t="s">
        <v>662</v>
      </c>
      <c r="D1754" s="14" t="str" cm="1">
        <f t="array" ref="D1754">_xlfn.TEXTJOIN("", TRUE, IF(ISERROR(MID(C1754, _xlfn.SEQUENCE(LEN(C1754)), 1) *1), MID(C1754, _xlfn.SEQUENCE(LEN(C1754)), 1), ""))</f>
        <v xml:space="preserve">Mani et al. </v>
      </c>
      <c r="E1754" t="str">
        <f t="shared" si="18"/>
        <v>2019</v>
      </c>
      <c r="F1754" s="14" t="s">
        <v>251</v>
      </c>
      <c r="G1754" s="14" t="s">
        <v>434</v>
      </c>
      <c r="H1754" s="14" t="s">
        <v>435</v>
      </c>
      <c r="I1754" s="14" t="s">
        <v>455</v>
      </c>
      <c r="K1754" s="16">
        <v>3430</v>
      </c>
      <c r="L1754" s="16"/>
      <c r="M1754" s="17" t="s">
        <v>449</v>
      </c>
      <c r="N1754" s="14" t="s">
        <v>95</v>
      </c>
      <c r="O1754" t="str">
        <f ca="1">Table1[[#This Row],[Lowest_size_reported_um]]</f>
        <v>11</v>
      </c>
      <c r="Q1754">
        <f>_xlfn.XLOOKUP(F1754,'detection limits'!$A$2:$A$234,'detection limits'!$C$2:$C$234)</f>
        <v>10</v>
      </c>
      <c r="R1754" t="str">
        <f ca="1">_xlfn.XLOOKUP(F1754,'detection limits'!$A$2:$A$234,'detection limits'!$F$2:$F$234)</f>
        <v>11</v>
      </c>
    </row>
    <row r="1755" spans="1:18" x14ac:dyDescent="0.3">
      <c r="A1755" t="s">
        <v>654</v>
      </c>
      <c r="B1755" t="s">
        <v>656</v>
      </c>
      <c r="C1755" s="20" t="s">
        <v>662</v>
      </c>
      <c r="D1755" s="14" t="str" cm="1">
        <f t="array" ref="D1755">_xlfn.TEXTJOIN("", TRUE, IF(ISERROR(MID(C1755, _xlfn.SEQUENCE(LEN(C1755)), 1) *1), MID(C1755, _xlfn.SEQUENCE(LEN(C1755)), 1), ""))</f>
        <v xml:space="preserve">Mani et al. </v>
      </c>
      <c r="E1755" t="str">
        <f t="shared" si="18"/>
        <v>2019</v>
      </c>
      <c r="F1755" s="14" t="s">
        <v>251</v>
      </c>
      <c r="G1755" s="14" t="s">
        <v>434</v>
      </c>
      <c r="H1755" s="14" t="s">
        <v>435</v>
      </c>
      <c r="I1755" s="14" t="s">
        <v>455</v>
      </c>
      <c r="K1755" s="16">
        <v>11070</v>
      </c>
      <c r="L1755" s="16"/>
      <c r="M1755" s="17" t="s">
        <v>511</v>
      </c>
      <c r="N1755" s="14" t="s">
        <v>95</v>
      </c>
      <c r="O1755" t="str">
        <f ca="1">Table1[[#This Row],[Lowest_size_reported_um]]</f>
        <v>11</v>
      </c>
      <c r="Q1755">
        <f>_xlfn.XLOOKUP(F1755,'detection limits'!$A$2:$A$234,'detection limits'!$C$2:$C$234)</f>
        <v>10</v>
      </c>
      <c r="R1755" t="str">
        <f ca="1">_xlfn.XLOOKUP(F1755,'detection limits'!$A$2:$A$234,'detection limits'!$F$2:$F$234)</f>
        <v>11</v>
      </c>
    </row>
    <row r="1756" spans="1:18" x14ac:dyDescent="0.3">
      <c r="A1756" t="s">
        <v>654</v>
      </c>
      <c r="B1756" t="s">
        <v>656</v>
      </c>
      <c r="C1756" s="20" t="s">
        <v>662</v>
      </c>
      <c r="D1756" s="14" t="str" cm="1">
        <f t="array" ref="D1756">_xlfn.TEXTJOIN("", TRUE, IF(ISERROR(MID(C1756, _xlfn.SEQUENCE(LEN(C1756)), 1) *1), MID(C1756, _xlfn.SEQUENCE(LEN(C1756)), 1), ""))</f>
        <v xml:space="preserve">Mani et al. </v>
      </c>
      <c r="E1756" t="str">
        <f t="shared" si="18"/>
        <v>2019</v>
      </c>
      <c r="F1756" s="14" t="s">
        <v>251</v>
      </c>
      <c r="G1756" s="14" t="s">
        <v>434</v>
      </c>
      <c r="H1756" s="14" t="s">
        <v>435</v>
      </c>
      <c r="I1756" s="14" t="s">
        <v>455</v>
      </c>
      <c r="K1756" s="16">
        <v>1790</v>
      </c>
      <c r="L1756" s="16"/>
      <c r="M1756" s="17" t="s">
        <v>449</v>
      </c>
      <c r="N1756" s="14" t="s">
        <v>95</v>
      </c>
      <c r="O1756" t="str">
        <f ca="1">Table1[[#This Row],[Lowest_size_reported_um]]</f>
        <v>11</v>
      </c>
      <c r="Q1756">
        <f>_xlfn.XLOOKUP(F1756,'detection limits'!$A$2:$A$234,'detection limits'!$C$2:$C$234)</f>
        <v>10</v>
      </c>
      <c r="R1756" t="str">
        <f ca="1">_xlfn.XLOOKUP(F1756,'detection limits'!$A$2:$A$234,'detection limits'!$F$2:$F$234)</f>
        <v>11</v>
      </c>
    </row>
    <row r="1757" spans="1:18" x14ac:dyDescent="0.3">
      <c r="A1757" t="s">
        <v>654</v>
      </c>
      <c r="B1757" t="s">
        <v>656</v>
      </c>
      <c r="C1757" s="20" t="s">
        <v>662</v>
      </c>
      <c r="D1757" s="14" t="str" cm="1">
        <f t="array" ref="D1757">_xlfn.TEXTJOIN("", TRUE, IF(ISERROR(MID(C1757, _xlfn.SEQUENCE(LEN(C1757)), 1) *1), MID(C1757, _xlfn.SEQUENCE(LEN(C1757)), 1), ""))</f>
        <v xml:space="preserve">Mani et al. </v>
      </c>
      <c r="E1757" t="str">
        <f t="shared" si="18"/>
        <v>2019</v>
      </c>
      <c r="F1757" s="14" t="s">
        <v>251</v>
      </c>
      <c r="G1757" s="14" t="s">
        <v>434</v>
      </c>
      <c r="H1757" s="14" t="s">
        <v>435</v>
      </c>
      <c r="I1757" s="14" t="s">
        <v>455</v>
      </c>
      <c r="K1757" s="16">
        <v>890</v>
      </c>
      <c r="L1757" s="16"/>
      <c r="M1757" s="17" t="s">
        <v>511</v>
      </c>
      <c r="N1757" s="14" t="s">
        <v>95</v>
      </c>
      <c r="O1757" t="str">
        <f ca="1">Table1[[#This Row],[Lowest_size_reported_um]]</f>
        <v>11</v>
      </c>
      <c r="Q1757">
        <f>_xlfn.XLOOKUP(F1757,'detection limits'!$A$2:$A$234,'detection limits'!$C$2:$C$234)</f>
        <v>10</v>
      </c>
      <c r="R1757" t="str">
        <f ca="1">_xlfn.XLOOKUP(F1757,'detection limits'!$A$2:$A$234,'detection limits'!$F$2:$F$234)</f>
        <v>11</v>
      </c>
    </row>
    <row r="1758" spans="1:18" x14ac:dyDescent="0.3">
      <c r="A1758" t="s">
        <v>654</v>
      </c>
      <c r="B1758" t="s">
        <v>656</v>
      </c>
      <c r="C1758" s="14" t="str">
        <f>_xlfn.CONCAT(Table1[[#This Row],[author]],Table1[[#This Row],[ year]])</f>
        <v>Martinez Silva &amp; Nanny 2020</v>
      </c>
      <c r="D1758" s="14" t="s">
        <v>610</v>
      </c>
      <c r="E1758" t="s">
        <v>546</v>
      </c>
      <c r="F1758" s="14" t="s">
        <v>257</v>
      </c>
      <c r="G1758" s="14" t="s">
        <v>434</v>
      </c>
      <c r="H1758" s="14" t="s">
        <v>435</v>
      </c>
      <c r="I1758" s="14" t="s">
        <v>488</v>
      </c>
      <c r="K1758" s="16">
        <v>115.85760999999999</v>
      </c>
      <c r="L1758" s="16">
        <v>0.88</v>
      </c>
      <c r="M1758" s="17" t="s">
        <v>456</v>
      </c>
      <c r="N1758" s="14" t="s">
        <v>95</v>
      </c>
      <c r="O1758" t="str">
        <f ca="1">Table1[[#This Row],[Lowest_size_reported_um]]</f>
        <v>5</v>
      </c>
      <c r="Q1758">
        <f>_xlfn.XLOOKUP(F1758,'detection limits'!$A$2:$A$234,'detection limits'!$C$2:$C$234)</f>
        <v>20</v>
      </c>
      <c r="R1758" t="str">
        <f ca="1">_xlfn.XLOOKUP(F1758,'detection limits'!$A$2:$A$234,'detection limits'!$F$2:$F$234)</f>
        <v>5</v>
      </c>
    </row>
    <row r="1759" spans="1:18" x14ac:dyDescent="0.3">
      <c r="A1759" t="s">
        <v>654</v>
      </c>
      <c r="B1759" t="s">
        <v>656</v>
      </c>
      <c r="C1759" s="14" t="str">
        <f>_xlfn.CONCAT(Table1[[#This Row],[author]],Table1[[#This Row],[ year]])</f>
        <v>Martinez Silva &amp; Nanny 2020</v>
      </c>
      <c r="D1759" s="14" t="s">
        <v>610</v>
      </c>
      <c r="E1759" t="s">
        <v>546</v>
      </c>
      <c r="F1759" s="14" t="s">
        <v>257</v>
      </c>
      <c r="G1759" s="14" t="s">
        <v>434</v>
      </c>
      <c r="H1759" s="14" t="s">
        <v>435</v>
      </c>
      <c r="I1759" s="14" t="s">
        <v>488</v>
      </c>
      <c r="K1759" s="16">
        <v>44.498379999999997</v>
      </c>
      <c r="L1759" s="16">
        <v>0.87</v>
      </c>
      <c r="M1759" s="17" t="s">
        <v>456</v>
      </c>
      <c r="N1759" s="14" t="s">
        <v>95</v>
      </c>
      <c r="O1759" t="str">
        <f ca="1">Table1[[#This Row],[Lowest_size_reported_um]]</f>
        <v>5</v>
      </c>
      <c r="Q1759">
        <f>_xlfn.XLOOKUP(F1759,'detection limits'!$A$2:$A$234,'detection limits'!$C$2:$C$234)</f>
        <v>20</v>
      </c>
      <c r="R1759" t="str">
        <f ca="1">_xlfn.XLOOKUP(F1759,'detection limits'!$A$2:$A$234,'detection limits'!$F$2:$F$234)</f>
        <v>5</v>
      </c>
    </row>
    <row r="1760" spans="1:18" x14ac:dyDescent="0.3">
      <c r="A1760" t="s">
        <v>654</v>
      </c>
      <c r="B1760" t="s">
        <v>656</v>
      </c>
      <c r="C1760" s="14" t="str">
        <f>_xlfn.CONCAT(Table1[[#This Row],[author]],Table1[[#This Row],[ year]])</f>
        <v>Martinez Silva &amp; Nanny 2020</v>
      </c>
      <c r="D1760" s="14" t="s">
        <v>610</v>
      </c>
      <c r="E1760" t="s">
        <v>546</v>
      </c>
      <c r="F1760" s="14" t="s">
        <v>257</v>
      </c>
      <c r="G1760" s="14" t="s">
        <v>434</v>
      </c>
      <c r="H1760" s="14" t="s">
        <v>435</v>
      </c>
      <c r="I1760" s="14" t="s">
        <v>488</v>
      </c>
      <c r="K1760" s="16">
        <v>38.1877</v>
      </c>
      <c r="L1760" s="16">
        <v>0.67</v>
      </c>
      <c r="M1760" s="17" t="s">
        <v>456</v>
      </c>
      <c r="N1760" s="14" t="s">
        <v>95</v>
      </c>
      <c r="O1760" t="str">
        <f ca="1">Table1[[#This Row],[Lowest_size_reported_um]]</f>
        <v>5</v>
      </c>
      <c r="Q1760">
        <f>_xlfn.XLOOKUP(F1760,'detection limits'!$A$2:$A$234,'detection limits'!$C$2:$C$234)</f>
        <v>20</v>
      </c>
      <c r="R1760" t="str">
        <f ca="1">_xlfn.XLOOKUP(F1760,'detection limits'!$A$2:$A$234,'detection limits'!$F$2:$F$234)</f>
        <v>5</v>
      </c>
    </row>
    <row r="1761" spans="1:18" x14ac:dyDescent="0.3">
      <c r="A1761" t="s">
        <v>654</v>
      </c>
      <c r="B1761" t="s">
        <v>656</v>
      </c>
      <c r="C1761" s="14" t="str">
        <f>_xlfn.CONCAT(Table1[[#This Row],[author]],Table1[[#This Row],[ year]])</f>
        <v>Matsuguma et al. 2017</v>
      </c>
      <c r="D1761" s="14" t="s">
        <v>611</v>
      </c>
      <c r="E1761" t="s">
        <v>539</v>
      </c>
      <c r="F1761" s="14" t="s">
        <v>262</v>
      </c>
      <c r="G1761" s="14" t="s">
        <v>502</v>
      </c>
      <c r="H1761" s="14" t="s">
        <v>440</v>
      </c>
      <c r="I1761" s="14" t="s">
        <v>466</v>
      </c>
      <c r="K1761" s="16">
        <v>400</v>
      </c>
      <c r="L1761" s="16">
        <v>0.25</v>
      </c>
      <c r="M1761" s="17"/>
      <c r="N1761" s="14" t="s">
        <v>95</v>
      </c>
      <c r="O1761" t="str">
        <f ca="1">Table1[[#This Row],[Lowest_size_reported_um]]</f>
        <v>315</v>
      </c>
      <c r="Q1761">
        <f>_xlfn.XLOOKUP(F1761,'detection limits'!$A$2:$A$234,'detection limits'!$C$2:$C$234)</f>
        <v>315</v>
      </c>
      <c r="R1761" t="str">
        <f ca="1">_xlfn.XLOOKUP(F1761,'detection limits'!$A$2:$A$234,'detection limits'!$F$2:$F$234)</f>
        <v>315</v>
      </c>
    </row>
    <row r="1762" spans="1:18" x14ac:dyDescent="0.3">
      <c r="A1762" t="s">
        <v>654</v>
      </c>
      <c r="B1762" t="s">
        <v>656</v>
      </c>
      <c r="C1762" s="14" t="str">
        <f>_xlfn.CONCAT(Table1[[#This Row],[author]],Table1[[#This Row],[ year]])</f>
        <v>Matsuguma et al. 2017</v>
      </c>
      <c r="D1762" s="14" t="s">
        <v>611</v>
      </c>
      <c r="E1762" t="s">
        <v>539</v>
      </c>
      <c r="F1762" s="14" t="s">
        <v>262</v>
      </c>
      <c r="G1762" s="14" t="s">
        <v>512</v>
      </c>
      <c r="H1762" s="14" t="s">
        <v>444</v>
      </c>
      <c r="I1762" s="14" t="s">
        <v>480</v>
      </c>
      <c r="K1762" s="16">
        <v>1951</v>
      </c>
      <c r="L1762" s="16">
        <v>0.25</v>
      </c>
      <c r="M1762" s="17" t="s">
        <v>450</v>
      </c>
      <c r="N1762" s="14" t="s">
        <v>95</v>
      </c>
      <c r="O1762" t="str">
        <f ca="1">Table1[[#This Row],[Lowest_size_reported_um]]</f>
        <v>315</v>
      </c>
      <c r="Q1762">
        <f>_xlfn.XLOOKUP(F1762,'detection limits'!$A$2:$A$234,'detection limits'!$C$2:$C$234)</f>
        <v>315</v>
      </c>
      <c r="R1762" t="str">
        <f ca="1">_xlfn.XLOOKUP(F1762,'detection limits'!$A$2:$A$234,'detection limits'!$F$2:$F$234)</f>
        <v>315</v>
      </c>
    </row>
    <row r="1763" spans="1:18" x14ac:dyDescent="0.3">
      <c r="A1763" t="s">
        <v>654</v>
      </c>
      <c r="B1763" t="s">
        <v>656</v>
      </c>
      <c r="C1763" s="14" t="str">
        <f>_xlfn.CONCAT(Table1[[#This Row],[author]],Table1[[#This Row],[ year]])</f>
        <v>Matsuguma et al. 2017</v>
      </c>
      <c r="D1763" s="14" t="s">
        <v>611</v>
      </c>
      <c r="E1763" t="s">
        <v>539</v>
      </c>
      <c r="F1763" s="14" t="s">
        <v>262</v>
      </c>
      <c r="G1763" s="14" t="s">
        <v>512</v>
      </c>
      <c r="H1763" s="14" t="s">
        <v>444</v>
      </c>
      <c r="I1763" s="14" t="s">
        <v>480</v>
      </c>
      <c r="K1763" s="16">
        <v>2435</v>
      </c>
      <c r="L1763" s="16">
        <v>0.21</v>
      </c>
      <c r="M1763" s="17"/>
      <c r="N1763" s="14" t="s">
        <v>95</v>
      </c>
      <c r="O1763" t="str">
        <f ca="1">Table1[[#This Row],[Lowest_size_reported_um]]</f>
        <v>315</v>
      </c>
      <c r="Q1763">
        <f>_xlfn.XLOOKUP(F1763,'detection limits'!$A$2:$A$234,'detection limits'!$C$2:$C$234)</f>
        <v>315</v>
      </c>
      <c r="R1763" t="str">
        <f ca="1">_xlfn.XLOOKUP(F1763,'detection limits'!$A$2:$A$234,'detection limits'!$F$2:$F$234)</f>
        <v>315</v>
      </c>
    </row>
    <row r="1764" spans="1:18" x14ac:dyDescent="0.3">
      <c r="A1764" t="s">
        <v>654</v>
      </c>
      <c r="B1764" t="s">
        <v>656</v>
      </c>
      <c r="C1764" s="14" t="str">
        <f>_xlfn.CONCAT(Table1[[#This Row],[author]],Table1[[#This Row],[ year]])</f>
        <v>Matsuguma et al. 2017</v>
      </c>
      <c r="D1764" s="14" t="s">
        <v>611</v>
      </c>
      <c r="E1764" t="s">
        <v>539</v>
      </c>
      <c r="F1764" s="14" t="s">
        <v>262</v>
      </c>
      <c r="G1764" s="14" t="s">
        <v>512</v>
      </c>
      <c r="H1764" s="14" t="s">
        <v>444</v>
      </c>
      <c r="I1764" s="14" t="s">
        <v>480</v>
      </c>
      <c r="K1764" s="16">
        <v>2609</v>
      </c>
      <c r="L1764" s="16">
        <v>0.2</v>
      </c>
      <c r="M1764" s="17" t="s">
        <v>437</v>
      </c>
      <c r="N1764" s="14" t="s">
        <v>95</v>
      </c>
      <c r="O1764" t="str">
        <f ca="1">Table1[[#This Row],[Lowest_size_reported_um]]</f>
        <v>315</v>
      </c>
      <c r="Q1764">
        <f>_xlfn.XLOOKUP(F1764,'detection limits'!$A$2:$A$234,'detection limits'!$C$2:$C$234)</f>
        <v>315</v>
      </c>
      <c r="R1764" t="str">
        <f ca="1">_xlfn.XLOOKUP(F1764,'detection limits'!$A$2:$A$234,'detection limits'!$F$2:$F$234)</f>
        <v>315</v>
      </c>
    </row>
    <row r="1765" spans="1:18" x14ac:dyDescent="0.3">
      <c r="A1765" t="s">
        <v>654</v>
      </c>
      <c r="B1765" t="s">
        <v>656</v>
      </c>
      <c r="C1765" s="14" t="str">
        <f>_xlfn.CONCAT(Table1[[#This Row],[author]],Table1[[#This Row],[ year]])</f>
        <v>Matsuguma et al. 2017</v>
      </c>
      <c r="D1765" s="14" t="s">
        <v>611</v>
      </c>
      <c r="E1765" t="s">
        <v>539</v>
      </c>
      <c r="F1765" s="14" t="s">
        <v>262</v>
      </c>
      <c r="G1765" s="14" t="s">
        <v>512</v>
      </c>
      <c r="H1765" s="14" t="s">
        <v>444</v>
      </c>
      <c r="I1765" s="14" t="s">
        <v>480</v>
      </c>
      <c r="K1765" s="16">
        <v>5385</v>
      </c>
      <c r="L1765" s="16">
        <v>0.17</v>
      </c>
      <c r="M1765" s="17" t="s">
        <v>450</v>
      </c>
      <c r="N1765" s="14" t="s">
        <v>95</v>
      </c>
      <c r="O1765" t="str">
        <f ca="1">Table1[[#This Row],[Lowest_size_reported_um]]</f>
        <v>315</v>
      </c>
      <c r="Q1765">
        <f>_xlfn.XLOOKUP(F1765,'detection limits'!$A$2:$A$234,'detection limits'!$C$2:$C$234)</f>
        <v>315</v>
      </c>
      <c r="R1765" t="str">
        <f ca="1">_xlfn.XLOOKUP(F1765,'detection limits'!$A$2:$A$234,'detection limits'!$F$2:$F$234)</f>
        <v>315</v>
      </c>
    </row>
    <row r="1766" spans="1:18" x14ac:dyDescent="0.3">
      <c r="A1766" t="s">
        <v>654</v>
      </c>
      <c r="B1766" t="s">
        <v>656</v>
      </c>
      <c r="C1766" s="14" t="str">
        <f>_xlfn.CONCAT(Table1[[#This Row],[author]],Table1[[#This Row],[ year]])</f>
        <v>Matsuguma et al. 2017</v>
      </c>
      <c r="D1766" s="14" t="s">
        <v>611</v>
      </c>
      <c r="E1766" t="s">
        <v>539</v>
      </c>
      <c r="F1766" s="14" t="s">
        <v>262</v>
      </c>
      <c r="G1766" s="14" t="s">
        <v>502</v>
      </c>
      <c r="H1766" s="14" t="s">
        <v>440</v>
      </c>
      <c r="I1766" s="14" t="s">
        <v>466</v>
      </c>
      <c r="K1766" s="16">
        <v>1600</v>
      </c>
      <c r="L1766" s="16">
        <v>0.13</v>
      </c>
      <c r="M1766" s="17" t="s">
        <v>437</v>
      </c>
      <c r="N1766" s="14" t="s">
        <v>95</v>
      </c>
      <c r="O1766" t="str">
        <f ca="1">Table1[[#This Row],[Lowest_size_reported_um]]</f>
        <v>315</v>
      </c>
      <c r="Q1766">
        <f>_xlfn.XLOOKUP(F1766,'detection limits'!$A$2:$A$234,'detection limits'!$C$2:$C$234)</f>
        <v>315</v>
      </c>
      <c r="R1766" t="str">
        <f ca="1">_xlfn.XLOOKUP(F1766,'detection limits'!$A$2:$A$234,'detection limits'!$F$2:$F$234)</f>
        <v>315</v>
      </c>
    </row>
    <row r="1767" spans="1:18" x14ac:dyDescent="0.3">
      <c r="A1767" t="s">
        <v>654</v>
      </c>
      <c r="B1767" t="s">
        <v>656</v>
      </c>
      <c r="C1767" s="14" t="str">
        <f>_xlfn.CONCAT(Table1[[#This Row],[author]],Table1[[#This Row],[ year]])</f>
        <v>Matsuguma et al. 2017</v>
      </c>
      <c r="D1767" s="14" t="s">
        <v>611</v>
      </c>
      <c r="E1767" t="s">
        <v>539</v>
      </c>
      <c r="F1767" s="14" t="s">
        <v>262</v>
      </c>
      <c r="G1767" s="14" t="s">
        <v>512</v>
      </c>
      <c r="H1767" s="14" t="s">
        <v>444</v>
      </c>
      <c r="I1767" s="14" t="s">
        <v>480</v>
      </c>
      <c r="K1767" s="16">
        <v>3299</v>
      </c>
      <c r="L1767" s="16">
        <v>0.13</v>
      </c>
      <c r="M1767" s="17"/>
      <c r="N1767" s="14" t="s">
        <v>95</v>
      </c>
      <c r="O1767" t="str">
        <f ca="1">Table1[[#This Row],[Lowest_size_reported_um]]</f>
        <v>315</v>
      </c>
      <c r="Q1767">
        <f>_xlfn.XLOOKUP(F1767,'detection limits'!$A$2:$A$234,'detection limits'!$C$2:$C$234)</f>
        <v>315</v>
      </c>
      <c r="R1767" t="str">
        <f ca="1">_xlfn.XLOOKUP(F1767,'detection limits'!$A$2:$A$234,'detection limits'!$F$2:$F$234)</f>
        <v>315</v>
      </c>
    </row>
    <row r="1768" spans="1:18" x14ac:dyDescent="0.3">
      <c r="A1768" t="s">
        <v>654</v>
      </c>
      <c r="B1768" t="s">
        <v>656</v>
      </c>
      <c r="C1768" s="14" t="str">
        <f>_xlfn.CONCAT(Table1[[#This Row],[author]],Table1[[#This Row],[ year]])</f>
        <v>Matsuguma et al. 2017</v>
      </c>
      <c r="D1768" s="14" t="s">
        <v>611</v>
      </c>
      <c r="E1768" t="s">
        <v>539</v>
      </c>
      <c r="F1768" s="14" t="s">
        <v>262</v>
      </c>
      <c r="G1768" s="14" t="s">
        <v>502</v>
      </c>
      <c r="H1768" s="14" t="s">
        <v>440</v>
      </c>
      <c r="I1768" s="14" t="s">
        <v>466</v>
      </c>
      <c r="K1768" s="16">
        <v>1900</v>
      </c>
      <c r="L1768" s="16">
        <v>0.11</v>
      </c>
      <c r="M1768" s="17" t="s">
        <v>437</v>
      </c>
      <c r="N1768" s="14" t="s">
        <v>95</v>
      </c>
      <c r="O1768" t="str">
        <f ca="1">Table1[[#This Row],[Lowest_size_reported_um]]</f>
        <v>315</v>
      </c>
      <c r="Q1768">
        <f>_xlfn.XLOOKUP(F1768,'detection limits'!$A$2:$A$234,'detection limits'!$C$2:$C$234)</f>
        <v>315</v>
      </c>
      <c r="R1768" t="str">
        <f ca="1">_xlfn.XLOOKUP(F1768,'detection limits'!$A$2:$A$234,'detection limits'!$F$2:$F$234)</f>
        <v>315</v>
      </c>
    </row>
    <row r="1769" spans="1:18" x14ac:dyDescent="0.3">
      <c r="A1769" t="s">
        <v>654</v>
      </c>
      <c r="B1769" t="s">
        <v>656</v>
      </c>
      <c r="C1769" s="14" t="str">
        <f>_xlfn.CONCAT(Table1[[#This Row],[author]],Table1[[#This Row],[ year]])</f>
        <v>Matsuguma et al. 2017</v>
      </c>
      <c r="D1769" s="14" t="s">
        <v>611</v>
      </c>
      <c r="E1769" t="s">
        <v>539</v>
      </c>
      <c r="F1769" s="14" t="s">
        <v>262</v>
      </c>
      <c r="G1769" s="14" t="s">
        <v>512</v>
      </c>
      <c r="H1769" s="14" t="s">
        <v>444</v>
      </c>
      <c r="I1769" s="14" t="s">
        <v>480</v>
      </c>
      <c r="K1769" s="16">
        <v>1845</v>
      </c>
      <c r="L1769" s="16">
        <v>0.05</v>
      </c>
      <c r="M1769" s="17" t="s">
        <v>437</v>
      </c>
      <c r="N1769" s="14" t="s">
        <v>95</v>
      </c>
      <c r="O1769" t="str">
        <f ca="1">Table1[[#This Row],[Lowest_size_reported_um]]</f>
        <v>315</v>
      </c>
      <c r="Q1769">
        <f>_xlfn.XLOOKUP(F1769,'detection limits'!$A$2:$A$234,'detection limits'!$C$2:$C$234)</f>
        <v>315</v>
      </c>
      <c r="R1769" t="str">
        <f ca="1">_xlfn.XLOOKUP(F1769,'detection limits'!$A$2:$A$234,'detection limits'!$F$2:$F$234)</f>
        <v>315</v>
      </c>
    </row>
    <row r="1770" spans="1:18" x14ac:dyDescent="0.3">
      <c r="A1770" t="s">
        <v>654</v>
      </c>
      <c r="B1770" t="s">
        <v>656</v>
      </c>
      <c r="C1770" s="14" t="str">
        <f>_xlfn.CONCAT(Table1[[#This Row],[author]],Table1[[#This Row],[ year]])</f>
        <v>Matsuguma et al. 2017</v>
      </c>
      <c r="D1770" s="14" t="s">
        <v>611</v>
      </c>
      <c r="E1770" t="s">
        <v>539</v>
      </c>
      <c r="F1770" s="14" t="s">
        <v>262</v>
      </c>
      <c r="G1770" s="14" t="s">
        <v>502</v>
      </c>
      <c r="H1770" s="14" t="s">
        <v>440</v>
      </c>
      <c r="I1770" s="14" t="s">
        <v>496</v>
      </c>
      <c r="K1770" s="16">
        <v>82</v>
      </c>
      <c r="L1770" s="16"/>
      <c r="M1770" s="17"/>
      <c r="N1770" s="14" t="s">
        <v>95</v>
      </c>
      <c r="O1770" t="str">
        <f ca="1">Table1[[#This Row],[Lowest_size_reported_um]]</f>
        <v>315</v>
      </c>
      <c r="Q1770">
        <f>_xlfn.XLOOKUP(F1770,'detection limits'!$A$2:$A$234,'detection limits'!$C$2:$C$234)</f>
        <v>315</v>
      </c>
      <c r="R1770" t="str">
        <f ca="1">_xlfn.XLOOKUP(F1770,'detection limits'!$A$2:$A$234,'detection limits'!$F$2:$F$234)</f>
        <v>315</v>
      </c>
    </row>
    <row r="1771" spans="1:18" x14ac:dyDescent="0.3">
      <c r="A1771" t="s">
        <v>654</v>
      </c>
      <c r="B1771" t="s">
        <v>656</v>
      </c>
      <c r="C1771" s="14" t="str">
        <f>_xlfn.CONCAT(Table1[[#This Row],[author]],Table1[[#This Row],[ year]])</f>
        <v>Matsuguma et al. 2017</v>
      </c>
      <c r="D1771" s="14" t="s">
        <v>611</v>
      </c>
      <c r="E1771" t="s">
        <v>539</v>
      </c>
      <c r="F1771" s="14" t="s">
        <v>262</v>
      </c>
      <c r="G1771" s="14" t="s">
        <v>502</v>
      </c>
      <c r="H1771" s="14" t="s">
        <v>440</v>
      </c>
      <c r="I1771" s="14" t="s">
        <v>496</v>
      </c>
      <c r="K1771" s="16">
        <v>83</v>
      </c>
      <c r="L1771" s="16"/>
      <c r="M1771" s="17" t="s">
        <v>437</v>
      </c>
      <c r="N1771" s="14" t="s">
        <v>95</v>
      </c>
      <c r="O1771" t="str">
        <f ca="1">Table1[[#This Row],[Lowest_size_reported_um]]</f>
        <v>315</v>
      </c>
      <c r="Q1771">
        <f>_xlfn.XLOOKUP(F1771,'detection limits'!$A$2:$A$234,'detection limits'!$C$2:$C$234)</f>
        <v>315</v>
      </c>
      <c r="R1771" t="str">
        <f ca="1">_xlfn.XLOOKUP(F1771,'detection limits'!$A$2:$A$234,'detection limits'!$F$2:$F$234)</f>
        <v>315</v>
      </c>
    </row>
    <row r="1772" spans="1:18" x14ac:dyDescent="0.3">
      <c r="A1772" t="s">
        <v>654</v>
      </c>
      <c r="B1772" t="s">
        <v>656</v>
      </c>
      <c r="C1772" s="14" t="str">
        <f>_xlfn.CONCAT(Table1[[#This Row],[author]],Table1[[#This Row],[ year]])</f>
        <v>Matsuguma et al. 2017</v>
      </c>
      <c r="D1772" s="14" t="s">
        <v>611</v>
      </c>
      <c r="E1772" t="s">
        <v>539</v>
      </c>
      <c r="F1772" s="14" t="s">
        <v>262</v>
      </c>
      <c r="G1772" s="14" t="s">
        <v>502</v>
      </c>
      <c r="H1772" s="14" t="s">
        <v>440</v>
      </c>
      <c r="I1772" s="14" t="s">
        <v>496</v>
      </c>
      <c r="K1772" s="16">
        <v>165</v>
      </c>
      <c r="L1772" s="16"/>
      <c r="M1772" s="17" t="s">
        <v>437</v>
      </c>
      <c r="N1772" s="14" t="s">
        <v>95</v>
      </c>
      <c r="O1772" t="str">
        <f ca="1">Table1[[#This Row],[Lowest_size_reported_um]]</f>
        <v>315</v>
      </c>
      <c r="Q1772">
        <f>_xlfn.XLOOKUP(F1772,'detection limits'!$A$2:$A$234,'detection limits'!$C$2:$C$234)</f>
        <v>315</v>
      </c>
      <c r="R1772" t="str">
        <f ca="1">_xlfn.XLOOKUP(F1772,'detection limits'!$A$2:$A$234,'detection limits'!$F$2:$F$234)</f>
        <v>315</v>
      </c>
    </row>
    <row r="1773" spans="1:18" x14ac:dyDescent="0.3">
      <c r="A1773" t="s">
        <v>654</v>
      </c>
      <c r="B1773" t="s">
        <v>656</v>
      </c>
      <c r="C1773" s="14" t="str">
        <f>_xlfn.CONCAT(Table1[[#This Row],[author]],Table1[[#This Row],[ year]])</f>
        <v>Matsuguma et al. 2017</v>
      </c>
      <c r="D1773" s="14" t="s">
        <v>611</v>
      </c>
      <c r="E1773" t="s">
        <v>539</v>
      </c>
      <c r="F1773" s="14" t="s">
        <v>262</v>
      </c>
      <c r="G1773" s="14" t="s">
        <v>502</v>
      </c>
      <c r="H1773" s="14" t="s">
        <v>440</v>
      </c>
      <c r="I1773" s="14" t="s">
        <v>496</v>
      </c>
      <c r="K1773" s="16">
        <v>165</v>
      </c>
      <c r="L1773" s="16"/>
      <c r="M1773" s="17" t="s">
        <v>437</v>
      </c>
      <c r="N1773" s="14" t="s">
        <v>95</v>
      </c>
      <c r="O1773" t="str">
        <f ca="1">Table1[[#This Row],[Lowest_size_reported_um]]</f>
        <v>315</v>
      </c>
      <c r="Q1773">
        <f>_xlfn.XLOOKUP(F1773,'detection limits'!$A$2:$A$234,'detection limits'!$C$2:$C$234)</f>
        <v>315</v>
      </c>
      <c r="R1773" t="str">
        <f ca="1">_xlfn.XLOOKUP(F1773,'detection limits'!$A$2:$A$234,'detection limits'!$F$2:$F$234)</f>
        <v>315</v>
      </c>
    </row>
    <row r="1774" spans="1:18" x14ac:dyDescent="0.3">
      <c r="A1774" t="s">
        <v>654</v>
      </c>
      <c r="B1774" t="s">
        <v>656</v>
      </c>
      <c r="C1774" s="14" t="str">
        <f>_xlfn.CONCAT(Table1[[#This Row],[author]],Table1[[#This Row],[ year]])</f>
        <v>Matsuguma et al. 2017</v>
      </c>
      <c r="D1774" s="14" t="s">
        <v>611</v>
      </c>
      <c r="E1774" t="s">
        <v>539</v>
      </c>
      <c r="F1774" s="14" t="s">
        <v>262</v>
      </c>
      <c r="G1774" s="14" t="s">
        <v>502</v>
      </c>
      <c r="H1774" s="14" t="s">
        <v>440</v>
      </c>
      <c r="I1774" s="14" t="s">
        <v>497</v>
      </c>
      <c r="K1774" s="16">
        <v>248</v>
      </c>
      <c r="L1774" s="16"/>
      <c r="M1774" s="17"/>
      <c r="N1774" s="14" t="s">
        <v>95</v>
      </c>
      <c r="O1774" t="str">
        <f ca="1">Table1[[#This Row],[Lowest_size_reported_um]]</f>
        <v>315</v>
      </c>
      <c r="Q1774">
        <f>_xlfn.XLOOKUP(F1774,'detection limits'!$A$2:$A$234,'detection limits'!$C$2:$C$234)</f>
        <v>315</v>
      </c>
      <c r="R1774" t="str">
        <f ca="1">_xlfn.XLOOKUP(F1774,'detection limits'!$A$2:$A$234,'detection limits'!$F$2:$F$234)</f>
        <v>315</v>
      </c>
    </row>
    <row r="1775" spans="1:18" x14ac:dyDescent="0.3">
      <c r="A1775" t="s">
        <v>654</v>
      </c>
      <c r="B1775" t="s">
        <v>656</v>
      </c>
      <c r="C1775" s="14" t="str">
        <f>_xlfn.CONCAT(Table1[[#This Row],[author]],Table1[[#This Row],[ year]])</f>
        <v>Matsuguma et al. 2017</v>
      </c>
      <c r="D1775" s="14" t="s">
        <v>611</v>
      </c>
      <c r="E1775" t="s">
        <v>539</v>
      </c>
      <c r="F1775" s="14" t="s">
        <v>262</v>
      </c>
      <c r="G1775" s="14" t="s">
        <v>502</v>
      </c>
      <c r="H1775" s="14" t="s">
        <v>440</v>
      </c>
      <c r="I1775" s="14" t="s">
        <v>497</v>
      </c>
      <c r="K1775" s="16">
        <v>328</v>
      </c>
      <c r="L1775" s="16"/>
      <c r="M1775" s="17" t="s">
        <v>437</v>
      </c>
      <c r="N1775" s="14" t="s">
        <v>95</v>
      </c>
      <c r="O1775" t="str">
        <f ca="1">Table1[[#This Row],[Lowest_size_reported_um]]</f>
        <v>315</v>
      </c>
      <c r="Q1775">
        <f>_xlfn.XLOOKUP(F1775,'detection limits'!$A$2:$A$234,'detection limits'!$C$2:$C$234)</f>
        <v>315</v>
      </c>
      <c r="R1775" t="str">
        <f ca="1">_xlfn.XLOOKUP(F1775,'detection limits'!$A$2:$A$234,'detection limits'!$F$2:$F$234)</f>
        <v>315</v>
      </c>
    </row>
    <row r="1776" spans="1:18" x14ac:dyDescent="0.3">
      <c r="A1776" t="s">
        <v>654</v>
      </c>
      <c r="B1776" t="s">
        <v>656</v>
      </c>
      <c r="C1776" s="14" t="str">
        <f>_xlfn.CONCAT(Table1[[#This Row],[author]],Table1[[#This Row],[ year]])</f>
        <v>Matsuguma et al. 2017</v>
      </c>
      <c r="D1776" s="14" t="s">
        <v>611</v>
      </c>
      <c r="E1776" t="s">
        <v>539</v>
      </c>
      <c r="F1776" s="14" t="s">
        <v>262</v>
      </c>
      <c r="G1776" s="14" t="s">
        <v>502</v>
      </c>
      <c r="H1776" s="14" t="s">
        <v>440</v>
      </c>
      <c r="I1776" s="14" t="s">
        <v>497</v>
      </c>
      <c r="L1776" s="16"/>
      <c r="M1776" s="17"/>
      <c r="N1776" s="14" t="s">
        <v>95</v>
      </c>
      <c r="O1776" t="str">
        <f ca="1">Table1[[#This Row],[Lowest_size_reported_um]]</f>
        <v>315</v>
      </c>
      <c r="Q1776">
        <f>_xlfn.XLOOKUP(F1776,'detection limits'!$A$2:$A$234,'detection limits'!$C$2:$C$234)</f>
        <v>315</v>
      </c>
      <c r="R1776" t="str">
        <f ca="1">_xlfn.XLOOKUP(F1776,'detection limits'!$A$2:$A$234,'detection limits'!$F$2:$F$234)</f>
        <v>315</v>
      </c>
    </row>
    <row r="1777" spans="1:18" x14ac:dyDescent="0.3">
      <c r="A1777" t="s">
        <v>654</v>
      </c>
      <c r="B1777" t="s">
        <v>656</v>
      </c>
      <c r="C1777" s="14" t="str">
        <f>_xlfn.CONCAT(Table1[[#This Row],[author]],Table1[[#This Row],[ year]])</f>
        <v>Minor et al. 2020</v>
      </c>
      <c r="D1777" s="14" t="s">
        <v>612</v>
      </c>
      <c r="E1777" t="s">
        <v>546</v>
      </c>
      <c r="F1777" s="14" t="s">
        <v>268</v>
      </c>
      <c r="G1777" s="14" t="s">
        <v>439</v>
      </c>
      <c r="H1777" s="14" t="s">
        <v>440</v>
      </c>
      <c r="I1777" s="14" t="s">
        <v>447</v>
      </c>
      <c r="K1777" s="16">
        <v>55</v>
      </c>
      <c r="L1777" s="16">
        <v>0.49</v>
      </c>
      <c r="M1777" s="17"/>
      <c r="N1777" s="14" t="s">
        <v>95</v>
      </c>
      <c r="O1777" t="str">
        <f ca="1">Table1[[#This Row],[Lowest_size_reported_um]]</f>
        <v>100</v>
      </c>
      <c r="Q1777">
        <f>_xlfn.XLOOKUP(F1777,'detection limits'!$A$2:$A$234,'detection limits'!$C$2:$C$234)</f>
        <v>0.45</v>
      </c>
      <c r="R1777" t="str">
        <f ca="1">_xlfn.XLOOKUP(F1777,'detection limits'!$A$2:$A$234,'detection limits'!$F$2:$F$234)</f>
        <v>100</v>
      </c>
    </row>
    <row r="1778" spans="1:18" x14ac:dyDescent="0.3">
      <c r="A1778" t="s">
        <v>654</v>
      </c>
      <c r="B1778" t="s">
        <v>656</v>
      </c>
      <c r="C1778" s="14" t="str">
        <f>_xlfn.CONCAT(Table1[[#This Row],[author]],Table1[[#This Row],[ year]])</f>
        <v>Mohamed Nor et al. 2014</v>
      </c>
      <c r="D1778" s="14" t="s">
        <v>613</v>
      </c>
      <c r="E1778" t="s">
        <v>614</v>
      </c>
      <c r="F1778" s="14" t="s">
        <v>274</v>
      </c>
      <c r="G1778" s="14" t="s">
        <v>502</v>
      </c>
      <c r="H1778" s="14" t="s">
        <v>440</v>
      </c>
      <c r="I1778" s="14" t="s">
        <v>518</v>
      </c>
      <c r="K1778" s="16">
        <v>62.7</v>
      </c>
      <c r="L1778" s="16">
        <v>0.72</v>
      </c>
      <c r="M1778" s="17"/>
      <c r="N1778" s="14" t="s">
        <v>95</v>
      </c>
      <c r="O1778" t="str">
        <f ca="1">Table1[[#This Row],[Lowest_size_reported_um]]</f>
        <v>20</v>
      </c>
      <c r="Q1778">
        <f>_xlfn.XLOOKUP(F1778,'detection limits'!$A$2:$A$234,'detection limits'!$C$2:$C$234)</f>
        <v>1.6</v>
      </c>
      <c r="R1778" t="str">
        <f ca="1">_xlfn.XLOOKUP(F1778,'detection limits'!$A$2:$A$234,'detection limits'!$F$2:$F$234)</f>
        <v>20</v>
      </c>
    </row>
    <row r="1779" spans="1:18" x14ac:dyDescent="0.3">
      <c r="A1779" t="s">
        <v>654</v>
      </c>
      <c r="B1779" t="s">
        <v>656</v>
      </c>
      <c r="C1779" s="14" t="str">
        <f>_xlfn.CONCAT(Table1[[#This Row],[author]],Table1[[#This Row],[ year]])</f>
        <v>Mohamed Nor et al. 2014</v>
      </c>
      <c r="D1779" s="14" t="s">
        <v>613</v>
      </c>
      <c r="E1779" t="s">
        <v>614</v>
      </c>
      <c r="F1779" s="14" t="s">
        <v>274</v>
      </c>
      <c r="G1779" s="14" t="s">
        <v>502</v>
      </c>
      <c r="H1779" s="14" t="s">
        <v>440</v>
      </c>
      <c r="I1779" s="14" t="s">
        <v>518</v>
      </c>
      <c r="K1779" s="16">
        <v>12</v>
      </c>
      <c r="L1779" s="16">
        <v>0.72</v>
      </c>
      <c r="M1779" s="17"/>
      <c r="N1779" s="14" t="s">
        <v>95</v>
      </c>
      <c r="O1779" t="str">
        <f ca="1">Table1[[#This Row],[Lowest_size_reported_um]]</f>
        <v>20</v>
      </c>
      <c r="Q1779">
        <f>_xlfn.XLOOKUP(F1779,'detection limits'!$A$2:$A$234,'detection limits'!$C$2:$C$234)</f>
        <v>1.6</v>
      </c>
      <c r="R1779" t="str">
        <f ca="1">_xlfn.XLOOKUP(F1779,'detection limits'!$A$2:$A$234,'detection limits'!$F$2:$F$234)</f>
        <v>20</v>
      </c>
    </row>
    <row r="1780" spans="1:18" x14ac:dyDescent="0.3">
      <c r="A1780" t="s">
        <v>654</v>
      </c>
      <c r="B1780" t="s">
        <v>656</v>
      </c>
      <c r="C1780" s="14" t="str">
        <f>_xlfn.CONCAT(Table1[[#This Row],[author]],Table1[[#This Row],[ year]])</f>
        <v>Mohamed Nor et al. 2014</v>
      </c>
      <c r="D1780" s="14" t="s">
        <v>613</v>
      </c>
      <c r="E1780" t="s">
        <v>614</v>
      </c>
      <c r="F1780" s="14" t="s">
        <v>274</v>
      </c>
      <c r="G1780" s="14" t="s">
        <v>502</v>
      </c>
      <c r="H1780" s="14" t="s">
        <v>440</v>
      </c>
      <c r="I1780" s="14" t="s">
        <v>518</v>
      </c>
      <c r="K1780" s="16">
        <v>21.2</v>
      </c>
      <c r="L1780" s="16">
        <v>0.72</v>
      </c>
      <c r="M1780" s="17"/>
      <c r="N1780" s="14" t="s">
        <v>95</v>
      </c>
      <c r="O1780" t="str">
        <f ca="1">Table1[[#This Row],[Lowest_size_reported_um]]</f>
        <v>20</v>
      </c>
      <c r="Q1780">
        <f>_xlfn.XLOOKUP(F1780,'detection limits'!$A$2:$A$234,'detection limits'!$C$2:$C$234)</f>
        <v>1.6</v>
      </c>
      <c r="R1780" t="str">
        <f ca="1">_xlfn.XLOOKUP(F1780,'detection limits'!$A$2:$A$234,'detection limits'!$F$2:$F$234)</f>
        <v>20</v>
      </c>
    </row>
    <row r="1781" spans="1:18" x14ac:dyDescent="0.3">
      <c r="A1781" t="s">
        <v>654</v>
      </c>
      <c r="B1781" t="s">
        <v>656</v>
      </c>
      <c r="C1781" s="14" t="str">
        <f>_xlfn.CONCAT(Table1[[#This Row],[author]],Table1[[#This Row],[ year]])</f>
        <v>Mohamed Nor et al. 2014</v>
      </c>
      <c r="D1781" s="14" t="s">
        <v>613</v>
      </c>
      <c r="E1781" t="s">
        <v>614</v>
      </c>
      <c r="F1781" s="14" t="s">
        <v>274</v>
      </c>
      <c r="G1781" s="14" t="s">
        <v>502</v>
      </c>
      <c r="H1781" s="14" t="s">
        <v>440</v>
      </c>
      <c r="I1781" s="14" t="s">
        <v>518</v>
      </c>
      <c r="K1781" s="16">
        <v>28</v>
      </c>
      <c r="L1781" s="16">
        <v>0.72</v>
      </c>
      <c r="M1781" s="17"/>
      <c r="N1781" s="14" t="s">
        <v>95</v>
      </c>
      <c r="O1781" t="str">
        <f ca="1">Table1[[#This Row],[Lowest_size_reported_um]]</f>
        <v>20</v>
      </c>
      <c r="Q1781">
        <f>_xlfn.XLOOKUP(F1781,'detection limits'!$A$2:$A$234,'detection limits'!$C$2:$C$234)</f>
        <v>1.6</v>
      </c>
      <c r="R1781" t="str">
        <f ca="1">_xlfn.XLOOKUP(F1781,'detection limits'!$A$2:$A$234,'detection limits'!$F$2:$F$234)</f>
        <v>20</v>
      </c>
    </row>
    <row r="1782" spans="1:18" x14ac:dyDescent="0.3">
      <c r="A1782" t="s">
        <v>654</v>
      </c>
      <c r="B1782" t="s">
        <v>656</v>
      </c>
      <c r="C1782" s="14" t="str">
        <f>_xlfn.CONCAT(Table1[[#This Row],[author]],Table1[[#This Row],[ year]])</f>
        <v>Mohamed Nor et al. 2014</v>
      </c>
      <c r="D1782" s="14" t="s">
        <v>613</v>
      </c>
      <c r="E1782" t="s">
        <v>614</v>
      </c>
      <c r="F1782" s="14" t="s">
        <v>274</v>
      </c>
      <c r="G1782" s="14" t="s">
        <v>502</v>
      </c>
      <c r="H1782" s="14" t="s">
        <v>440</v>
      </c>
      <c r="I1782" s="14" t="s">
        <v>518</v>
      </c>
      <c r="K1782" s="16">
        <v>37.200000000000003</v>
      </c>
      <c r="L1782" s="16">
        <v>0.72</v>
      </c>
      <c r="M1782" s="17"/>
      <c r="N1782" s="14" t="s">
        <v>95</v>
      </c>
      <c r="O1782" t="str">
        <f ca="1">Table1[[#This Row],[Lowest_size_reported_um]]</f>
        <v>20</v>
      </c>
      <c r="Q1782">
        <f>_xlfn.XLOOKUP(F1782,'detection limits'!$A$2:$A$234,'detection limits'!$C$2:$C$234)</f>
        <v>1.6</v>
      </c>
      <c r="R1782" t="str">
        <f ca="1">_xlfn.XLOOKUP(F1782,'detection limits'!$A$2:$A$234,'detection limits'!$F$2:$F$234)</f>
        <v>20</v>
      </c>
    </row>
    <row r="1783" spans="1:18" x14ac:dyDescent="0.3">
      <c r="A1783" t="s">
        <v>654</v>
      </c>
      <c r="B1783" t="s">
        <v>656</v>
      </c>
      <c r="C1783" s="14" t="str">
        <f>_xlfn.CONCAT(Table1[[#This Row],[author]],Table1[[#This Row],[ year]])</f>
        <v>Mohamed Nor et al. 2014</v>
      </c>
      <c r="D1783" s="14" t="s">
        <v>613</v>
      </c>
      <c r="E1783" t="s">
        <v>614</v>
      </c>
      <c r="F1783" s="14" t="s">
        <v>274</v>
      </c>
      <c r="G1783" s="14" t="s">
        <v>502</v>
      </c>
      <c r="H1783" s="14" t="s">
        <v>440</v>
      </c>
      <c r="I1783" s="14" t="s">
        <v>518</v>
      </c>
      <c r="K1783" s="16">
        <v>38.799999999999997</v>
      </c>
      <c r="L1783" s="16">
        <v>0.72</v>
      </c>
      <c r="M1783" s="17"/>
      <c r="N1783" s="14" t="s">
        <v>95</v>
      </c>
      <c r="O1783" t="str">
        <f ca="1">Table1[[#This Row],[Lowest_size_reported_um]]</f>
        <v>20</v>
      </c>
      <c r="Q1783">
        <f>_xlfn.XLOOKUP(F1783,'detection limits'!$A$2:$A$234,'detection limits'!$C$2:$C$234)</f>
        <v>1.6</v>
      </c>
      <c r="R1783" t="str">
        <f ca="1">_xlfn.XLOOKUP(F1783,'detection limits'!$A$2:$A$234,'detection limits'!$F$2:$F$234)</f>
        <v>20</v>
      </c>
    </row>
    <row r="1784" spans="1:18" x14ac:dyDescent="0.3">
      <c r="A1784" t="s">
        <v>654</v>
      </c>
      <c r="B1784" t="s">
        <v>656</v>
      </c>
      <c r="C1784" s="14" t="str">
        <f>_xlfn.CONCAT(Table1[[#This Row],[author]],Table1[[#This Row],[ year]])</f>
        <v>Mohamed Nor et al. 2014</v>
      </c>
      <c r="D1784" s="14" t="s">
        <v>613</v>
      </c>
      <c r="E1784" t="s">
        <v>614</v>
      </c>
      <c r="F1784" s="14" t="s">
        <v>274</v>
      </c>
      <c r="G1784" s="14" t="s">
        <v>502</v>
      </c>
      <c r="H1784" s="14" t="s">
        <v>440</v>
      </c>
      <c r="I1784" s="14" t="s">
        <v>518</v>
      </c>
      <c r="K1784" s="16">
        <v>57.3</v>
      </c>
      <c r="L1784" s="16">
        <v>0.72</v>
      </c>
      <c r="M1784" s="17"/>
      <c r="N1784" s="14" t="s">
        <v>95</v>
      </c>
      <c r="O1784" t="str">
        <f ca="1">Table1[[#This Row],[Lowest_size_reported_um]]</f>
        <v>20</v>
      </c>
      <c r="Q1784">
        <f>_xlfn.XLOOKUP(F1784,'detection limits'!$A$2:$A$234,'detection limits'!$C$2:$C$234)</f>
        <v>1.6</v>
      </c>
      <c r="R1784" t="str">
        <f ca="1">_xlfn.XLOOKUP(F1784,'detection limits'!$A$2:$A$234,'detection limits'!$F$2:$F$234)</f>
        <v>20</v>
      </c>
    </row>
    <row r="1785" spans="1:18" x14ac:dyDescent="0.3">
      <c r="A1785" t="s">
        <v>654</v>
      </c>
      <c r="B1785" t="s">
        <v>656</v>
      </c>
      <c r="C1785" s="20" t="s">
        <v>282</v>
      </c>
      <c r="D1785" s="14" t="str" cm="1">
        <f t="array" ref="D1785">_xlfn.TEXTJOIN("", TRUE, IF(ISERROR(MID(C1785, _xlfn.SEQUENCE(LEN(C1785)), 1) *1), MID(C1785, _xlfn.SEQUENCE(LEN(C1785)), 1), ""))</f>
        <v>Naji et al. a</v>
      </c>
      <c r="E1785">
        <v>2017</v>
      </c>
      <c r="F1785" s="4" t="s">
        <v>281</v>
      </c>
      <c r="G1785" s="14" t="s">
        <v>502</v>
      </c>
      <c r="H1785" s="14" t="s">
        <v>440</v>
      </c>
      <c r="I1785" s="14" t="s">
        <v>493</v>
      </c>
      <c r="K1785" s="16">
        <v>2</v>
      </c>
      <c r="L1785" s="16">
        <v>0.83</v>
      </c>
      <c r="M1785" s="17" t="s">
        <v>442</v>
      </c>
      <c r="N1785" s="14" t="s">
        <v>95</v>
      </c>
      <c r="O1785" t="str">
        <f ca="1">Table1[[#This Row],[Lowest_size_reported_um]]</f>
        <v>20</v>
      </c>
      <c r="Q1785">
        <f>_xlfn.XLOOKUP(F1785,'detection limits'!$A$2:$A$234,'detection limits'!$C$2:$C$234)</f>
        <v>25</v>
      </c>
      <c r="R1785" t="str">
        <f ca="1">_xlfn.XLOOKUP(F1785,'detection limits'!$A$2:$A$234,'detection limits'!$F$2:$F$234)</f>
        <v>20</v>
      </c>
    </row>
    <row r="1786" spans="1:18" x14ac:dyDescent="0.3">
      <c r="A1786" t="s">
        <v>654</v>
      </c>
      <c r="B1786" t="s">
        <v>656</v>
      </c>
      <c r="C1786" s="20" t="s">
        <v>282</v>
      </c>
      <c r="D1786" s="14" t="str" cm="1">
        <f t="array" ref="D1786">_xlfn.TEXTJOIN("", TRUE, IF(ISERROR(MID(C1786, _xlfn.SEQUENCE(LEN(C1786)), 1) *1), MID(C1786, _xlfn.SEQUENCE(LEN(C1786)), 1), ""))</f>
        <v>Naji et al. a</v>
      </c>
      <c r="E1786">
        <v>2017</v>
      </c>
      <c r="F1786" s="4" t="s">
        <v>281</v>
      </c>
      <c r="G1786" s="14" t="s">
        <v>502</v>
      </c>
      <c r="H1786" s="14" t="s">
        <v>440</v>
      </c>
      <c r="I1786" s="14" t="s">
        <v>493</v>
      </c>
      <c r="K1786" s="16">
        <v>14</v>
      </c>
      <c r="L1786" s="16">
        <v>0.83</v>
      </c>
      <c r="M1786" s="17" t="s">
        <v>442</v>
      </c>
      <c r="N1786" s="14" t="s">
        <v>95</v>
      </c>
      <c r="O1786" t="str">
        <f ca="1">Table1[[#This Row],[Lowest_size_reported_um]]</f>
        <v>20</v>
      </c>
      <c r="Q1786">
        <f>_xlfn.XLOOKUP(F1786,'detection limits'!$A$2:$A$234,'detection limits'!$C$2:$C$234)</f>
        <v>25</v>
      </c>
      <c r="R1786" t="str">
        <f ca="1">_xlfn.XLOOKUP(F1786,'detection limits'!$A$2:$A$234,'detection limits'!$F$2:$F$234)</f>
        <v>20</v>
      </c>
    </row>
    <row r="1787" spans="1:18" x14ac:dyDescent="0.3">
      <c r="A1787" t="s">
        <v>654</v>
      </c>
      <c r="B1787" t="s">
        <v>656</v>
      </c>
      <c r="C1787" s="20" t="s">
        <v>282</v>
      </c>
      <c r="D1787" s="14" t="str" cm="1">
        <f t="array" ref="D1787">_xlfn.TEXTJOIN("", TRUE, IF(ISERROR(MID(C1787, _xlfn.SEQUENCE(LEN(C1787)), 1) *1), MID(C1787, _xlfn.SEQUENCE(LEN(C1787)), 1), ""))</f>
        <v>Naji et al. a</v>
      </c>
      <c r="E1787">
        <v>2017</v>
      </c>
      <c r="F1787" s="4" t="s">
        <v>281</v>
      </c>
      <c r="G1787" s="14" t="s">
        <v>502</v>
      </c>
      <c r="H1787" s="14" t="s">
        <v>440</v>
      </c>
      <c r="I1787" s="14" t="s">
        <v>493</v>
      </c>
      <c r="K1787" s="16">
        <v>26</v>
      </c>
      <c r="L1787" s="16">
        <v>0.83</v>
      </c>
      <c r="M1787" s="17" t="s">
        <v>442</v>
      </c>
      <c r="N1787" s="14" t="s">
        <v>95</v>
      </c>
      <c r="O1787" t="str">
        <f ca="1">Table1[[#This Row],[Lowest_size_reported_um]]</f>
        <v>20</v>
      </c>
      <c r="Q1787">
        <f>_xlfn.XLOOKUP(F1787,'detection limits'!$A$2:$A$234,'detection limits'!$C$2:$C$234)</f>
        <v>25</v>
      </c>
      <c r="R1787" t="str">
        <f ca="1">_xlfn.XLOOKUP(F1787,'detection limits'!$A$2:$A$234,'detection limits'!$F$2:$F$234)</f>
        <v>20</v>
      </c>
    </row>
    <row r="1788" spans="1:18" x14ac:dyDescent="0.3">
      <c r="A1788" t="s">
        <v>654</v>
      </c>
      <c r="B1788" t="s">
        <v>656</v>
      </c>
      <c r="C1788" s="20" t="s">
        <v>282</v>
      </c>
      <c r="D1788" s="14" t="str" cm="1">
        <f t="array" ref="D1788">_xlfn.TEXTJOIN("", TRUE, IF(ISERROR(MID(C1788, _xlfn.SEQUENCE(LEN(C1788)), 1) *1), MID(C1788, _xlfn.SEQUENCE(LEN(C1788)), 1), ""))</f>
        <v>Naji et al. a</v>
      </c>
      <c r="E1788">
        <v>2017</v>
      </c>
      <c r="F1788" s="4" t="s">
        <v>281</v>
      </c>
      <c r="G1788" s="14" t="s">
        <v>502</v>
      </c>
      <c r="H1788" s="14" t="s">
        <v>440</v>
      </c>
      <c r="I1788" s="14" t="s">
        <v>493</v>
      </c>
      <c r="K1788" s="16">
        <v>122</v>
      </c>
      <c r="L1788" s="16">
        <v>0.83</v>
      </c>
      <c r="M1788" s="17" t="s">
        <v>442</v>
      </c>
      <c r="N1788" s="14" t="s">
        <v>95</v>
      </c>
      <c r="O1788" t="str">
        <f ca="1">Table1[[#This Row],[Lowest_size_reported_um]]</f>
        <v>20</v>
      </c>
      <c r="Q1788">
        <f>_xlfn.XLOOKUP(F1788,'detection limits'!$A$2:$A$234,'detection limits'!$C$2:$C$234)</f>
        <v>25</v>
      </c>
      <c r="R1788" t="str">
        <f ca="1">_xlfn.XLOOKUP(F1788,'detection limits'!$A$2:$A$234,'detection limits'!$F$2:$F$234)</f>
        <v>20</v>
      </c>
    </row>
    <row r="1789" spans="1:18" x14ac:dyDescent="0.3">
      <c r="A1789" t="s">
        <v>654</v>
      </c>
      <c r="B1789" t="s">
        <v>656</v>
      </c>
      <c r="C1789" s="20" t="s">
        <v>282</v>
      </c>
      <c r="D1789" s="14" t="str" cm="1">
        <f t="array" ref="D1789">_xlfn.TEXTJOIN("", TRUE, IF(ISERROR(MID(C1789, _xlfn.SEQUENCE(LEN(C1789)), 1) *1), MID(C1789, _xlfn.SEQUENCE(LEN(C1789)), 1), ""))</f>
        <v>Naji et al. a</v>
      </c>
      <c r="E1789">
        <v>2017</v>
      </c>
      <c r="F1789" s="4" t="s">
        <v>281</v>
      </c>
      <c r="G1789" s="14" t="s">
        <v>502</v>
      </c>
      <c r="H1789" s="14" t="s">
        <v>440</v>
      </c>
      <c r="I1789" s="14" t="s">
        <v>493</v>
      </c>
      <c r="K1789" s="16">
        <v>1258</v>
      </c>
      <c r="L1789" s="16">
        <v>0.83</v>
      </c>
      <c r="M1789" s="17" t="s">
        <v>442</v>
      </c>
      <c r="N1789" s="14" t="s">
        <v>95</v>
      </c>
      <c r="O1789" t="str">
        <f ca="1">Table1[[#This Row],[Lowest_size_reported_um]]</f>
        <v>20</v>
      </c>
      <c r="Q1789">
        <f>_xlfn.XLOOKUP(F1789,'detection limits'!$A$2:$A$234,'detection limits'!$C$2:$C$234)</f>
        <v>25</v>
      </c>
      <c r="R1789" t="str">
        <f ca="1">_xlfn.XLOOKUP(F1789,'detection limits'!$A$2:$A$234,'detection limits'!$F$2:$F$234)</f>
        <v>20</v>
      </c>
    </row>
    <row r="1790" spans="1:18" x14ac:dyDescent="0.3">
      <c r="A1790" t="s">
        <v>654</v>
      </c>
      <c r="B1790" t="s">
        <v>656</v>
      </c>
      <c r="C1790" s="20" t="s">
        <v>284</v>
      </c>
      <c r="D1790" s="14" t="str" cm="1">
        <f t="array" ref="D1790">_xlfn.TEXTJOIN("", TRUE, IF(ISERROR(MID(C1790, _xlfn.SEQUENCE(LEN(C1790)), 1) *1), MID(C1790, _xlfn.SEQUENCE(LEN(C1790)), 1), ""))</f>
        <v>Naji et al. b</v>
      </c>
      <c r="E1790">
        <v>2017</v>
      </c>
      <c r="F1790" s="14" t="s">
        <v>283</v>
      </c>
      <c r="G1790" s="14" t="s">
        <v>502</v>
      </c>
      <c r="H1790" s="14" t="s">
        <v>440</v>
      </c>
      <c r="I1790" s="14" t="s">
        <v>493</v>
      </c>
      <c r="K1790" s="16">
        <v>36</v>
      </c>
      <c r="L1790" s="16">
        <v>0.88</v>
      </c>
      <c r="M1790" s="17" t="s">
        <v>442</v>
      </c>
      <c r="N1790" s="14" t="s">
        <v>95</v>
      </c>
      <c r="O1790" t="str">
        <f ca="1">Table1[[#This Row],[Lowest_size_reported_um]]</f>
        <v>60</v>
      </c>
      <c r="Q1790">
        <f>_xlfn.XLOOKUP(F1790,'detection limits'!$A$2:$A$234,'detection limits'!$C$2:$C$234)</f>
        <v>25</v>
      </c>
      <c r="R1790" t="str">
        <f ca="1">_xlfn.XLOOKUP(F1790,'detection limits'!$A$2:$A$234,'detection limits'!$F$2:$F$234)</f>
        <v>60</v>
      </c>
    </row>
    <row r="1791" spans="1:18" x14ac:dyDescent="0.3">
      <c r="A1791" t="s">
        <v>654</v>
      </c>
      <c r="B1791" t="s">
        <v>656</v>
      </c>
      <c r="C1791" s="20" t="s">
        <v>284</v>
      </c>
      <c r="D1791" s="14" t="str" cm="1">
        <f t="array" ref="D1791">_xlfn.TEXTJOIN("", TRUE, IF(ISERROR(MID(C1791, _xlfn.SEQUENCE(LEN(C1791)), 1) *1), MID(C1791, _xlfn.SEQUENCE(LEN(C1791)), 1), ""))</f>
        <v>Naji et al. b</v>
      </c>
      <c r="E1791">
        <v>2017</v>
      </c>
      <c r="F1791" s="14" t="s">
        <v>283</v>
      </c>
      <c r="G1791" s="14" t="s">
        <v>502</v>
      </c>
      <c r="H1791" s="14" t="s">
        <v>440</v>
      </c>
      <c r="I1791" s="14" t="s">
        <v>493</v>
      </c>
      <c r="K1791" s="16">
        <v>42.7</v>
      </c>
      <c r="L1791" s="16">
        <v>0.88</v>
      </c>
      <c r="M1791" s="17" t="s">
        <v>442</v>
      </c>
      <c r="N1791" s="14" t="s">
        <v>95</v>
      </c>
      <c r="O1791" t="str">
        <f ca="1">Table1[[#This Row],[Lowest_size_reported_um]]</f>
        <v>60</v>
      </c>
      <c r="Q1791">
        <f>_xlfn.XLOOKUP(F1791,'detection limits'!$A$2:$A$234,'detection limits'!$C$2:$C$234)</f>
        <v>25</v>
      </c>
      <c r="R1791" t="str">
        <f ca="1">_xlfn.XLOOKUP(F1791,'detection limits'!$A$2:$A$234,'detection limits'!$F$2:$F$234)</f>
        <v>60</v>
      </c>
    </row>
    <row r="1792" spans="1:18" x14ac:dyDescent="0.3">
      <c r="A1792" t="s">
        <v>654</v>
      </c>
      <c r="B1792" t="s">
        <v>656</v>
      </c>
      <c r="C1792" s="20" t="s">
        <v>284</v>
      </c>
      <c r="D1792" s="14" t="str" cm="1">
        <f t="array" ref="D1792">_xlfn.TEXTJOIN("", TRUE, IF(ISERROR(MID(C1792, _xlfn.SEQUENCE(LEN(C1792)), 1) *1), MID(C1792, _xlfn.SEQUENCE(LEN(C1792)), 1), ""))</f>
        <v>Naji et al. b</v>
      </c>
      <c r="E1792">
        <v>2017</v>
      </c>
      <c r="F1792" s="14" t="s">
        <v>283</v>
      </c>
      <c r="G1792" s="14" t="s">
        <v>502</v>
      </c>
      <c r="H1792" s="14" t="s">
        <v>440</v>
      </c>
      <c r="I1792" s="14" t="s">
        <v>493</v>
      </c>
      <c r="K1792" s="16">
        <v>103</v>
      </c>
      <c r="L1792" s="16">
        <v>0.88</v>
      </c>
      <c r="M1792" s="17" t="s">
        <v>442</v>
      </c>
      <c r="N1792" s="14" t="s">
        <v>95</v>
      </c>
      <c r="O1792" t="str">
        <f ca="1">Table1[[#This Row],[Lowest_size_reported_um]]</f>
        <v>60</v>
      </c>
      <c r="Q1792">
        <f>_xlfn.XLOOKUP(F1792,'detection limits'!$A$2:$A$234,'detection limits'!$C$2:$C$234)</f>
        <v>25</v>
      </c>
      <c r="R1792" t="str">
        <f ca="1">_xlfn.XLOOKUP(F1792,'detection limits'!$A$2:$A$234,'detection limits'!$F$2:$F$234)</f>
        <v>60</v>
      </c>
    </row>
    <row r="1793" spans="1:18" x14ac:dyDescent="0.3">
      <c r="A1793" t="s">
        <v>654</v>
      </c>
      <c r="B1793" t="s">
        <v>656</v>
      </c>
      <c r="C1793" s="20" t="s">
        <v>284</v>
      </c>
      <c r="D1793" s="14" t="str" cm="1">
        <f t="array" ref="D1793">_xlfn.TEXTJOIN("", TRUE, IF(ISERROR(MID(C1793, _xlfn.SEQUENCE(LEN(C1793)), 1) *1), MID(C1793, _xlfn.SEQUENCE(LEN(C1793)), 1), ""))</f>
        <v>Naji et al. b</v>
      </c>
      <c r="E1793">
        <v>2017</v>
      </c>
      <c r="F1793" s="14" t="s">
        <v>283</v>
      </c>
      <c r="G1793" s="14" t="s">
        <v>502</v>
      </c>
      <c r="H1793" s="14" t="s">
        <v>440</v>
      </c>
      <c r="I1793" s="14" t="s">
        <v>493</v>
      </c>
      <c r="K1793" s="16">
        <v>125</v>
      </c>
      <c r="L1793" s="16">
        <v>0.88</v>
      </c>
      <c r="M1793" s="17" t="s">
        <v>442</v>
      </c>
      <c r="N1793" s="14" t="s">
        <v>95</v>
      </c>
      <c r="O1793" t="str">
        <f ca="1">Table1[[#This Row],[Lowest_size_reported_um]]</f>
        <v>60</v>
      </c>
      <c r="Q1793">
        <f>_xlfn.XLOOKUP(F1793,'detection limits'!$A$2:$A$234,'detection limits'!$C$2:$C$234)</f>
        <v>25</v>
      </c>
      <c r="R1793" t="str">
        <f ca="1">_xlfn.XLOOKUP(F1793,'detection limits'!$A$2:$A$234,'detection limits'!$F$2:$F$234)</f>
        <v>60</v>
      </c>
    </row>
    <row r="1794" spans="1:18" x14ac:dyDescent="0.3">
      <c r="A1794" t="s">
        <v>654</v>
      </c>
      <c r="B1794" t="s">
        <v>656</v>
      </c>
      <c r="C1794" s="14" t="str">
        <f>_xlfn.CONCAT(Table1[[#This Row],[author]],Table1[[#This Row],[ year]])</f>
        <v>Nel et al 2015</v>
      </c>
      <c r="D1794" s="14" t="s">
        <v>615</v>
      </c>
      <c r="E1794" t="s">
        <v>563</v>
      </c>
      <c r="F1794" s="14" t="s">
        <v>289</v>
      </c>
      <c r="G1794" s="14" t="s">
        <v>502</v>
      </c>
      <c r="H1794" s="14" t="s">
        <v>440</v>
      </c>
      <c r="I1794" s="14" t="s">
        <v>466</v>
      </c>
      <c r="L1794" s="16">
        <v>0.9</v>
      </c>
      <c r="M1794" s="17"/>
      <c r="N1794" s="14" t="s">
        <v>95</v>
      </c>
      <c r="O1794" t="str">
        <f ca="1">Table1[[#This Row],[Lowest_size_reported_um]]</f>
        <v>65</v>
      </c>
      <c r="Q1794">
        <f>_xlfn.XLOOKUP(F1794,'detection limits'!$A$2:$A$234,'detection limits'!$C$2:$C$234)</f>
        <v>65</v>
      </c>
      <c r="R1794" t="str">
        <f ca="1">_xlfn.XLOOKUP(F1794,'detection limits'!$A$2:$A$234,'detection limits'!$F$2:$F$234)</f>
        <v>65</v>
      </c>
    </row>
    <row r="1795" spans="1:18" x14ac:dyDescent="0.3">
      <c r="A1795" t="s">
        <v>654</v>
      </c>
      <c r="B1795" t="s">
        <v>656</v>
      </c>
      <c r="C1795" s="14" t="str">
        <f>_xlfn.CONCAT(Table1[[#This Row],[author]],Table1[[#This Row],[ year]])</f>
        <v>Nel et al 2015</v>
      </c>
      <c r="D1795" s="14" t="s">
        <v>615</v>
      </c>
      <c r="E1795" t="s">
        <v>563</v>
      </c>
      <c r="F1795" s="14" t="s">
        <v>289</v>
      </c>
      <c r="G1795" s="14" t="s">
        <v>502</v>
      </c>
      <c r="H1795" s="14" t="s">
        <v>440</v>
      </c>
      <c r="I1795" s="14" t="s">
        <v>466</v>
      </c>
      <c r="L1795" s="16">
        <v>0.9</v>
      </c>
      <c r="M1795" s="17"/>
      <c r="N1795" s="14" t="s">
        <v>95</v>
      </c>
      <c r="O1795" t="str">
        <f ca="1">Table1[[#This Row],[Lowest_size_reported_um]]</f>
        <v>65</v>
      </c>
      <c r="Q1795">
        <f>_xlfn.XLOOKUP(F1795,'detection limits'!$A$2:$A$234,'detection limits'!$C$2:$C$234)</f>
        <v>65</v>
      </c>
      <c r="R1795" t="str">
        <f ca="1">_xlfn.XLOOKUP(F1795,'detection limits'!$A$2:$A$234,'detection limits'!$F$2:$F$234)</f>
        <v>65</v>
      </c>
    </row>
    <row r="1796" spans="1:18" x14ac:dyDescent="0.3">
      <c r="A1796" t="s">
        <v>654</v>
      </c>
      <c r="B1796" t="s">
        <v>656</v>
      </c>
      <c r="C1796" s="14" t="str">
        <f>_xlfn.CONCAT(Table1[[#This Row],[author]],Table1[[#This Row],[ year]])</f>
        <v>Nel et al 2015</v>
      </c>
      <c r="D1796" s="14" t="s">
        <v>615</v>
      </c>
      <c r="E1796" t="s">
        <v>563</v>
      </c>
      <c r="F1796" s="14" t="s">
        <v>289</v>
      </c>
      <c r="G1796" s="14" t="s">
        <v>502</v>
      </c>
      <c r="H1796" s="14" t="s">
        <v>440</v>
      </c>
      <c r="I1796" s="14" t="s">
        <v>466</v>
      </c>
      <c r="L1796" s="16">
        <v>0.9</v>
      </c>
      <c r="M1796" s="17"/>
      <c r="N1796" s="14" t="s">
        <v>95</v>
      </c>
      <c r="O1796" t="str">
        <f ca="1">Table1[[#This Row],[Lowest_size_reported_um]]</f>
        <v>65</v>
      </c>
      <c r="Q1796">
        <f>_xlfn.XLOOKUP(F1796,'detection limits'!$A$2:$A$234,'detection limits'!$C$2:$C$234)</f>
        <v>65</v>
      </c>
      <c r="R1796" t="str">
        <f ca="1">_xlfn.XLOOKUP(F1796,'detection limits'!$A$2:$A$234,'detection limits'!$F$2:$F$234)</f>
        <v>65</v>
      </c>
    </row>
    <row r="1797" spans="1:18" x14ac:dyDescent="0.3">
      <c r="A1797" t="s">
        <v>654</v>
      </c>
      <c r="B1797" t="s">
        <v>656</v>
      </c>
      <c r="C1797" s="14" t="str">
        <f>_xlfn.CONCAT(Table1[[#This Row],[author]],Table1[[#This Row],[ year]])</f>
        <v>Nel et al 2015</v>
      </c>
      <c r="D1797" s="14" t="s">
        <v>615</v>
      </c>
      <c r="E1797" t="s">
        <v>563</v>
      </c>
      <c r="F1797" s="14" t="s">
        <v>289</v>
      </c>
      <c r="G1797" s="14" t="s">
        <v>502</v>
      </c>
      <c r="H1797" s="14" t="s">
        <v>440</v>
      </c>
      <c r="I1797" s="14" t="s">
        <v>466</v>
      </c>
      <c r="L1797" s="16">
        <v>0.9</v>
      </c>
      <c r="M1797" s="17"/>
      <c r="N1797" s="14" t="s">
        <v>95</v>
      </c>
      <c r="O1797" t="str">
        <f ca="1">Table1[[#This Row],[Lowest_size_reported_um]]</f>
        <v>65</v>
      </c>
      <c r="Q1797">
        <f>_xlfn.XLOOKUP(F1797,'detection limits'!$A$2:$A$234,'detection limits'!$C$2:$C$234)</f>
        <v>65</v>
      </c>
      <c r="R1797" t="str">
        <f ca="1">_xlfn.XLOOKUP(F1797,'detection limits'!$A$2:$A$234,'detection limits'!$F$2:$F$234)</f>
        <v>65</v>
      </c>
    </row>
    <row r="1798" spans="1:18" x14ac:dyDescent="0.3">
      <c r="A1798" t="s">
        <v>654</v>
      </c>
      <c r="B1798" t="s">
        <v>656</v>
      </c>
      <c r="C1798" s="14" t="str">
        <f>_xlfn.CONCAT(Table1[[#This Row],[author]],Table1[[#This Row],[ year]])</f>
        <v>Nel et al 2015</v>
      </c>
      <c r="D1798" s="14" t="s">
        <v>615</v>
      </c>
      <c r="E1798" t="s">
        <v>563</v>
      </c>
      <c r="F1798" s="14" t="s">
        <v>289</v>
      </c>
      <c r="G1798" s="14" t="s">
        <v>502</v>
      </c>
      <c r="H1798" s="14" t="s">
        <v>440</v>
      </c>
      <c r="I1798" s="14" t="s">
        <v>466</v>
      </c>
      <c r="L1798" s="16">
        <v>0.9</v>
      </c>
      <c r="M1798" s="17"/>
      <c r="N1798" s="14" t="s">
        <v>95</v>
      </c>
      <c r="O1798" t="str">
        <f ca="1">Table1[[#This Row],[Lowest_size_reported_um]]</f>
        <v>65</v>
      </c>
      <c r="Q1798">
        <f>_xlfn.XLOOKUP(F1798,'detection limits'!$A$2:$A$234,'detection limits'!$C$2:$C$234)</f>
        <v>65</v>
      </c>
      <c r="R1798" t="str">
        <f ca="1">_xlfn.XLOOKUP(F1798,'detection limits'!$A$2:$A$234,'detection limits'!$F$2:$F$234)</f>
        <v>65</v>
      </c>
    </row>
    <row r="1799" spans="1:18" x14ac:dyDescent="0.3">
      <c r="A1799" t="s">
        <v>654</v>
      </c>
      <c r="B1799" t="s">
        <v>656</v>
      </c>
      <c r="C1799" s="14" t="str">
        <f>_xlfn.CONCAT(Table1[[#This Row],[author]],Table1[[#This Row],[ year]])</f>
        <v>Nel et al 2015</v>
      </c>
      <c r="D1799" s="14" t="s">
        <v>615</v>
      </c>
      <c r="E1799" t="s">
        <v>563</v>
      </c>
      <c r="F1799" s="14" t="s">
        <v>289</v>
      </c>
      <c r="G1799" s="14" t="s">
        <v>502</v>
      </c>
      <c r="H1799" s="14" t="s">
        <v>440</v>
      </c>
      <c r="I1799" s="14" t="s">
        <v>466</v>
      </c>
      <c r="L1799" s="16">
        <v>0.9</v>
      </c>
      <c r="M1799" s="17"/>
      <c r="N1799" s="14" t="s">
        <v>95</v>
      </c>
      <c r="O1799" t="str">
        <f ca="1">Table1[[#This Row],[Lowest_size_reported_um]]</f>
        <v>65</v>
      </c>
      <c r="Q1799">
        <f>_xlfn.XLOOKUP(F1799,'detection limits'!$A$2:$A$234,'detection limits'!$C$2:$C$234)</f>
        <v>65</v>
      </c>
      <c r="R1799" t="str">
        <f ca="1">_xlfn.XLOOKUP(F1799,'detection limits'!$A$2:$A$234,'detection limits'!$F$2:$F$234)</f>
        <v>65</v>
      </c>
    </row>
    <row r="1800" spans="1:18" x14ac:dyDescent="0.3">
      <c r="A1800" t="s">
        <v>654</v>
      </c>
      <c r="B1800" t="s">
        <v>656</v>
      </c>
      <c r="C1800" s="14" t="str">
        <f>_xlfn.CONCAT(Table1[[#This Row],[author]],Table1[[#This Row],[ year]])</f>
        <v>Nel et al 2015</v>
      </c>
      <c r="D1800" s="14" t="s">
        <v>615</v>
      </c>
      <c r="E1800" t="s">
        <v>563</v>
      </c>
      <c r="F1800" s="14" t="s">
        <v>289</v>
      </c>
      <c r="G1800" s="14" t="s">
        <v>502</v>
      </c>
      <c r="H1800" s="14" t="s">
        <v>440</v>
      </c>
      <c r="I1800" s="14" t="s">
        <v>466</v>
      </c>
      <c r="L1800" s="16">
        <v>0.9</v>
      </c>
      <c r="M1800" s="17"/>
      <c r="N1800" s="14" t="s">
        <v>95</v>
      </c>
      <c r="O1800" t="str">
        <f ca="1">Table1[[#This Row],[Lowest_size_reported_um]]</f>
        <v>65</v>
      </c>
      <c r="Q1800">
        <f>_xlfn.XLOOKUP(F1800,'detection limits'!$A$2:$A$234,'detection limits'!$C$2:$C$234)</f>
        <v>65</v>
      </c>
      <c r="R1800" t="str">
        <f ca="1">_xlfn.XLOOKUP(F1800,'detection limits'!$A$2:$A$234,'detection limits'!$F$2:$F$234)</f>
        <v>65</v>
      </c>
    </row>
    <row r="1801" spans="1:18" x14ac:dyDescent="0.3">
      <c r="A1801" t="s">
        <v>654</v>
      </c>
      <c r="B1801" t="s">
        <v>656</v>
      </c>
      <c r="C1801" s="14" t="str">
        <f>_xlfn.CONCAT(Table1[[#This Row],[author]],Table1[[#This Row],[ year]])</f>
        <v>Nel et al 2015</v>
      </c>
      <c r="D1801" s="14" t="s">
        <v>615</v>
      </c>
      <c r="E1801" t="s">
        <v>563</v>
      </c>
      <c r="F1801" s="14" t="s">
        <v>289</v>
      </c>
      <c r="G1801" s="14" t="s">
        <v>502</v>
      </c>
      <c r="H1801" s="14" t="s">
        <v>440</v>
      </c>
      <c r="I1801" s="14" t="s">
        <v>466</v>
      </c>
      <c r="L1801" s="16">
        <v>0.9</v>
      </c>
      <c r="M1801" s="17"/>
      <c r="N1801" s="14" t="s">
        <v>95</v>
      </c>
      <c r="O1801" t="str">
        <f ca="1">Table1[[#This Row],[Lowest_size_reported_um]]</f>
        <v>65</v>
      </c>
      <c r="Q1801">
        <f>_xlfn.XLOOKUP(F1801,'detection limits'!$A$2:$A$234,'detection limits'!$C$2:$C$234)</f>
        <v>65</v>
      </c>
      <c r="R1801" t="str">
        <f ca="1">_xlfn.XLOOKUP(F1801,'detection limits'!$A$2:$A$234,'detection limits'!$F$2:$F$234)</f>
        <v>65</v>
      </c>
    </row>
    <row r="1802" spans="1:18" x14ac:dyDescent="0.3">
      <c r="A1802" t="s">
        <v>654</v>
      </c>
      <c r="B1802" t="s">
        <v>656</v>
      </c>
      <c r="C1802" s="14" t="str">
        <f>_xlfn.CONCAT(Table1[[#This Row],[author]],Table1[[#This Row],[ year]])</f>
        <v>Nel et al 2015</v>
      </c>
      <c r="D1802" s="14" t="s">
        <v>615</v>
      </c>
      <c r="E1802" t="s">
        <v>563</v>
      </c>
      <c r="F1802" s="14" t="s">
        <v>289</v>
      </c>
      <c r="G1802" s="14" t="s">
        <v>502</v>
      </c>
      <c r="H1802" s="14" t="s">
        <v>440</v>
      </c>
      <c r="I1802" s="14" t="s">
        <v>466</v>
      </c>
      <c r="L1802" s="16">
        <v>0.9</v>
      </c>
      <c r="M1802" s="17"/>
      <c r="N1802" s="14" t="s">
        <v>95</v>
      </c>
      <c r="O1802" t="str">
        <f ca="1">Table1[[#This Row],[Lowest_size_reported_um]]</f>
        <v>65</v>
      </c>
      <c r="Q1802">
        <f>_xlfn.XLOOKUP(F1802,'detection limits'!$A$2:$A$234,'detection limits'!$C$2:$C$234)</f>
        <v>65</v>
      </c>
      <c r="R1802" t="str">
        <f ca="1">_xlfn.XLOOKUP(F1802,'detection limits'!$A$2:$A$234,'detection limits'!$F$2:$F$234)</f>
        <v>65</v>
      </c>
    </row>
    <row r="1803" spans="1:18" x14ac:dyDescent="0.3">
      <c r="A1803" t="s">
        <v>654</v>
      </c>
      <c r="B1803" t="s">
        <v>656</v>
      </c>
      <c r="C1803" s="14" t="str">
        <f>_xlfn.CONCAT(Table1[[#This Row],[author]],Table1[[#This Row],[ year]])</f>
        <v>Nel et al 2015</v>
      </c>
      <c r="D1803" s="14" t="s">
        <v>615</v>
      </c>
      <c r="E1803" t="s">
        <v>563</v>
      </c>
      <c r="F1803" s="14" t="s">
        <v>289</v>
      </c>
      <c r="G1803" s="14" t="s">
        <v>502</v>
      </c>
      <c r="H1803" s="14" t="s">
        <v>440</v>
      </c>
      <c r="I1803" s="14" t="s">
        <v>466</v>
      </c>
      <c r="L1803" s="16">
        <v>0.9</v>
      </c>
      <c r="M1803" s="17"/>
      <c r="N1803" s="14" t="s">
        <v>95</v>
      </c>
      <c r="O1803" t="str">
        <f ca="1">Table1[[#This Row],[Lowest_size_reported_um]]</f>
        <v>65</v>
      </c>
      <c r="Q1803">
        <f>_xlfn.XLOOKUP(F1803,'detection limits'!$A$2:$A$234,'detection limits'!$C$2:$C$234)</f>
        <v>65</v>
      </c>
      <c r="R1803" t="str">
        <f ca="1">_xlfn.XLOOKUP(F1803,'detection limits'!$A$2:$A$234,'detection limits'!$F$2:$F$234)</f>
        <v>65</v>
      </c>
    </row>
    <row r="1804" spans="1:18" x14ac:dyDescent="0.3">
      <c r="A1804" t="s">
        <v>654</v>
      </c>
      <c r="B1804" t="s">
        <v>656</v>
      </c>
      <c r="C1804" s="14" t="str">
        <f>_xlfn.CONCAT(Table1[[#This Row],[author]],Table1[[#This Row],[ year]])</f>
        <v>Nel et al 2015</v>
      </c>
      <c r="D1804" s="14" t="s">
        <v>615</v>
      </c>
      <c r="E1804" t="s">
        <v>563</v>
      </c>
      <c r="F1804" s="14" t="s">
        <v>289</v>
      </c>
      <c r="G1804" s="14" t="s">
        <v>502</v>
      </c>
      <c r="H1804" s="14" t="s">
        <v>440</v>
      </c>
      <c r="I1804" s="14" t="s">
        <v>466</v>
      </c>
      <c r="L1804" s="16">
        <v>0.9</v>
      </c>
      <c r="M1804" s="17"/>
      <c r="N1804" s="14" t="s">
        <v>95</v>
      </c>
      <c r="O1804" t="str">
        <f ca="1">Table1[[#This Row],[Lowest_size_reported_um]]</f>
        <v>65</v>
      </c>
      <c r="Q1804">
        <f>_xlfn.XLOOKUP(F1804,'detection limits'!$A$2:$A$234,'detection limits'!$C$2:$C$234)</f>
        <v>65</v>
      </c>
      <c r="R1804" t="str">
        <f ca="1">_xlfn.XLOOKUP(F1804,'detection limits'!$A$2:$A$234,'detection limits'!$F$2:$F$234)</f>
        <v>65</v>
      </c>
    </row>
    <row r="1805" spans="1:18" x14ac:dyDescent="0.3">
      <c r="A1805" t="s">
        <v>654</v>
      </c>
      <c r="B1805" t="s">
        <v>656</v>
      </c>
      <c r="C1805" s="14" t="str">
        <f>_xlfn.CONCAT(Table1[[#This Row],[author]],Table1[[#This Row],[ year]])</f>
        <v>Nel et al 2015</v>
      </c>
      <c r="D1805" s="14" t="s">
        <v>615</v>
      </c>
      <c r="E1805" t="s">
        <v>563</v>
      </c>
      <c r="F1805" s="14" t="s">
        <v>289</v>
      </c>
      <c r="G1805" s="14" t="s">
        <v>502</v>
      </c>
      <c r="H1805" s="14" t="s">
        <v>440</v>
      </c>
      <c r="I1805" s="14" t="s">
        <v>466</v>
      </c>
      <c r="L1805" s="16">
        <v>0.9</v>
      </c>
      <c r="M1805" s="17"/>
      <c r="N1805" s="14" t="s">
        <v>95</v>
      </c>
      <c r="O1805" t="str">
        <f ca="1">Table1[[#This Row],[Lowest_size_reported_um]]</f>
        <v>65</v>
      </c>
      <c r="Q1805">
        <f>_xlfn.XLOOKUP(F1805,'detection limits'!$A$2:$A$234,'detection limits'!$C$2:$C$234)</f>
        <v>65</v>
      </c>
      <c r="R1805" t="str">
        <f ca="1">_xlfn.XLOOKUP(F1805,'detection limits'!$A$2:$A$234,'detection limits'!$F$2:$F$234)</f>
        <v>65</v>
      </c>
    </row>
    <row r="1806" spans="1:18" x14ac:dyDescent="0.3">
      <c r="A1806" t="s">
        <v>654</v>
      </c>
      <c r="B1806" t="s">
        <v>656</v>
      </c>
      <c r="C1806" s="14" t="str">
        <f>_xlfn.CONCAT(Table1[[#This Row],[author]],Table1[[#This Row],[ year]])</f>
        <v>Nel et al 2015</v>
      </c>
      <c r="D1806" s="14" t="s">
        <v>615</v>
      </c>
      <c r="E1806" t="s">
        <v>563</v>
      </c>
      <c r="F1806" s="14" t="s">
        <v>289</v>
      </c>
      <c r="G1806" s="14" t="s">
        <v>502</v>
      </c>
      <c r="H1806" s="14" t="s">
        <v>440</v>
      </c>
      <c r="I1806" s="14" t="s">
        <v>466</v>
      </c>
      <c r="L1806" s="16">
        <v>0.9</v>
      </c>
      <c r="M1806" s="17"/>
      <c r="N1806" s="14" t="s">
        <v>95</v>
      </c>
      <c r="O1806" t="str">
        <f ca="1">Table1[[#This Row],[Lowest_size_reported_um]]</f>
        <v>65</v>
      </c>
      <c r="Q1806">
        <f>_xlfn.XLOOKUP(F1806,'detection limits'!$A$2:$A$234,'detection limits'!$C$2:$C$234)</f>
        <v>65</v>
      </c>
      <c r="R1806" t="str">
        <f ca="1">_xlfn.XLOOKUP(F1806,'detection limits'!$A$2:$A$234,'detection limits'!$F$2:$F$234)</f>
        <v>65</v>
      </c>
    </row>
    <row r="1807" spans="1:18" x14ac:dyDescent="0.3">
      <c r="A1807" t="s">
        <v>654</v>
      </c>
      <c r="B1807" t="s">
        <v>656</v>
      </c>
      <c r="C1807" s="14" t="str">
        <f>_xlfn.CONCAT(Table1[[#This Row],[author]],Table1[[#This Row],[ year]])</f>
        <v>Nel et al 2015</v>
      </c>
      <c r="D1807" s="14" t="s">
        <v>615</v>
      </c>
      <c r="E1807" t="s">
        <v>563</v>
      </c>
      <c r="F1807" s="14" t="s">
        <v>289</v>
      </c>
      <c r="G1807" s="14" t="s">
        <v>502</v>
      </c>
      <c r="H1807" s="14" t="s">
        <v>440</v>
      </c>
      <c r="I1807" s="14" t="s">
        <v>466</v>
      </c>
      <c r="L1807" s="16">
        <v>0.9</v>
      </c>
      <c r="M1807" s="17"/>
      <c r="N1807" s="14" t="s">
        <v>95</v>
      </c>
      <c r="O1807" t="str">
        <f ca="1">Table1[[#This Row],[Lowest_size_reported_um]]</f>
        <v>65</v>
      </c>
      <c r="Q1807">
        <f>_xlfn.XLOOKUP(F1807,'detection limits'!$A$2:$A$234,'detection limits'!$C$2:$C$234)</f>
        <v>65</v>
      </c>
      <c r="R1807" t="str">
        <f ca="1">_xlfn.XLOOKUP(F1807,'detection limits'!$A$2:$A$234,'detection limits'!$F$2:$F$234)</f>
        <v>65</v>
      </c>
    </row>
    <row r="1808" spans="1:18" x14ac:dyDescent="0.3">
      <c r="A1808" t="s">
        <v>654</v>
      </c>
      <c r="B1808" t="s">
        <v>656</v>
      </c>
      <c r="C1808" s="14" t="str">
        <f>_xlfn.CONCAT(Table1[[#This Row],[author]],Table1[[#This Row],[ year]])</f>
        <v>Nel et al 2015</v>
      </c>
      <c r="D1808" s="14" t="s">
        <v>615</v>
      </c>
      <c r="E1808" t="s">
        <v>563</v>
      </c>
      <c r="F1808" s="14" t="s">
        <v>289</v>
      </c>
      <c r="G1808" s="14" t="s">
        <v>502</v>
      </c>
      <c r="H1808" s="14" t="s">
        <v>440</v>
      </c>
      <c r="I1808" s="14" t="s">
        <v>466</v>
      </c>
      <c r="L1808" s="16">
        <v>0.9</v>
      </c>
      <c r="M1808" s="17"/>
      <c r="N1808" s="14" t="s">
        <v>95</v>
      </c>
      <c r="O1808" t="str">
        <f ca="1">Table1[[#This Row],[Lowest_size_reported_um]]</f>
        <v>65</v>
      </c>
      <c r="Q1808">
        <f>_xlfn.XLOOKUP(F1808,'detection limits'!$A$2:$A$234,'detection limits'!$C$2:$C$234)</f>
        <v>65</v>
      </c>
      <c r="R1808" t="str">
        <f ca="1">_xlfn.XLOOKUP(F1808,'detection limits'!$A$2:$A$234,'detection limits'!$F$2:$F$234)</f>
        <v>65</v>
      </c>
    </row>
    <row r="1809" spans="1:18" x14ac:dyDescent="0.3">
      <c r="A1809" t="s">
        <v>654</v>
      </c>
      <c r="B1809" t="s">
        <v>656</v>
      </c>
      <c r="C1809" s="14" t="str">
        <f>_xlfn.CONCAT(Table1[[#This Row],[author]],Table1[[#This Row],[ year]])</f>
        <v>Nel et al 2015</v>
      </c>
      <c r="D1809" s="14" t="s">
        <v>615</v>
      </c>
      <c r="E1809" t="s">
        <v>563</v>
      </c>
      <c r="F1809" s="14" t="s">
        <v>289</v>
      </c>
      <c r="G1809" s="14" t="s">
        <v>502</v>
      </c>
      <c r="H1809" s="14" t="s">
        <v>440</v>
      </c>
      <c r="I1809" s="14" t="s">
        <v>466</v>
      </c>
      <c r="L1809" s="16">
        <v>0.9</v>
      </c>
      <c r="M1809" s="17"/>
      <c r="N1809" s="14" t="s">
        <v>95</v>
      </c>
      <c r="O1809" t="str">
        <f ca="1">Table1[[#This Row],[Lowest_size_reported_um]]</f>
        <v>65</v>
      </c>
      <c r="Q1809">
        <f>_xlfn.XLOOKUP(F1809,'detection limits'!$A$2:$A$234,'detection limits'!$C$2:$C$234)</f>
        <v>65</v>
      </c>
      <c r="R1809" t="str">
        <f ca="1">_xlfn.XLOOKUP(F1809,'detection limits'!$A$2:$A$234,'detection limits'!$F$2:$F$234)</f>
        <v>65</v>
      </c>
    </row>
    <row r="1810" spans="1:18" x14ac:dyDescent="0.3">
      <c r="A1810" t="s">
        <v>654</v>
      </c>
      <c r="B1810" t="s">
        <v>656</v>
      </c>
      <c r="C1810" s="14" t="str">
        <f>_xlfn.CONCAT(Table1[[#This Row],[author]],Table1[[#This Row],[ year]])</f>
        <v>Nel et al 2015</v>
      </c>
      <c r="D1810" s="14" t="s">
        <v>615</v>
      </c>
      <c r="E1810" t="s">
        <v>563</v>
      </c>
      <c r="F1810" s="14" t="s">
        <v>289</v>
      </c>
      <c r="G1810" s="14" t="s">
        <v>502</v>
      </c>
      <c r="H1810" s="14" t="s">
        <v>440</v>
      </c>
      <c r="I1810" s="14" t="s">
        <v>466</v>
      </c>
      <c r="L1810" s="16">
        <v>0.9</v>
      </c>
      <c r="M1810" s="17"/>
      <c r="N1810" s="14" t="s">
        <v>95</v>
      </c>
      <c r="O1810" t="str">
        <f ca="1">Table1[[#This Row],[Lowest_size_reported_um]]</f>
        <v>65</v>
      </c>
      <c r="Q1810">
        <f>_xlfn.XLOOKUP(F1810,'detection limits'!$A$2:$A$234,'detection limits'!$C$2:$C$234)</f>
        <v>65</v>
      </c>
      <c r="R1810" t="str">
        <f ca="1">_xlfn.XLOOKUP(F1810,'detection limits'!$A$2:$A$234,'detection limits'!$F$2:$F$234)</f>
        <v>65</v>
      </c>
    </row>
    <row r="1811" spans="1:18" x14ac:dyDescent="0.3">
      <c r="A1811" t="s">
        <v>654</v>
      </c>
      <c r="B1811" t="s">
        <v>656</v>
      </c>
      <c r="C1811" s="14" t="str">
        <f>_xlfn.CONCAT(Table1[[#This Row],[author]],Table1[[#This Row],[ year]])</f>
        <v>Nel et al 2015</v>
      </c>
      <c r="D1811" s="14" t="s">
        <v>615</v>
      </c>
      <c r="E1811" t="s">
        <v>563</v>
      </c>
      <c r="F1811" s="14" t="s">
        <v>289</v>
      </c>
      <c r="G1811" s="14" t="s">
        <v>502</v>
      </c>
      <c r="H1811" s="14" t="s">
        <v>440</v>
      </c>
      <c r="I1811" s="14" t="s">
        <v>466</v>
      </c>
      <c r="L1811" s="16">
        <v>0.9</v>
      </c>
      <c r="M1811" s="17"/>
      <c r="N1811" s="14" t="s">
        <v>95</v>
      </c>
      <c r="O1811" t="str">
        <f ca="1">Table1[[#This Row],[Lowest_size_reported_um]]</f>
        <v>65</v>
      </c>
      <c r="Q1811">
        <f>_xlfn.XLOOKUP(F1811,'detection limits'!$A$2:$A$234,'detection limits'!$C$2:$C$234)</f>
        <v>65</v>
      </c>
      <c r="R1811" t="str">
        <f ca="1">_xlfn.XLOOKUP(F1811,'detection limits'!$A$2:$A$234,'detection limits'!$F$2:$F$234)</f>
        <v>65</v>
      </c>
    </row>
    <row r="1812" spans="1:18" x14ac:dyDescent="0.3">
      <c r="A1812" t="s">
        <v>654</v>
      </c>
      <c r="B1812" t="s">
        <v>656</v>
      </c>
      <c r="C1812" s="14" t="str">
        <f>_xlfn.CONCAT(Table1[[#This Row],[author]],Table1[[#This Row],[ year]])</f>
        <v>Nel et al 2015</v>
      </c>
      <c r="D1812" s="14" t="s">
        <v>615</v>
      </c>
      <c r="E1812" t="s">
        <v>563</v>
      </c>
      <c r="F1812" s="14" t="s">
        <v>289</v>
      </c>
      <c r="G1812" s="14" t="s">
        <v>502</v>
      </c>
      <c r="H1812" s="14" t="s">
        <v>440</v>
      </c>
      <c r="I1812" s="14" t="s">
        <v>466</v>
      </c>
      <c r="L1812" s="16">
        <v>0.9</v>
      </c>
      <c r="M1812" s="17"/>
      <c r="N1812" s="14" t="s">
        <v>95</v>
      </c>
      <c r="O1812" t="str">
        <f ca="1">Table1[[#This Row],[Lowest_size_reported_um]]</f>
        <v>65</v>
      </c>
      <c r="Q1812">
        <f>_xlfn.XLOOKUP(F1812,'detection limits'!$A$2:$A$234,'detection limits'!$C$2:$C$234)</f>
        <v>65</v>
      </c>
      <c r="R1812" t="str">
        <f ca="1">_xlfn.XLOOKUP(F1812,'detection limits'!$A$2:$A$234,'detection limits'!$F$2:$F$234)</f>
        <v>65</v>
      </c>
    </row>
    <row r="1813" spans="1:18" x14ac:dyDescent="0.3">
      <c r="A1813" t="s">
        <v>654</v>
      </c>
      <c r="B1813" t="s">
        <v>656</v>
      </c>
      <c r="C1813" s="14" t="str">
        <f>_xlfn.CONCAT(Table1[[#This Row],[author]],Table1[[#This Row],[ year]])</f>
        <v>Nel et al 2015</v>
      </c>
      <c r="D1813" s="14" t="s">
        <v>615</v>
      </c>
      <c r="E1813" t="s">
        <v>563</v>
      </c>
      <c r="F1813" s="14" t="s">
        <v>289</v>
      </c>
      <c r="G1813" s="14" t="s">
        <v>502</v>
      </c>
      <c r="H1813" s="14" t="s">
        <v>440</v>
      </c>
      <c r="I1813" s="14" t="s">
        <v>466</v>
      </c>
      <c r="L1813" s="16">
        <v>0.9</v>
      </c>
      <c r="M1813" s="17"/>
      <c r="N1813" s="14" t="s">
        <v>95</v>
      </c>
      <c r="O1813" t="str">
        <f ca="1">Table1[[#This Row],[Lowest_size_reported_um]]</f>
        <v>65</v>
      </c>
      <c r="Q1813">
        <f>_xlfn.XLOOKUP(F1813,'detection limits'!$A$2:$A$234,'detection limits'!$C$2:$C$234)</f>
        <v>65</v>
      </c>
      <c r="R1813" t="str">
        <f ca="1">_xlfn.XLOOKUP(F1813,'detection limits'!$A$2:$A$234,'detection limits'!$F$2:$F$234)</f>
        <v>65</v>
      </c>
    </row>
    <row r="1814" spans="1:18" x14ac:dyDescent="0.3">
      <c r="A1814" t="s">
        <v>654</v>
      </c>
      <c r="B1814" t="s">
        <v>656</v>
      </c>
      <c r="C1814" s="14" t="str">
        <f>_xlfn.CONCAT(Table1[[#This Row],[author]],Table1[[#This Row],[ year]])</f>
        <v>Nel et al 2015</v>
      </c>
      <c r="D1814" s="14" t="s">
        <v>615</v>
      </c>
      <c r="E1814" t="s">
        <v>563</v>
      </c>
      <c r="F1814" s="14" t="s">
        <v>289</v>
      </c>
      <c r="G1814" s="14" t="s">
        <v>502</v>
      </c>
      <c r="H1814" s="14" t="s">
        <v>440</v>
      </c>
      <c r="I1814" s="14" t="s">
        <v>466</v>
      </c>
      <c r="L1814" s="16">
        <v>0.9</v>
      </c>
      <c r="M1814" s="17"/>
      <c r="N1814" s="14" t="s">
        <v>95</v>
      </c>
      <c r="O1814" t="str">
        <f ca="1">Table1[[#This Row],[Lowest_size_reported_um]]</f>
        <v>65</v>
      </c>
      <c r="Q1814">
        <f>_xlfn.XLOOKUP(F1814,'detection limits'!$A$2:$A$234,'detection limits'!$C$2:$C$234)</f>
        <v>65</v>
      </c>
      <c r="R1814" t="str">
        <f ca="1">_xlfn.XLOOKUP(F1814,'detection limits'!$A$2:$A$234,'detection limits'!$F$2:$F$234)</f>
        <v>65</v>
      </c>
    </row>
    <row r="1815" spans="1:18" x14ac:dyDescent="0.3">
      <c r="A1815" t="s">
        <v>654</v>
      </c>
      <c r="B1815" t="s">
        <v>656</v>
      </c>
      <c r="C1815" s="14" t="str">
        <f>_xlfn.CONCAT(Table1[[#This Row],[author]],Table1[[#This Row],[ year]])</f>
        <v>Nematollahi et al. 2020</v>
      </c>
      <c r="D1815" s="14" t="s">
        <v>616</v>
      </c>
      <c r="E1815" t="s">
        <v>546</v>
      </c>
      <c r="F1815" s="14" t="s">
        <v>291</v>
      </c>
      <c r="G1815" s="14" t="s">
        <v>502</v>
      </c>
      <c r="H1815" s="14" t="s">
        <v>440</v>
      </c>
      <c r="I1815" s="14" t="s">
        <v>493</v>
      </c>
      <c r="K1815" s="16">
        <v>4</v>
      </c>
      <c r="L1815" s="16">
        <v>0.97</v>
      </c>
      <c r="M1815" s="17" t="s">
        <v>442</v>
      </c>
      <c r="N1815" s="14" t="s">
        <v>95</v>
      </c>
      <c r="O1815" t="str">
        <f ca="1">Table1[[#This Row],[Lowest_size_reported_um]]</f>
        <v>100</v>
      </c>
      <c r="Q1815">
        <f>_xlfn.XLOOKUP(F1815,'detection limits'!$A$2:$A$234,'detection limits'!$C$2:$C$234)</f>
        <v>2</v>
      </c>
      <c r="R1815" t="str">
        <f ca="1">_xlfn.XLOOKUP(F1815,'detection limits'!$A$2:$A$234,'detection limits'!$F$2:$F$234)</f>
        <v>100</v>
      </c>
    </row>
    <row r="1816" spans="1:18" x14ac:dyDescent="0.3">
      <c r="A1816" t="s">
        <v>654</v>
      </c>
      <c r="B1816" t="s">
        <v>656</v>
      </c>
      <c r="C1816" s="14" t="str">
        <f>_xlfn.CONCAT(Table1[[#This Row],[author]],Table1[[#This Row],[ year]])</f>
        <v>Nematollahi et al. 2020</v>
      </c>
      <c r="D1816" s="14" t="s">
        <v>616</v>
      </c>
      <c r="E1816" t="s">
        <v>546</v>
      </c>
      <c r="F1816" s="14" t="s">
        <v>291</v>
      </c>
      <c r="G1816" s="14" t="s">
        <v>502</v>
      </c>
      <c r="H1816" s="14" t="s">
        <v>440</v>
      </c>
      <c r="I1816" s="14" t="s">
        <v>493</v>
      </c>
      <c r="K1816" s="16">
        <v>48</v>
      </c>
      <c r="L1816" s="16">
        <v>0.97</v>
      </c>
      <c r="M1816" s="17" t="s">
        <v>442</v>
      </c>
      <c r="N1816" s="14" t="s">
        <v>95</v>
      </c>
      <c r="O1816" t="str">
        <f ca="1">Table1[[#This Row],[Lowest_size_reported_um]]</f>
        <v>100</v>
      </c>
      <c r="Q1816">
        <f>_xlfn.XLOOKUP(F1816,'detection limits'!$A$2:$A$234,'detection limits'!$C$2:$C$234)</f>
        <v>2</v>
      </c>
      <c r="R1816" t="str">
        <f ca="1">_xlfn.XLOOKUP(F1816,'detection limits'!$A$2:$A$234,'detection limits'!$F$2:$F$234)</f>
        <v>100</v>
      </c>
    </row>
    <row r="1817" spans="1:18" x14ac:dyDescent="0.3">
      <c r="A1817" t="s">
        <v>654</v>
      </c>
      <c r="B1817" t="s">
        <v>656</v>
      </c>
      <c r="C1817" s="14" t="str">
        <f>_xlfn.CONCAT(Table1[[#This Row],[author]],Table1[[#This Row],[ year]])</f>
        <v>Nematollahi et al. 2020</v>
      </c>
      <c r="D1817" s="14" t="s">
        <v>616</v>
      </c>
      <c r="E1817" t="s">
        <v>546</v>
      </c>
      <c r="F1817" s="14" t="s">
        <v>291</v>
      </c>
      <c r="G1817" s="14" t="s">
        <v>502</v>
      </c>
      <c r="H1817" s="14" t="s">
        <v>440</v>
      </c>
      <c r="I1817" s="14" t="s">
        <v>493</v>
      </c>
      <c r="K1817" s="16">
        <v>32</v>
      </c>
      <c r="L1817" s="16">
        <v>0.97</v>
      </c>
      <c r="M1817" s="17" t="s">
        <v>442</v>
      </c>
      <c r="N1817" s="14" t="s">
        <v>95</v>
      </c>
      <c r="O1817" t="str">
        <f ca="1">Table1[[#This Row],[Lowest_size_reported_um]]</f>
        <v>100</v>
      </c>
      <c r="Q1817">
        <f>_xlfn.XLOOKUP(F1817,'detection limits'!$A$2:$A$234,'detection limits'!$C$2:$C$234)</f>
        <v>2</v>
      </c>
      <c r="R1817" t="str">
        <f ca="1">_xlfn.XLOOKUP(F1817,'detection limits'!$A$2:$A$234,'detection limits'!$F$2:$F$234)</f>
        <v>100</v>
      </c>
    </row>
    <row r="1818" spans="1:18" x14ac:dyDescent="0.3">
      <c r="A1818" t="s">
        <v>654</v>
      </c>
      <c r="B1818" t="s">
        <v>656</v>
      </c>
      <c r="C1818" s="19" t="s">
        <v>657</v>
      </c>
      <c r="D1818" s="14" t="str" cm="1">
        <f t="array" ref="D1818">_xlfn.TEXTJOIN("", TRUE, IF(ISERROR(MID(C1818, _xlfn.SEQUENCE(LEN(C1818)), 1) *1), MID(C1818, _xlfn.SEQUENCE(LEN(C1818)), 1), ""))</f>
        <v xml:space="preserve">Olesen et al. </v>
      </c>
      <c r="E1818" t="str">
        <f t="shared" ref="E1818" si="19">RIGHT(C1818,4)</f>
        <v>2019</v>
      </c>
      <c r="F1818" s="4" t="s">
        <v>663</v>
      </c>
      <c r="G1818" s="14" t="s">
        <v>512</v>
      </c>
      <c r="H1818" s="14" t="s">
        <v>444</v>
      </c>
      <c r="I1818" s="14" t="s">
        <v>485</v>
      </c>
      <c r="K1818" s="16">
        <v>945000</v>
      </c>
      <c r="L1818" s="16">
        <v>0.19</v>
      </c>
      <c r="M1818" s="17" t="s">
        <v>456</v>
      </c>
      <c r="N1818" s="14" t="s">
        <v>95</v>
      </c>
      <c r="O1818" t="e">
        <f>Table1[[#This Row],[Lowest_size_reported_um]]</f>
        <v>#N/A</v>
      </c>
      <c r="Q1818" t="e">
        <f>_xlfn.XLOOKUP(F1818,'detection limits'!$A$2:$A$234,'detection limits'!$C$2:$C$234)</f>
        <v>#N/A</v>
      </c>
      <c r="R1818" t="e">
        <f>_xlfn.XLOOKUP(F1818,'detection limits'!$A$2:$A$234,'detection limits'!$F$2:$F$234)</f>
        <v>#N/A</v>
      </c>
    </row>
    <row r="1819" spans="1:18" x14ac:dyDescent="0.3">
      <c r="A1819" t="s">
        <v>654</v>
      </c>
      <c r="B1819" t="s">
        <v>656</v>
      </c>
      <c r="C1819" s="20" t="s">
        <v>305</v>
      </c>
      <c r="D1819" s="14" t="str" cm="1">
        <f t="array" ref="D1819">_xlfn.TEXTJOIN("", TRUE, IF(ISERROR(MID(C1819, _xlfn.SEQUENCE(LEN(C1819)), 1) *1), MID(C1819, _xlfn.SEQUENCE(LEN(C1819)), 1), ""))</f>
        <v>Peng et al. b</v>
      </c>
      <c r="E1819">
        <v>2017</v>
      </c>
      <c r="F1819" s="14" t="s">
        <v>304</v>
      </c>
      <c r="G1819" s="14" t="s">
        <v>434</v>
      </c>
      <c r="H1819" s="14" t="s">
        <v>435</v>
      </c>
      <c r="I1819" s="14" t="s">
        <v>460</v>
      </c>
      <c r="K1819" s="16">
        <v>82</v>
      </c>
      <c r="L1819" s="16">
        <v>0.93</v>
      </c>
      <c r="M1819" s="17" t="s">
        <v>490</v>
      </c>
      <c r="N1819" s="14" t="s">
        <v>95</v>
      </c>
      <c r="O1819">
        <f>Table1[[#This Row],[Lowest_size_reported_um]]</f>
        <v>46.8</v>
      </c>
      <c r="Q1819">
        <f>_xlfn.XLOOKUP(F1819,'detection limits'!$A$2:$A$234,'detection limits'!$C$2:$C$234)</f>
        <v>1</v>
      </c>
      <c r="R1819">
        <f>_xlfn.XLOOKUP(F1819,'detection limits'!$A$2:$A$234,'detection limits'!$F$2:$F$234)</f>
        <v>46.8</v>
      </c>
    </row>
    <row r="1820" spans="1:18" x14ac:dyDescent="0.3">
      <c r="A1820" t="s">
        <v>654</v>
      </c>
      <c r="B1820" t="s">
        <v>656</v>
      </c>
      <c r="C1820" s="20" t="s">
        <v>305</v>
      </c>
      <c r="D1820" s="14" t="str" cm="1">
        <f t="array" ref="D1820">_xlfn.TEXTJOIN("", TRUE, IF(ISERROR(MID(C1820, _xlfn.SEQUENCE(LEN(C1820)), 1) *1), MID(C1820, _xlfn.SEQUENCE(LEN(C1820)), 1), ""))</f>
        <v>Peng et al. b</v>
      </c>
      <c r="E1820">
        <v>2017</v>
      </c>
      <c r="F1820" s="14" t="s">
        <v>304</v>
      </c>
      <c r="G1820" s="14" t="s">
        <v>434</v>
      </c>
      <c r="H1820" s="14" t="s">
        <v>435</v>
      </c>
      <c r="I1820" s="14" t="s">
        <v>460</v>
      </c>
      <c r="K1820" s="16">
        <v>118</v>
      </c>
      <c r="L1820" s="16">
        <v>0.93</v>
      </c>
      <c r="M1820" s="17" t="s">
        <v>490</v>
      </c>
      <c r="N1820" s="14" t="s">
        <v>95</v>
      </c>
      <c r="O1820">
        <f>Table1[[#This Row],[Lowest_size_reported_um]]</f>
        <v>46.8</v>
      </c>
      <c r="Q1820">
        <f>_xlfn.XLOOKUP(F1820,'detection limits'!$A$2:$A$234,'detection limits'!$C$2:$C$234)</f>
        <v>1</v>
      </c>
      <c r="R1820">
        <f>_xlfn.XLOOKUP(F1820,'detection limits'!$A$2:$A$234,'detection limits'!$F$2:$F$234)</f>
        <v>46.8</v>
      </c>
    </row>
    <row r="1821" spans="1:18" x14ac:dyDescent="0.3">
      <c r="A1821" t="s">
        <v>654</v>
      </c>
      <c r="B1821" t="s">
        <v>656</v>
      </c>
      <c r="C1821" s="20" t="s">
        <v>305</v>
      </c>
      <c r="D1821" s="14" t="str" cm="1">
        <f t="array" ref="D1821">_xlfn.TEXTJOIN("", TRUE, IF(ISERROR(MID(C1821, _xlfn.SEQUENCE(LEN(C1821)), 1) *1), MID(C1821, _xlfn.SEQUENCE(LEN(C1821)), 1), ""))</f>
        <v>Peng et al. b</v>
      </c>
      <c r="E1821">
        <v>2017</v>
      </c>
      <c r="F1821" s="14" t="s">
        <v>304</v>
      </c>
      <c r="G1821" s="14" t="s">
        <v>434</v>
      </c>
      <c r="H1821" s="14" t="s">
        <v>435</v>
      </c>
      <c r="I1821" s="14" t="s">
        <v>460</v>
      </c>
      <c r="K1821" s="16">
        <v>169</v>
      </c>
      <c r="L1821" s="16">
        <v>0.93</v>
      </c>
      <c r="M1821" s="17" t="s">
        <v>490</v>
      </c>
      <c r="N1821" s="14" t="s">
        <v>95</v>
      </c>
      <c r="O1821">
        <f>Table1[[#This Row],[Lowest_size_reported_um]]</f>
        <v>46.8</v>
      </c>
      <c r="Q1821">
        <f>_xlfn.XLOOKUP(F1821,'detection limits'!$A$2:$A$234,'detection limits'!$C$2:$C$234)</f>
        <v>1</v>
      </c>
      <c r="R1821">
        <f>_xlfn.XLOOKUP(F1821,'detection limits'!$A$2:$A$234,'detection limits'!$F$2:$F$234)</f>
        <v>46.8</v>
      </c>
    </row>
    <row r="1822" spans="1:18" x14ac:dyDescent="0.3">
      <c r="A1822" t="s">
        <v>654</v>
      </c>
      <c r="B1822" t="s">
        <v>656</v>
      </c>
      <c r="C1822" s="20" t="s">
        <v>305</v>
      </c>
      <c r="D1822" s="14" t="str" cm="1">
        <f t="array" ref="D1822">_xlfn.TEXTJOIN("", TRUE, IF(ISERROR(MID(C1822, _xlfn.SEQUENCE(LEN(C1822)), 1) *1), MID(C1822, _xlfn.SEQUENCE(LEN(C1822)), 1), ""))</f>
        <v>Peng et al. b</v>
      </c>
      <c r="E1822">
        <v>2017</v>
      </c>
      <c r="F1822" s="14" t="s">
        <v>304</v>
      </c>
      <c r="G1822" s="14" t="s">
        <v>434</v>
      </c>
      <c r="H1822" s="14" t="s">
        <v>435</v>
      </c>
      <c r="I1822" s="14" t="s">
        <v>460</v>
      </c>
      <c r="K1822" s="16">
        <v>89</v>
      </c>
      <c r="L1822" s="16">
        <v>0.93</v>
      </c>
      <c r="M1822" s="17" t="s">
        <v>490</v>
      </c>
      <c r="N1822" s="14" t="s">
        <v>95</v>
      </c>
      <c r="O1822">
        <f>Table1[[#This Row],[Lowest_size_reported_um]]</f>
        <v>46.8</v>
      </c>
      <c r="Q1822">
        <f>_xlfn.XLOOKUP(F1822,'detection limits'!$A$2:$A$234,'detection limits'!$C$2:$C$234)</f>
        <v>1</v>
      </c>
      <c r="R1822">
        <f>_xlfn.XLOOKUP(F1822,'detection limits'!$A$2:$A$234,'detection limits'!$F$2:$F$234)</f>
        <v>46.8</v>
      </c>
    </row>
    <row r="1823" spans="1:18" x14ac:dyDescent="0.3">
      <c r="A1823" t="s">
        <v>654</v>
      </c>
      <c r="B1823" t="s">
        <v>656</v>
      </c>
      <c r="C1823" s="14" t="str">
        <f>_xlfn.CONCAT(Table1[[#This Row],[author]],Table1[[#This Row],[ year]])</f>
        <v>Peng et al. 2018</v>
      </c>
      <c r="D1823" s="14" t="s">
        <v>617</v>
      </c>
      <c r="E1823" t="s">
        <v>568</v>
      </c>
      <c r="F1823" s="14" t="s">
        <v>306</v>
      </c>
      <c r="G1823" s="14" t="s">
        <v>434</v>
      </c>
      <c r="H1823" s="14" t="s">
        <v>435</v>
      </c>
      <c r="I1823" s="14" t="s">
        <v>460</v>
      </c>
      <c r="K1823" s="16">
        <v>53</v>
      </c>
      <c r="L1823" s="16">
        <v>0.88</v>
      </c>
      <c r="M1823" s="17" t="s">
        <v>456</v>
      </c>
      <c r="N1823" s="14" t="s">
        <v>95</v>
      </c>
      <c r="O1823" t="str">
        <f ca="1">Table1[[#This Row],[Lowest_size_reported_um]]</f>
        <v>100</v>
      </c>
      <c r="Q1823">
        <f>_xlfn.XLOOKUP(F1823,'detection limits'!$A$2:$A$234,'detection limits'!$C$2:$C$234)</f>
        <v>1</v>
      </c>
      <c r="R1823" t="str">
        <f ca="1">_xlfn.XLOOKUP(F1823,'detection limits'!$A$2:$A$234,'detection limits'!$F$2:$F$234)</f>
        <v>100</v>
      </c>
    </row>
    <row r="1824" spans="1:18" x14ac:dyDescent="0.3">
      <c r="A1824" t="s">
        <v>654</v>
      </c>
      <c r="B1824" t="s">
        <v>656</v>
      </c>
      <c r="C1824" s="14" t="str">
        <f>_xlfn.CONCAT(Table1[[#This Row],[author]],Table1[[#This Row],[ year]])</f>
        <v>Peng et al. 2018</v>
      </c>
      <c r="D1824" s="14" t="s">
        <v>617</v>
      </c>
      <c r="E1824" t="s">
        <v>568</v>
      </c>
      <c r="F1824" s="14" t="s">
        <v>306</v>
      </c>
      <c r="G1824" s="14" t="s">
        <v>434</v>
      </c>
      <c r="H1824" s="14" t="s">
        <v>435</v>
      </c>
      <c r="I1824" s="14" t="s">
        <v>460</v>
      </c>
      <c r="K1824" s="16">
        <v>1600</v>
      </c>
      <c r="L1824" s="16">
        <v>0.11</v>
      </c>
      <c r="M1824" s="17" t="s">
        <v>456</v>
      </c>
      <c r="N1824" s="14" t="s">
        <v>95</v>
      </c>
      <c r="O1824" t="str">
        <f ca="1">Table1[[#This Row],[Lowest_size_reported_um]]</f>
        <v>100</v>
      </c>
      <c r="Q1824">
        <f>_xlfn.XLOOKUP(F1824,'detection limits'!$A$2:$A$234,'detection limits'!$C$2:$C$234)</f>
        <v>1</v>
      </c>
      <c r="R1824" t="str">
        <f ca="1">_xlfn.XLOOKUP(F1824,'detection limits'!$A$2:$A$234,'detection limits'!$F$2:$F$234)</f>
        <v>100</v>
      </c>
    </row>
    <row r="1825" spans="1:18" x14ac:dyDescent="0.3">
      <c r="A1825" t="s">
        <v>654</v>
      </c>
      <c r="B1825" t="s">
        <v>656</v>
      </c>
      <c r="C1825" s="14" t="str">
        <f>_xlfn.CONCAT(Table1[[#This Row],[author]],Table1[[#This Row],[ year]])</f>
        <v>Peng et al. 2018</v>
      </c>
      <c r="D1825" s="14" t="s">
        <v>617</v>
      </c>
      <c r="E1825" t="s">
        <v>568</v>
      </c>
      <c r="F1825" s="14" t="s">
        <v>306</v>
      </c>
      <c r="G1825" s="14" t="s">
        <v>434</v>
      </c>
      <c r="H1825" s="14" t="s">
        <v>435</v>
      </c>
      <c r="I1825" s="14" t="s">
        <v>460</v>
      </c>
      <c r="K1825" s="16">
        <v>410</v>
      </c>
      <c r="L1825" s="16">
        <v>0.09</v>
      </c>
      <c r="M1825" s="17" t="s">
        <v>456</v>
      </c>
      <c r="N1825" s="14" t="s">
        <v>95</v>
      </c>
      <c r="O1825" t="str">
        <f ca="1">Table1[[#This Row],[Lowest_size_reported_um]]</f>
        <v>100</v>
      </c>
      <c r="Q1825">
        <f>_xlfn.XLOOKUP(F1825,'detection limits'!$A$2:$A$234,'detection limits'!$C$2:$C$234)</f>
        <v>1</v>
      </c>
      <c r="R1825" t="str">
        <f ca="1">_xlfn.XLOOKUP(F1825,'detection limits'!$A$2:$A$234,'detection limits'!$F$2:$F$234)</f>
        <v>100</v>
      </c>
    </row>
    <row r="1826" spans="1:18" x14ac:dyDescent="0.3">
      <c r="A1826" t="s">
        <v>654</v>
      </c>
      <c r="B1826" t="s">
        <v>656</v>
      </c>
      <c r="C1826" s="14" t="str">
        <f>_xlfn.CONCAT(Table1[[#This Row],[author]],Table1[[#This Row],[ year]])</f>
        <v>Peng et al. 2018</v>
      </c>
      <c r="D1826" s="14" t="s">
        <v>617</v>
      </c>
      <c r="E1826" t="s">
        <v>568</v>
      </c>
      <c r="F1826" s="14" t="s">
        <v>306</v>
      </c>
      <c r="G1826" s="14" t="s">
        <v>434</v>
      </c>
      <c r="H1826" s="14" t="s">
        <v>435</v>
      </c>
      <c r="I1826" s="14" t="s">
        <v>460</v>
      </c>
      <c r="K1826" s="16">
        <v>723</v>
      </c>
      <c r="L1826" s="16">
        <v>0.06</v>
      </c>
      <c r="M1826" s="17" t="s">
        <v>456</v>
      </c>
      <c r="N1826" s="14" t="s">
        <v>95</v>
      </c>
      <c r="O1826" t="str">
        <f ca="1">Table1[[#This Row],[Lowest_size_reported_um]]</f>
        <v>100</v>
      </c>
      <c r="Q1826">
        <f>_xlfn.XLOOKUP(F1826,'detection limits'!$A$2:$A$234,'detection limits'!$C$2:$C$234)</f>
        <v>1</v>
      </c>
      <c r="R1826" t="str">
        <f ca="1">_xlfn.XLOOKUP(F1826,'detection limits'!$A$2:$A$234,'detection limits'!$F$2:$F$234)</f>
        <v>100</v>
      </c>
    </row>
    <row r="1827" spans="1:18" x14ac:dyDescent="0.3">
      <c r="A1827" t="s">
        <v>654</v>
      </c>
      <c r="B1827" t="s">
        <v>656</v>
      </c>
      <c r="C1827" s="14" t="str">
        <f>_xlfn.CONCAT(Table1[[#This Row],[author]],Table1[[#This Row],[ year]])</f>
        <v>Peng et al. 2018</v>
      </c>
      <c r="D1827" s="14" t="s">
        <v>617</v>
      </c>
      <c r="E1827" t="s">
        <v>568</v>
      </c>
      <c r="F1827" s="14" t="s">
        <v>306</v>
      </c>
      <c r="G1827" s="14" t="s">
        <v>434</v>
      </c>
      <c r="H1827" s="14" t="s">
        <v>435</v>
      </c>
      <c r="I1827" s="14" t="s">
        <v>460</v>
      </c>
      <c r="K1827" s="16">
        <v>1535</v>
      </c>
      <c r="L1827" s="16">
        <v>0.06</v>
      </c>
      <c r="M1827" s="17" t="s">
        <v>456</v>
      </c>
      <c r="N1827" s="14" t="s">
        <v>95</v>
      </c>
      <c r="O1827" t="str">
        <f ca="1">Table1[[#This Row],[Lowest_size_reported_um]]</f>
        <v>100</v>
      </c>
      <c r="Q1827">
        <f>_xlfn.XLOOKUP(F1827,'detection limits'!$A$2:$A$234,'detection limits'!$C$2:$C$234)</f>
        <v>1</v>
      </c>
      <c r="R1827" t="str">
        <f ca="1">_xlfn.XLOOKUP(F1827,'detection limits'!$A$2:$A$234,'detection limits'!$F$2:$F$234)</f>
        <v>100</v>
      </c>
    </row>
    <row r="1828" spans="1:18" x14ac:dyDescent="0.3">
      <c r="A1828" t="s">
        <v>654</v>
      </c>
      <c r="B1828" t="s">
        <v>656</v>
      </c>
      <c r="C1828" s="14" t="str">
        <f>_xlfn.CONCAT(Table1[[#This Row],[author]],Table1[[#This Row],[ year]])</f>
        <v>Peng et al. 2018</v>
      </c>
      <c r="D1828" s="14" t="s">
        <v>617</v>
      </c>
      <c r="E1828" t="s">
        <v>568</v>
      </c>
      <c r="F1828" s="14" t="s">
        <v>306</v>
      </c>
      <c r="G1828" s="14" t="s">
        <v>434</v>
      </c>
      <c r="H1828" s="14" t="s">
        <v>435</v>
      </c>
      <c r="I1828" s="14" t="s">
        <v>460</v>
      </c>
      <c r="K1828" s="16">
        <v>765</v>
      </c>
      <c r="L1828" s="16">
        <v>0.04</v>
      </c>
      <c r="M1828" s="17" t="s">
        <v>456</v>
      </c>
      <c r="N1828" s="14" t="s">
        <v>95</v>
      </c>
      <c r="O1828" t="str">
        <f ca="1">Table1[[#This Row],[Lowest_size_reported_um]]</f>
        <v>100</v>
      </c>
      <c r="Q1828">
        <f>_xlfn.XLOOKUP(F1828,'detection limits'!$A$2:$A$234,'detection limits'!$C$2:$C$234)</f>
        <v>1</v>
      </c>
      <c r="R1828" t="str">
        <f ca="1">_xlfn.XLOOKUP(F1828,'detection limits'!$A$2:$A$234,'detection limits'!$F$2:$F$234)</f>
        <v>100</v>
      </c>
    </row>
    <row r="1829" spans="1:18" x14ac:dyDescent="0.3">
      <c r="A1829" t="s">
        <v>654</v>
      </c>
      <c r="B1829" t="s">
        <v>656</v>
      </c>
      <c r="C1829" s="14" t="str">
        <f>_xlfn.CONCAT(Table1[[#This Row],[author]],Table1[[#This Row],[ year]])</f>
        <v>Peng et al. 2018</v>
      </c>
      <c r="D1829" s="14" t="s">
        <v>617</v>
      </c>
      <c r="E1829" t="s">
        <v>568</v>
      </c>
      <c r="F1829" s="14" t="s">
        <v>306</v>
      </c>
      <c r="G1829" s="14" t="s">
        <v>434</v>
      </c>
      <c r="H1829" s="14" t="s">
        <v>435</v>
      </c>
      <c r="I1829" s="14" t="s">
        <v>460</v>
      </c>
      <c r="K1829" s="16">
        <v>1120</v>
      </c>
      <c r="L1829" s="16">
        <v>0.03</v>
      </c>
      <c r="M1829" s="17" t="s">
        <v>456</v>
      </c>
      <c r="N1829" s="14" t="s">
        <v>95</v>
      </c>
      <c r="O1829" t="str">
        <f ca="1">Table1[[#This Row],[Lowest_size_reported_um]]</f>
        <v>100</v>
      </c>
      <c r="Q1829">
        <f>_xlfn.XLOOKUP(F1829,'detection limits'!$A$2:$A$234,'detection limits'!$C$2:$C$234)</f>
        <v>1</v>
      </c>
      <c r="R1829" t="str">
        <f ca="1">_xlfn.XLOOKUP(F1829,'detection limits'!$A$2:$A$234,'detection limits'!$F$2:$F$234)</f>
        <v>100</v>
      </c>
    </row>
    <row r="1830" spans="1:18" x14ac:dyDescent="0.3">
      <c r="A1830" t="s">
        <v>654</v>
      </c>
      <c r="B1830" t="s">
        <v>656</v>
      </c>
      <c r="C1830" s="20" t="s">
        <v>664</v>
      </c>
      <c r="D1830" s="14" t="str" cm="1">
        <f t="array" ref="D1830">_xlfn.TEXTJOIN("", TRUE, IF(ISERROR(MID(C1830, _xlfn.SEQUENCE(LEN(C1830)), 1) *1), MID(C1830, _xlfn.SEQUENCE(LEN(C1830)), 1), ""))</f>
        <v xml:space="preserve">Piehl et al. </v>
      </c>
      <c r="E1830" t="str">
        <f t="shared" ref="E1830:E1838" si="20">RIGHT(C1830,4)</f>
        <v>2018</v>
      </c>
      <c r="F1830" s="14" t="s">
        <v>310</v>
      </c>
      <c r="G1830" s="14" t="s">
        <v>508</v>
      </c>
      <c r="H1830" s="14" t="s">
        <v>435</v>
      </c>
      <c r="I1830" s="14" t="s">
        <v>455</v>
      </c>
      <c r="K1830" s="16">
        <v>0.23169999999999999</v>
      </c>
      <c r="L1830" s="16">
        <v>0.13</v>
      </c>
      <c r="M1830" s="17" t="s">
        <v>437</v>
      </c>
      <c r="N1830" s="14" t="s">
        <v>95</v>
      </c>
      <c r="O1830" t="str">
        <f ca="1">Table1[[#This Row],[Lowest_size_reported_um]]</f>
        <v>1000</v>
      </c>
      <c r="Q1830">
        <f>_xlfn.XLOOKUP(F1830,'detection limits'!$A$2:$A$234,'detection limits'!$C$2:$C$234)</f>
        <v>1000</v>
      </c>
      <c r="R1830" t="str">
        <f ca="1">_xlfn.XLOOKUP(F1830,'detection limits'!$A$2:$A$234,'detection limits'!$F$2:$F$234)</f>
        <v>1000</v>
      </c>
    </row>
    <row r="1831" spans="1:18" x14ac:dyDescent="0.3">
      <c r="A1831" t="s">
        <v>654</v>
      </c>
      <c r="B1831" t="s">
        <v>656</v>
      </c>
      <c r="C1831" s="20" t="s">
        <v>664</v>
      </c>
      <c r="D1831" s="14" t="str" cm="1">
        <f t="array" ref="D1831">_xlfn.TEXTJOIN("", TRUE, IF(ISERROR(MID(C1831, _xlfn.SEQUENCE(LEN(C1831)), 1) *1), MID(C1831, _xlfn.SEQUENCE(LEN(C1831)), 1), ""))</f>
        <v xml:space="preserve">Piehl et al. </v>
      </c>
      <c r="E1831" t="str">
        <f t="shared" si="20"/>
        <v>2018</v>
      </c>
      <c r="F1831" s="14" t="s">
        <v>310</v>
      </c>
      <c r="G1831" s="14" t="s">
        <v>508</v>
      </c>
      <c r="H1831" s="14" t="s">
        <v>435</v>
      </c>
      <c r="I1831" s="14" t="s">
        <v>455</v>
      </c>
      <c r="K1831" s="16">
        <v>0.30640000000000001</v>
      </c>
      <c r="L1831" s="16">
        <v>0.13</v>
      </c>
      <c r="M1831" s="17" t="s">
        <v>437</v>
      </c>
      <c r="N1831" s="14" t="s">
        <v>95</v>
      </c>
      <c r="O1831" t="str">
        <f ca="1">Table1[[#This Row],[Lowest_size_reported_um]]</f>
        <v>1000</v>
      </c>
      <c r="Q1831">
        <f>_xlfn.XLOOKUP(F1831,'detection limits'!$A$2:$A$234,'detection limits'!$C$2:$C$234)</f>
        <v>1000</v>
      </c>
      <c r="R1831" t="str">
        <f ca="1">_xlfn.XLOOKUP(F1831,'detection limits'!$A$2:$A$234,'detection limits'!$F$2:$F$234)</f>
        <v>1000</v>
      </c>
    </row>
    <row r="1832" spans="1:18" x14ac:dyDescent="0.3">
      <c r="A1832" t="s">
        <v>654</v>
      </c>
      <c r="B1832" t="s">
        <v>656</v>
      </c>
      <c r="C1832" s="20" t="s">
        <v>664</v>
      </c>
      <c r="D1832" s="14" t="str" cm="1">
        <f t="array" ref="D1832">_xlfn.TEXTJOIN("", TRUE, IF(ISERROR(MID(C1832, _xlfn.SEQUENCE(LEN(C1832)), 1) *1), MID(C1832, _xlfn.SEQUENCE(LEN(C1832)), 1), ""))</f>
        <v xml:space="preserve">Piehl et al. </v>
      </c>
      <c r="E1832" t="str">
        <f t="shared" si="20"/>
        <v>2018</v>
      </c>
      <c r="F1832" s="14" t="s">
        <v>310</v>
      </c>
      <c r="G1832" s="14" t="s">
        <v>508</v>
      </c>
      <c r="H1832" s="14" t="s">
        <v>435</v>
      </c>
      <c r="I1832" s="14" t="s">
        <v>455</v>
      </c>
      <c r="K1832" s="16">
        <v>0.30730000000000002</v>
      </c>
      <c r="L1832" s="16">
        <v>0.13</v>
      </c>
      <c r="M1832" s="17" t="s">
        <v>437</v>
      </c>
      <c r="N1832" s="14" t="s">
        <v>95</v>
      </c>
      <c r="O1832" t="str">
        <f ca="1">Table1[[#This Row],[Lowest_size_reported_um]]</f>
        <v>1000</v>
      </c>
      <c r="Q1832">
        <f>_xlfn.XLOOKUP(F1832,'detection limits'!$A$2:$A$234,'detection limits'!$C$2:$C$234)</f>
        <v>1000</v>
      </c>
      <c r="R1832" t="str">
        <f ca="1">_xlfn.XLOOKUP(F1832,'detection limits'!$A$2:$A$234,'detection limits'!$F$2:$F$234)</f>
        <v>1000</v>
      </c>
    </row>
    <row r="1833" spans="1:18" x14ac:dyDescent="0.3">
      <c r="A1833" t="s">
        <v>654</v>
      </c>
      <c r="B1833" t="s">
        <v>656</v>
      </c>
      <c r="C1833" s="20" t="s">
        <v>664</v>
      </c>
      <c r="D1833" s="14" t="str" cm="1">
        <f t="array" ref="D1833">_xlfn.TEXTJOIN("", TRUE, IF(ISERROR(MID(C1833, _xlfn.SEQUENCE(LEN(C1833)), 1) *1), MID(C1833, _xlfn.SEQUENCE(LEN(C1833)), 1), ""))</f>
        <v xml:space="preserve">Piehl et al. </v>
      </c>
      <c r="E1833" t="str">
        <f t="shared" si="20"/>
        <v>2018</v>
      </c>
      <c r="F1833" s="14" t="s">
        <v>310</v>
      </c>
      <c r="G1833" s="14" t="s">
        <v>508</v>
      </c>
      <c r="H1833" s="14" t="s">
        <v>435</v>
      </c>
      <c r="I1833" s="14" t="s">
        <v>455</v>
      </c>
      <c r="K1833" s="16">
        <v>0.33889999999999998</v>
      </c>
      <c r="L1833" s="16">
        <v>0.13</v>
      </c>
      <c r="M1833" s="17" t="s">
        <v>437</v>
      </c>
      <c r="N1833" s="14" t="s">
        <v>95</v>
      </c>
      <c r="O1833" t="str">
        <f ca="1">Table1[[#This Row],[Lowest_size_reported_um]]</f>
        <v>1000</v>
      </c>
      <c r="Q1833">
        <f>_xlfn.XLOOKUP(F1833,'detection limits'!$A$2:$A$234,'detection limits'!$C$2:$C$234)</f>
        <v>1000</v>
      </c>
      <c r="R1833" t="str">
        <f ca="1">_xlfn.XLOOKUP(F1833,'detection limits'!$A$2:$A$234,'detection limits'!$F$2:$F$234)</f>
        <v>1000</v>
      </c>
    </row>
    <row r="1834" spans="1:18" x14ac:dyDescent="0.3">
      <c r="A1834" t="s">
        <v>654</v>
      </c>
      <c r="B1834" t="s">
        <v>656</v>
      </c>
      <c r="C1834" s="20" t="s">
        <v>664</v>
      </c>
      <c r="D1834" s="14" t="str" cm="1">
        <f t="array" ref="D1834">_xlfn.TEXTJOIN("", TRUE, IF(ISERROR(MID(C1834, _xlfn.SEQUENCE(LEN(C1834)), 1) *1), MID(C1834, _xlfn.SEQUENCE(LEN(C1834)), 1), ""))</f>
        <v xml:space="preserve">Piehl et al. </v>
      </c>
      <c r="E1834" t="str">
        <f t="shared" si="20"/>
        <v>2018</v>
      </c>
      <c r="F1834" s="14" t="s">
        <v>310</v>
      </c>
      <c r="G1834" s="14" t="s">
        <v>508</v>
      </c>
      <c r="H1834" s="14" t="s">
        <v>435</v>
      </c>
      <c r="I1834" s="14" t="s">
        <v>455</v>
      </c>
      <c r="K1834" s="16">
        <v>0.54459999999999997</v>
      </c>
      <c r="L1834" s="16">
        <v>0.13</v>
      </c>
      <c r="M1834" s="17" t="s">
        <v>437</v>
      </c>
      <c r="N1834" s="14" t="s">
        <v>95</v>
      </c>
      <c r="O1834" t="str">
        <f ca="1">Table1[[#This Row],[Lowest_size_reported_um]]</f>
        <v>1000</v>
      </c>
      <c r="Q1834">
        <f>_xlfn.XLOOKUP(F1834,'detection limits'!$A$2:$A$234,'detection limits'!$C$2:$C$234)</f>
        <v>1000</v>
      </c>
      <c r="R1834" t="str">
        <f ca="1">_xlfn.XLOOKUP(F1834,'detection limits'!$A$2:$A$234,'detection limits'!$F$2:$F$234)</f>
        <v>1000</v>
      </c>
    </row>
    <row r="1835" spans="1:18" x14ac:dyDescent="0.3">
      <c r="A1835" t="s">
        <v>654</v>
      </c>
      <c r="B1835" t="s">
        <v>656</v>
      </c>
      <c r="C1835" s="20" t="s">
        <v>664</v>
      </c>
      <c r="D1835" s="14" t="str" cm="1">
        <f t="array" ref="D1835">_xlfn.TEXTJOIN("", TRUE, IF(ISERROR(MID(C1835, _xlfn.SEQUENCE(LEN(C1835)), 1) *1), MID(C1835, _xlfn.SEQUENCE(LEN(C1835)), 1), ""))</f>
        <v xml:space="preserve">Piehl et al. </v>
      </c>
      <c r="E1835" t="str">
        <f t="shared" si="20"/>
        <v>2018</v>
      </c>
      <c r="F1835" s="14" t="s">
        <v>310</v>
      </c>
      <c r="G1835" s="14" t="s">
        <v>508</v>
      </c>
      <c r="H1835" s="14" t="s">
        <v>435</v>
      </c>
      <c r="I1835" s="14" t="s">
        <v>455</v>
      </c>
      <c r="K1835" s="16">
        <v>0.56210000000000004</v>
      </c>
      <c r="L1835" s="16">
        <v>0.13</v>
      </c>
      <c r="M1835" s="17" t="s">
        <v>437</v>
      </c>
      <c r="N1835" s="14" t="s">
        <v>95</v>
      </c>
      <c r="O1835" t="str">
        <f ca="1">Table1[[#This Row],[Lowest_size_reported_um]]</f>
        <v>1000</v>
      </c>
      <c r="Q1835">
        <f>_xlfn.XLOOKUP(F1835,'detection limits'!$A$2:$A$234,'detection limits'!$C$2:$C$234)</f>
        <v>1000</v>
      </c>
      <c r="R1835" t="str">
        <f ca="1">_xlfn.XLOOKUP(F1835,'detection limits'!$A$2:$A$234,'detection limits'!$F$2:$F$234)</f>
        <v>1000</v>
      </c>
    </row>
    <row r="1836" spans="1:18" x14ac:dyDescent="0.3">
      <c r="A1836" t="s">
        <v>654</v>
      </c>
      <c r="B1836" t="s">
        <v>656</v>
      </c>
      <c r="C1836" s="20" t="s">
        <v>664</v>
      </c>
      <c r="D1836" s="14" t="str" cm="1">
        <f t="array" ref="D1836">_xlfn.TEXTJOIN("", TRUE, IF(ISERROR(MID(C1836, _xlfn.SEQUENCE(LEN(C1836)), 1) *1), MID(C1836, _xlfn.SEQUENCE(LEN(C1836)), 1), ""))</f>
        <v xml:space="preserve">Piehl et al. </v>
      </c>
      <c r="E1836" t="str">
        <f t="shared" si="20"/>
        <v>2018</v>
      </c>
      <c r="F1836" s="14" t="s">
        <v>310</v>
      </c>
      <c r="G1836" s="14" t="s">
        <v>508</v>
      </c>
      <c r="H1836" s="14" t="s">
        <v>435</v>
      </c>
      <c r="I1836" s="14" t="s">
        <v>455</v>
      </c>
      <c r="K1836" s="16">
        <v>0.58399999999999996</v>
      </c>
      <c r="L1836" s="16">
        <v>0.13</v>
      </c>
      <c r="M1836" s="17" t="s">
        <v>437</v>
      </c>
      <c r="N1836" s="14" t="s">
        <v>95</v>
      </c>
      <c r="O1836" t="str">
        <f ca="1">Table1[[#This Row],[Lowest_size_reported_um]]</f>
        <v>1000</v>
      </c>
      <c r="Q1836">
        <f>_xlfn.XLOOKUP(F1836,'detection limits'!$A$2:$A$234,'detection limits'!$C$2:$C$234)</f>
        <v>1000</v>
      </c>
      <c r="R1836" t="str">
        <f ca="1">_xlfn.XLOOKUP(F1836,'detection limits'!$A$2:$A$234,'detection limits'!$F$2:$F$234)</f>
        <v>1000</v>
      </c>
    </row>
    <row r="1837" spans="1:18" x14ac:dyDescent="0.3">
      <c r="A1837" t="s">
        <v>654</v>
      </c>
      <c r="B1837" t="s">
        <v>656</v>
      </c>
      <c r="C1837" s="20" t="s">
        <v>664</v>
      </c>
      <c r="D1837" s="14" t="str" cm="1">
        <f t="array" ref="D1837">_xlfn.TEXTJOIN("", TRUE, IF(ISERROR(MID(C1837, _xlfn.SEQUENCE(LEN(C1837)), 1) *1), MID(C1837, _xlfn.SEQUENCE(LEN(C1837)), 1), ""))</f>
        <v xml:space="preserve">Piehl et al. </v>
      </c>
      <c r="E1837" t="str">
        <f t="shared" si="20"/>
        <v>2018</v>
      </c>
      <c r="F1837" s="14" t="s">
        <v>310</v>
      </c>
      <c r="G1837" s="14" t="s">
        <v>508</v>
      </c>
      <c r="H1837" s="14" t="s">
        <v>435</v>
      </c>
      <c r="I1837" s="14" t="s">
        <v>455</v>
      </c>
      <c r="K1837" s="16">
        <v>0.66720000000000002</v>
      </c>
      <c r="L1837" s="16">
        <v>0.13</v>
      </c>
      <c r="M1837" s="17" t="s">
        <v>437</v>
      </c>
      <c r="N1837" s="14" t="s">
        <v>95</v>
      </c>
      <c r="O1837" t="str">
        <f ca="1">Table1[[#This Row],[Lowest_size_reported_um]]</f>
        <v>1000</v>
      </c>
      <c r="Q1837">
        <f>_xlfn.XLOOKUP(F1837,'detection limits'!$A$2:$A$234,'detection limits'!$C$2:$C$234)</f>
        <v>1000</v>
      </c>
      <c r="R1837" t="str">
        <f ca="1">_xlfn.XLOOKUP(F1837,'detection limits'!$A$2:$A$234,'detection limits'!$F$2:$F$234)</f>
        <v>1000</v>
      </c>
    </row>
    <row r="1838" spans="1:18" x14ac:dyDescent="0.3">
      <c r="A1838" t="s">
        <v>654</v>
      </c>
      <c r="B1838" t="s">
        <v>656</v>
      </c>
      <c r="C1838" s="20" t="s">
        <v>664</v>
      </c>
      <c r="D1838" s="14" t="str" cm="1">
        <f t="array" ref="D1838">_xlfn.TEXTJOIN("", TRUE, IF(ISERROR(MID(C1838, _xlfn.SEQUENCE(LEN(C1838)), 1) *1), MID(C1838, _xlfn.SEQUENCE(LEN(C1838)), 1), ""))</f>
        <v xml:space="preserve">Piehl et al. </v>
      </c>
      <c r="E1838" t="str">
        <f t="shared" si="20"/>
        <v>2018</v>
      </c>
      <c r="F1838" s="14" t="s">
        <v>310</v>
      </c>
      <c r="G1838" s="14" t="s">
        <v>508</v>
      </c>
      <c r="H1838" s="14" t="s">
        <v>435</v>
      </c>
      <c r="I1838" s="14" t="s">
        <v>455</v>
      </c>
      <c r="K1838" s="16">
        <v>1.2461</v>
      </c>
      <c r="L1838" s="16">
        <v>0.13</v>
      </c>
      <c r="M1838" s="17" t="s">
        <v>437</v>
      </c>
      <c r="N1838" s="14" t="s">
        <v>95</v>
      </c>
      <c r="O1838" t="str">
        <f ca="1">Table1[[#This Row],[Lowest_size_reported_um]]</f>
        <v>1000</v>
      </c>
      <c r="Q1838">
        <f>_xlfn.XLOOKUP(F1838,'detection limits'!$A$2:$A$234,'detection limits'!$C$2:$C$234)</f>
        <v>1000</v>
      </c>
      <c r="R1838" t="str">
        <f ca="1">_xlfn.XLOOKUP(F1838,'detection limits'!$A$2:$A$234,'detection limits'!$F$2:$F$234)</f>
        <v>1000</v>
      </c>
    </row>
    <row r="1839" spans="1:18" x14ac:dyDescent="0.3">
      <c r="A1839" t="s">
        <v>654</v>
      </c>
      <c r="B1839" t="s">
        <v>656</v>
      </c>
      <c r="C1839" s="14" t="str">
        <f>_xlfn.CONCAT(Table1[[#This Row],[author]],Table1[[#This Row],[ year]])</f>
        <v>Rao et al 2020</v>
      </c>
      <c r="D1839" s="14" t="s">
        <v>618</v>
      </c>
      <c r="E1839" t="s">
        <v>546</v>
      </c>
      <c r="F1839" s="14" t="s">
        <v>312</v>
      </c>
      <c r="G1839" s="14" t="s">
        <v>434</v>
      </c>
      <c r="H1839" s="14" t="s">
        <v>435</v>
      </c>
      <c r="I1839" s="14" t="s">
        <v>460</v>
      </c>
      <c r="K1839" s="16">
        <v>5</v>
      </c>
      <c r="L1839" s="16">
        <v>0.34</v>
      </c>
      <c r="M1839" s="17" t="s">
        <v>437</v>
      </c>
      <c r="N1839" s="14" t="s">
        <v>95</v>
      </c>
      <c r="O1839" t="str">
        <f ca="1">Table1[[#This Row],[Lowest_size_reported_um]]</f>
        <v>200</v>
      </c>
      <c r="Q1839">
        <f>_xlfn.XLOOKUP(F1839,'detection limits'!$A$2:$A$234,'detection limits'!$C$2:$C$234)</f>
        <v>30</v>
      </c>
      <c r="R1839" t="str">
        <f ca="1">_xlfn.XLOOKUP(F1839,'detection limits'!$A$2:$A$234,'detection limits'!$F$2:$F$234)</f>
        <v>200</v>
      </c>
    </row>
    <row r="1840" spans="1:18" x14ac:dyDescent="0.3">
      <c r="A1840" t="s">
        <v>654</v>
      </c>
      <c r="B1840" t="s">
        <v>656</v>
      </c>
      <c r="C1840" s="14" t="str">
        <f>_xlfn.CONCAT(Table1[[#This Row],[author]],Table1[[#This Row],[ year]])</f>
        <v>Rao et al 2020</v>
      </c>
      <c r="D1840" s="14" t="s">
        <v>618</v>
      </c>
      <c r="E1840" t="s">
        <v>546</v>
      </c>
      <c r="F1840" s="14" t="s">
        <v>312</v>
      </c>
      <c r="G1840" s="14" t="s">
        <v>434</v>
      </c>
      <c r="H1840" s="14" t="s">
        <v>435</v>
      </c>
      <c r="I1840" s="14" t="s">
        <v>460</v>
      </c>
      <c r="K1840" s="16">
        <v>72</v>
      </c>
      <c r="L1840" s="16">
        <v>0.34</v>
      </c>
      <c r="M1840" s="17" t="s">
        <v>437</v>
      </c>
      <c r="N1840" s="14" t="s">
        <v>95</v>
      </c>
      <c r="O1840" t="str">
        <f ca="1">Table1[[#This Row],[Lowest_size_reported_um]]</f>
        <v>200</v>
      </c>
      <c r="Q1840">
        <f>_xlfn.XLOOKUP(F1840,'detection limits'!$A$2:$A$234,'detection limits'!$C$2:$C$234)</f>
        <v>30</v>
      </c>
      <c r="R1840" t="str">
        <f ca="1">_xlfn.XLOOKUP(F1840,'detection limits'!$A$2:$A$234,'detection limits'!$F$2:$F$234)</f>
        <v>200</v>
      </c>
    </row>
    <row r="1841" spans="1:18" x14ac:dyDescent="0.3">
      <c r="A1841" t="s">
        <v>654</v>
      </c>
      <c r="B1841" t="s">
        <v>656</v>
      </c>
      <c r="C1841" s="14" t="str">
        <f>_xlfn.CONCAT(Table1[[#This Row],[author]],Table1[[#This Row],[ year]])</f>
        <v>Rao et al 2020</v>
      </c>
      <c r="D1841" s="14" t="s">
        <v>618</v>
      </c>
      <c r="E1841" t="s">
        <v>546</v>
      </c>
      <c r="F1841" s="14" t="s">
        <v>312</v>
      </c>
      <c r="G1841" s="14" t="s">
        <v>434</v>
      </c>
      <c r="H1841" s="14" t="s">
        <v>435</v>
      </c>
      <c r="I1841" s="14" t="s">
        <v>460</v>
      </c>
      <c r="K1841" s="16">
        <v>26</v>
      </c>
      <c r="L1841" s="16">
        <v>0.34</v>
      </c>
      <c r="M1841" s="17" t="s">
        <v>437</v>
      </c>
      <c r="N1841" s="14" t="s">
        <v>95</v>
      </c>
      <c r="O1841" t="str">
        <f ca="1">Table1[[#This Row],[Lowest_size_reported_um]]</f>
        <v>200</v>
      </c>
      <c r="Q1841">
        <f>_xlfn.XLOOKUP(F1841,'detection limits'!$A$2:$A$234,'detection limits'!$C$2:$C$234)</f>
        <v>30</v>
      </c>
      <c r="R1841" t="str">
        <f ca="1">_xlfn.XLOOKUP(F1841,'detection limits'!$A$2:$A$234,'detection limits'!$F$2:$F$234)</f>
        <v>200</v>
      </c>
    </row>
    <row r="1842" spans="1:18" x14ac:dyDescent="0.3">
      <c r="A1842" t="s">
        <v>654</v>
      </c>
      <c r="B1842" t="s">
        <v>656</v>
      </c>
      <c r="C1842" s="14" t="str">
        <f>_xlfn.CONCAT(Table1[[#This Row],[author]],Table1[[#This Row],[ year]])</f>
        <v>Rasta et al. 2020</v>
      </c>
      <c r="D1842" s="14" t="s">
        <v>619</v>
      </c>
      <c r="E1842" t="s">
        <v>546</v>
      </c>
      <c r="F1842" s="14" t="s">
        <v>314</v>
      </c>
      <c r="G1842" s="14" t="s">
        <v>489</v>
      </c>
      <c r="H1842" s="14" t="s">
        <v>440</v>
      </c>
      <c r="I1842" s="14" t="s">
        <v>493</v>
      </c>
      <c r="K1842" s="16">
        <v>140</v>
      </c>
      <c r="L1842" s="16">
        <v>0.89</v>
      </c>
      <c r="M1842" s="17" t="s">
        <v>456</v>
      </c>
      <c r="N1842" s="14" t="s">
        <v>95</v>
      </c>
      <c r="O1842" t="str">
        <f ca="1">Table1[[#This Row],[Lowest_size_reported_um]]</f>
        <v>500</v>
      </c>
      <c r="Q1842">
        <f>_xlfn.XLOOKUP(F1842,'detection limits'!$A$2:$A$234,'detection limits'!$C$2:$C$234)</f>
        <v>5</v>
      </c>
      <c r="R1842" t="str">
        <f ca="1">_xlfn.XLOOKUP(F1842,'detection limits'!$A$2:$A$234,'detection limits'!$F$2:$F$234)</f>
        <v>500</v>
      </c>
    </row>
    <row r="1843" spans="1:18" x14ac:dyDescent="0.3">
      <c r="A1843" t="s">
        <v>654</v>
      </c>
      <c r="B1843" t="s">
        <v>656</v>
      </c>
      <c r="C1843" s="14" t="str">
        <f>_xlfn.CONCAT(Table1[[#This Row],[author]],Table1[[#This Row],[ year]])</f>
        <v>Rasta et al. 2020</v>
      </c>
      <c r="D1843" s="14" t="s">
        <v>619</v>
      </c>
      <c r="E1843" t="s">
        <v>546</v>
      </c>
      <c r="F1843" s="14" t="s">
        <v>314</v>
      </c>
      <c r="G1843" s="14" t="s">
        <v>489</v>
      </c>
      <c r="H1843" s="14" t="s">
        <v>440</v>
      </c>
      <c r="I1843" s="14" t="s">
        <v>493</v>
      </c>
      <c r="K1843" s="16">
        <v>2820</v>
      </c>
      <c r="L1843" s="16">
        <v>0.89</v>
      </c>
      <c r="M1843" s="17" t="s">
        <v>456</v>
      </c>
      <c r="N1843" s="14" t="s">
        <v>95</v>
      </c>
      <c r="O1843" t="str">
        <f ca="1">Table1[[#This Row],[Lowest_size_reported_um]]</f>
        <v>500</v>
      </c>
      <c r="Q1843">
        <f>_xlfn.XLOOKUP(F1843,'detection limits'!$A$2:$A$234,'detection limits'!$C$2:$C$234)</f>
        <v>5</v>
      </c>
      <c r="R1843" t="str">
        <f ca="1">_xlfn.XLOOKUP(F1843,'detection limits'!$A$2:$A$234,'detection limits'!$F$2:$F$234)</f>
        <v>500</v>
      </c>
    </row>
    <row r="1844" spans="1:18" x14ac:dyDescent="0.3">
      <c r="A1844" t="s">
        <v>654</v>
      </c>
      <c r="B1844" t="s">
        <v>656</v>
      </c>
      <c r="C1844" s="14" t="str">
        <f>_xlfn.CONCAT(Table1[[#This Row],[author]],Table1[[#This Row],[ year]])</f>
        <v>Rasta et al. 2020</v>
      </c>
      <c r="D1844" s="14" t="s">
        <v>619</v>
      </c>
      <c r="E1844" t="s">
        <v>546</v>
      </c>
      <c r="F1844" s="14" t="s">
        <v>314</v>
      </c>
      <c r="G1844" s="14" t="s">
        <v>489</v>
      </c>
      <c r="H1844" s="14" t="s">
        <v>440</v>
      </c>
      <c r="I1844" s="14" t="s">
        <v>493</v>
      </c>
      <c r="K1844" s="16">
        <v>113</v>
      </c>
      <c r="L1844" s="16">
        <v>0.89</v>
      </c>
      <c r="M1844" s="17" t="s">
        <v>456</v>
      </c>
      <c r="N1844" s="14" t="s">
        <v>95</v>
      </c>
      <c r="O1844" t="str">
        <f ca="1">Table1[[#This Row],[Lowest_size_reported_um]]</f>
        <v>500</v>
      </c>
      <c r="Q1844">
        <f>_xlfn.XLOOKUP(F1844,'detection limits'!$A$2:$A$234,'detection limits'!$C$2:$C$234)</f>
        <v>5</v>
      </c>
      <c r="R1844" t="str">
        <f ca="1">_xlfn.XLOOKUP(F1844,'detection limits'!$A$2:$A$234,'detection limits'!$F$2:$F$234)</f>
        <v>500</v>
      </c>
    </row>
    <row r="1845" spans="1:18" x14ac:dyDescent="0.3">
      <c r="A1845" t="s">
        <v>654</v>
      </c>
      <c r="B1845" t="s">
        <v>656</v>
      </c>
      <c r="C1845" s="14" t="str">
        <f>_xlfn.CONCAT(Table1[[#This Row],[author]],Table1[[#This Row],[ year]])</f>
        <v>Rasta et al. 2020</v>
      </c>
      <c r="D1845" s="14" t="s">
        <v>619</v>
      </c>
      <c r="E1845" t="s">
        <v>546</v>
      </c>
      <c r="F1845" s="14" t="s">
        <v>314</v>
      </c>
      <c r="G1845" s="14" t="s">
        <v>489</v>
      </c>
      <c r="H1845" s="14" t="s">
        <v>440</v>
      </c>
      <c r="I1845" s="14" t="s">
        <v>493</v>
      </c>
      <c r="K1845" s="16">
        <v>3690</v>
      </c>
      <c r="L1845" s="16">
        <v>0.89</v>
      </c>
      <c r="M1845" s="17" t="s">
        <v>456</v>
      </c>
      <c r="N1845" s="14" t="s">
        <v>95</v>
      </c>
      <c r="O1845" t="str">
        <f ca="1">Table1[[#This Row],[Lowest_size_reported_um]]</f>
        <v>500</v>
      </c>
      <c r="Q1845">
        <f>_xlfn.XLOOKUP(F1845,'detection limits'!$A$2:$A$234,'detection limits'!$C$2:$C$234)</f>
        <v>5</v>
      </c>
      <c r="R1845" t="str">
        <f ca="1">_xlfn.XLOOKUP(F1845,'detection limits'!$A$2:$A$234,'detection limits'!$F$2:$F$234)</f>
        <v>500</v>
      </c>
    </row>
    <row r="1846" spans="1:18" x14ac:dyDescent="0.3">
      <c r="A1846" t="s">
        <v>654</v>
      </c>
      <c r="B1846" t="s">
        <v>656</v>
      </c>
      <c r="C1846" s="20" t="s">
        <v>317</v>
      </c>
      <c r="D1846" s="14" t="str" cm="1">
        <f t="array" ref="D1846">_xlfn.TEXTJOIN("", TRUE, IF(ISERROR(MID(C1846, _xlfn.SEQUENCE(LEN(C1846)), 1) *1), MID(C1846, _xlfn.SEQUENCE(LEN(C1846)), 1), ""))</f>
        <v xml:space="preserve">Rodrigues et al </v>
      </c>
      <c r="E1846" t="str">
        <f t="shared" ref="E1846:E1851" si="21">RIGHT(C1846,4)</f>
        <v>2018</v>
      </c>
      <c r="F1846" s="14" t="s">
        <v>316</v>
      </c>
      <c r="G1846" s="14" t="s">
        <v>434</v>
      </c>
      <c r="H1846" s="14" t="s">
        <v>435</v>
      </c>
      <c r="I1846" s="14" t="s">
        <v>487</v>
      </c>
      <c r="K1846" s="16">
        <v>100</v>
      </c>
      <c r="L1846" s="16">
        <v>0.68</v>
      </c>
      <c r="M1846" s="17" t="s">
        <v>456</v>
      </c>
      <c r="N1846" s="14" t="s">
        <v>95</v>
      </c>
      <c r="O1846" t="str">
        <f ca="1">Table1[[#This Row],[Lowest_size_reported_um]]</f>
        <v/>
      </c>
      <c r="Q1846">
        <f>_xlfn.XLOOKUP(F1846,'detection limits'!$A$2:$A$234,'detection limits'!$C$2:$C$234)</f>
        <v>55</v>
      </c>
      <c r="R1846" t="str">
        <f ca="1">_xlfn.XLOOKUP(F1846,'detection limits'!$A$2:$A$234,'detection limits'!$F$2:$F$234)</f>
        <v/>
      </c>
    </row>
    <row r="1847" spans="1:18" x14ac:dyDescent="0.3">
      <c r="A1847" t="s">
        <v>654</v>
      </c>
      <c r="B1847" t="s">
        <v>656</v>
      </c>
      <c r="C1847" s="20" t="s">
        <v>317</v>
      </c>
      <c r="D1847" s="14" t="str" cm="1">
        <f t="array" ref="D1847">_xlfn.TEXTJOIN("", TRUE, IF(ISERROR(MID(C1847, _xlfn.SEQUENCE(LEN(C1847)), 1) *1), MID(C1847, _xlfn.SEQUENCE(LEN(C1847)), 1), ""))</f>
        <v xml:space="preserve">Rodrigues et al </v>
      </c>
      <c r="E1847" t="str">
        <f t="shared" si="21"/>
        <v>2018</v>
      </c>
      <c r="F1847" s="14" t="s">
        <v>316</v>
      </c>
      <c r="G1847" s="14" t="s">
        <v>434</v>
      </c>
      <c r="H1847" s="14" t="s">
        <v>435</v>
      </c>
      <c r="I1847" s="14" t="s">
        <v>487</v>
      </c>
      <c r="K1847" s="16">
        <v>451.06383</v>
      </c>
      <c r="L1847" s="16">
        <v>0.41</v>
      </c>
      <c r="M1847" s="17" t="s">
        <v>456</v>
      </c>
      <c r="N1847" s="14" t="s">
        <v>95</v>
      </c>
      <c r="O1847" t="str">
        <f ca="1">Table1[[#This Row],[Lowest_size_reported_um]]</f>
        <v/>
      </c>
      <c r="Q1847">
        <f>_xlfn.XLOOKUP(F1847,'detection limits'!$A$2:$A$234,'detection limits'!$C$2:$C$234)</f>
        <v>55</v>
      </c>
      <c r="R1847" t="str">
        <f ca="1">_xlfn.XLOOKUP(F1847,'detection limits'!$A$2:$A$234,'detection limits'!$F$2:$F$234)</f>
        <v/>
      </c>
    </row>
    <row r="1848" spans="1:18" x14ac:dyDescent="0.3">
      <c r="A1848" t="s">
        <v>654</v>
      </c>
      <c r="B1848" t="s">
        <v>656</v>
      </c>
      <c r="C1848" s="20" t="s">
        <v>317</v>
      </c>
      <c r="D1848" s="14" t="str" cm="1">
        <f t="array" ref="D1848">_xlfn.TEXTJOIN("", TRUE, IF(ISERROR(MID(C1848, _xlfn.SEQUENCE(LEN(C1848)), 1) *1), MID(C1848, _xlfn.SEQUENCE(LEN(C1848)), 1), ""))</f>
        <v xml:space="preserve">Rodrigues et al </v>
      </c>
      <c r="E1848" t="str">
        <f t="shared" si="21"/>
        <v>2018</v>
      </c>
      <c r="F1848" s="14" t="s">
        <v>316</v>
      </c>
      <c r="G1848" s="14" t="s">
        <v>434</v>
      </c>
      <c r="H1848" s="14" t="s">
        <v>435</v>
      </c>
      <c r="I1848" s="14" t="s">
        <v>487</v>
      </c>
      <c r="K1848" s="16">
        <v>631.914894</v>
      </c>
      <c r="L1848" s="16">
        <v>0.31</v>
      </c>
      <c r="M1848" s="17" t="s">
        <v>456</v>
      </c>
      <c r="N1848" s="14" t="s">
        <v>95</v>
      </c>
      <c r="O1848" t="str">
        <f ca="1">Table1[[#This Row],[Lowest_size_reported_um]]</f>
        <v/>
      </c>
      <c r="Q1848">
        <f>_xlfn.XLOOKUP(F1848,'detection limits'!$A$2:$A$234,'detection limits'!$C$2:$C$234)</f>
        <v>55</v>
      </c>
      <c r="R1848" t="str">
        <f ca="1">_xlfn.XLOOKUP(F1848,'detection limits'!$A$2:$A$234,'detection limits'!$F$2:$F$234)</f>
        <v/>
      </c>
    </row>
    <row r="1849" spans="1:18" x14ac:dyDescent="0.3">
      <c r="A1849" t="s">
        <v>654</v>
      </c>
      <c r="B1849" t="s">
        <v>656</v>
      </c>
      <c r="C1849" s="20" t="s">
        <v>317</v>
      </c>
      <c r="D1849" s="14" t="str" cm="1">
        <f t="array" ref="D1849">_xlfn.TEXTJOIN("", TRUE, IF(ISERROR(MID(C1849, _xlfn.SEQUENCE(LEN(C1849)), 1) *1), MID(C1849, _xlfn.SEQUENCE(LEN(C1849)), 1), ""))</f>
        <v xml:space="preserve">Rodrigues et al </v>
      </c>
      <c r="E1849" t="str">
        <f t="shared" si="21"/>
        <v>2018</v>
      </c>
      <c r="F1849" s="14" t="s">
        <v>316</v>
      </c>
      <c r="G1849" s="14" t="s">
        <v>434</v>
      </c>
      <c r="H1849" s="14" t="s">
        <v>435</v>
      </c>
      <c r="I1849" s="14" t="s">
        <v>487</v>
      </c>
      <c r="K1849" s="16">
        <v>17.0212766</v>
      </c>
      <c r="L1849" s="16">
        <v>0.24</v>
      </c>
      <c r="M1849" s="17" t="s">
        <v>437</v>
      </c>
      <c r="N1849" s="14" t="s">
        <v>95</v>
      </c>
      <c r="O1849" t="str">
        <f ca="1">Table1[[#This Row],[Lowest_size_reported_um]]</f>
        <v/>
      </c>
      <c r="Q1849">
        <f>_xlfn.XLOOKUP(F1849,'detection limits'!$A$2:$A$234,'detection limits'!$C$2:$C$234)</f>
        <v>55</v>
      </c>
      <c r="R1849" t="str">
        <f ca="1">_xlfn.XLOOKUP(F1849,'detection limits'!$A$2:$A$234,'detection limits'!$F$2:$F$234)</f>
        <v/>
      </c>
    </row>
    <row r="1850" spans="1:18" x14ac:dyDescent="0.3">
      <c r="A1850" t="s">
        <v>654</v>
      </c>
      <c r="B1850" t="s">
        <v>656</v>
      </c>
      <c r="C1850" s="20" t="s">
        <v>317</v>
      </c>
      <c r="D1850" s="14" t="str" cm="1">
        <f t="array" ref="D1850">_xlfn.TEXTJOIN("", TRUE, IF(ISERROR(MID(C1850, _xlfn.SEQUENCE(LEN(C1850)), 1) *1), MID(C1850, _xlfn.SEQUENCE(LEN(C1850)), 1), ""))</f>
        <v xml:space="preserve">Rodrigues et al </v>
      </c>
      <c r="E1850" t="str">
        <f t="shared" si="21"/>
        <v>2018</v>
      </c>
      <c r="F1850" s="14" t="s">
        <v>316</v>
      </c>
      <c r="G1850" s="14" t="s">
        <v>434</v>
      </c>
      <c r="H1850" s="14" t="s">
        <v>435</v>
      </c>
      <c r="I1850" s="14" t="s">
        <v>487</v>
      </c>
      <c r="K1850" s="16">
        <v>204.25531899999999</v>
      </c>
      <c r="L1850" s="16">
        <v>0.24</v>
      </c>
      <c r="M1850" s="17" t="s">
        <v>437</v>
      </c>
      <c r="N1850" s="14" t="s">
        <v>95</v>
      </c>
      <c r="O1850" t="str">
        <f ca="1">Table1[[#This Row],[Lowest_size_reported_um]]</f>
        <v/>
      </c>
      <c r="Q1850">
        <f>_xlfn.XLOOKUP(F1850,'detection limits'!$A$2:$A$234,'detection limits'!$C$2:$C$234)</f>
        <v>55</v>
      </c>
      <c r="R1850" t="str">
        <f ca="1">_xlfn.XLOOKUP(F1850,'detection limits'!$A$2:$A$234,'detection limits'!$F$2:$F$234)</f>
        <v/>
      </c>
    </row>
    <row r="1851" spans="1:18" x14ac:dyDescent="0.3">
      <c r="A1851" t="s">
        <v>654</v>
      </c>
      <c r="B1851" t="s">
        <v>656</v>
      </c>
      <c r="C1851" s="20" t="s">
        <v>317</v>
      </c>
      <c r="D1851" s="14" t="str" cm="1">
        <f t="array" ref="D1851">_xlfn.TEXTJOIN("", TRUE, IF(ISERROR(MID(C1851, _xlfn.SEQUENCE(LEN(C1851)), 1) *1), MID(C1851, _xlfn.SEQUENCE(LEN(C1851)), 1), ""))</f>
        <v xml:space="preserve">Rodrigues et al </v>
      </c>
      <c r="E1851" t="str">
        <f t="shared" si="21"/>
        <v>2018</v>
      </c>
      <c r="F1851" s="14" t="s">
        <v>316</v>
      </c>
      <c r="G1851" s="14" t="s">
        <v>434</v>
      </c>
      <c r="H1851" s="14" t="s">
        <v>435</v>
      </c>
      <c r="I1851" s="14" t="s">
        <v>487</v>
      </c>
      <c r="K1851" s="16">
        <v>514.89361699999995</v>
      </c>
      <c r="L1851" s="16">
        <v>0.21</v>
      </c>
      <c r="M1851" s="17" t="s">
        <v>437</v>
      </c>
      <c r="N1851" s="14" t="s">
        <v>95</v>
      </c>
      <c r="O1851" t="str">
        <f ca="1">Table1[[#This Row],[Lowest_size_reported_um]]</f>
        <v/>
      </c>
      <c r="Q1851">
        <f>_xlfn.XLOOKUP(F1851,'detection limits'!$A$2:$A$234,'detection limits'!$C$2:$C$234)</f>
        <v>55</v>
      </c>
      <c r="R1851" t="str">
        <f ca="1">_xlfn.XLOOKUP(F1851,'detection limits'!$A$2:$A$234,'detection limits'!$F$2:$F$234)</f>
        <v/>
      </c>
    </row>
    <row r="1852" spans="1:18" x14ac:dyDescent="0.3">
      <c r="A1852" t="s">
        <v>654</v>
      </c>
      <c r="B1852" t="s">
        <v>656</v>
      </c>
      <c r="C1852" s="14" t="str">
        <f>_xlfn.CONCAT(Table1[[#This Row],[author]],Table1[[#This Row],[ year]])</f>
        <v>S. Zhang et al. 2020</v>
      </c>
      <c r="D1852" s="14" t="s">
        <v>620</v>
      </c>
      <c r="E1852" t="s">
        <v>546</v>
      </c>
      <c r="F1852" s="14" t="s">
        <v>321</v>
      </c>
      <c r="G1852" s="14" t="s">
        <v>508</v>
      </c>
      <c r="H1852" s="14" t="s">
        <v>435</v>
      </c>
      <c r="I1852" s="14" t="s">
        <v>460</v>
      </c>
      <c r="L1852" s="16"/>
      <c r="M1852" s="17"/>
      <c r="N1852" s="14" t="s">
        <v>95</v>
      </c>
      <c r="O1852" t="str">
        <f ca="1">Table1[[#This Row],[Lowest_size_reported_um]]</f>
        <v>50</v>
      </c>
      <c r="Q1852">
        <f>_xlfn.XLOOKUP(F1852,'detection limits'!$A$2:$A$234,'detection limits'!$C$2:$C$234)</f>
        <v>3</v>
      </c>
      <c r="R1852" t="str">
        <f ca="1">_xlfn.XLOOKUP(F1852,'detection limits'!$A$2:$A$234,'detection limits'!$F$2:$F$234)</f>
        <v>50</v>
      </c>
    </row>
    <row r="1853" spans="1:18" x14ac:dyDescent="0.3">
      <c r="A1853" t="s">
        <v>654</v>
      </c>
      <c r="B1853" t="s">
        <v>656</v>
      </c>
      <c r="C1853" s="14" t="str">
        <f>_xlfn.CONCAT(Table1[[#This Row],[author]],Table1[[#This Row],[ year]])</f>
        <v>S. Zhang et al. 2020</v>
      </c>
      <c r="D1853" s="14" t="s">
        <v>620</v>
      </c>
      <c r="E1853" t="s">
        <v>546</v>
      </c>
      <c r="F1853" s="14" t="s">
        <v>321</v>
      </c>
      <c r="G1853" s="14" t="s">
        <v>508</v>
      </c>
      <c r="H1853" s="14" t="s">
        <v>435</v>
      </c>
      <c r="I1853" s="14" t="s">
        <v>460</v>
      </c>
      <c r="L1853" s="16"/>
      <c r="M1853" s="17"/>
      <c r="N1853" s="14" t="s">
        <v>95</v>
      </c>
      <c r="O1853" t="str">
        <f ca="1">Table1[[#This Row],[Lowest_size_reported_um]]</f>
        <v>50</v>
      </c>
      <c r="Q1853">
        <f>_xlfn.XLOOKUP(F1853,'detection limits'!$A$2:$A$234,'detection limits'!$C$2:$C$234)</f>
        <v>3</v>
      </c>
      <c r="R1853" t="str">
        <f ca="1">_xlfn.XLOOKUP(F1853,'detection limits'!$A$2:$A$234,'detection limits'!$F$2:$F$234)</f>
        <v>50</v>
      </c>
    </row>
    <row r="1854" spans="1:18" x14ac:dyDescent="0.3">
      <c r="A1854" t="s">
        <v>654</v>
      </c>
      <c r="B1854" t="s">
        <v>656</v>
      </c>
      <c r="C1854" s="14" t="str">
        <f>_xlfn.CONCAT(Table1[[#This Row],[author]],Table1[[#This Row],[ year]])</f>
        <v>S. Zhang et al. 2020</v>
      </c>
      <c r="D1854" s="14" t="s">
        <v>620</v>
      </c>
      <c r="E1854" t="s">
        <v>546</v>
      </c>
      <c r="F1854" s="14" t="s">
        <v>321</v>
      </c>
      <c r="G1854" s="14" t="s">
        <v>508</v>
      </c>
      <c r="H1854" s="14" t="s">
        <v>435</v>
      </c>
      <c r="I1854" s="14" t="s">
        <v>460</v>
      </c>
      <c r="L1854" s="16"/>
      <c r="M1854" s="17"/>
      <c r="N1854" s="14" t="s">
        <v>95</v>
      </c>
      <c r="O1854" t="str">
        <f ca="1">Table1[[#This Row],[Lowest_size_reported_um]]</f>
        <v>50</v>
      </c>
      <c r="Q1854">
        <f>_xlfn.XLOOKUP(F1854,'detection limits'!$A$2:$A$234,'detection limits'!$C$2:$C$234)</f>
        <v>3</v>
      </c>
      <c r="R1854" t="str">
        <f ca="1">_xlfn.XLOOKUP(F1854,'detection limits'!$A$2:$A$234,'detection limits'!$F$2:$F$234)</f>
        <v>50</v>
      </c>
    </row>
    <row r="1855" spans="1:18" x14ac:dyDescent="0.3">
      <c r="A1855" t="s">
        <v>654</v>
      </c>
      <c r="B1855" t="s">
        <v>656</v>
      </c>
      <c r="C1855" s="14" t="str">
        <f>_xlfn.CONCAT(Table1[[#This Row],[author]],Table1[[#This Row],[ year]])</f>
        <v>S. Zhang et al. 2020</v>
      </c>
      <c r="D1855" s="14" t="s">
        <v>620</v>
      </c>
      <c r="E1855" t="s">
        <v>546</v>
      </c>
      <c r="F1855" s="14" t="s">
        <v>321</v>
      </c>
      <c r="G1855" s="14" t="s">
        <v>508</v>
      </c>
      <c r="H1855" s="14" t="s">
        <v>435</v>
      </c>
      <c r="I1855" s="14" t="s">
        <v>460</v>
      </c>
      <c r="L1855" s="16"/>
      <c r="M1855" s="17"/>
      <c r="N1855" s="14" t="s">
        <v>95</v>
      </c>
      <c r="O1855" t="str">
        <f ca="1">Table1[[#This Row],[Lowest_size_reported_um]]</f>
        <v>50</v>
      </c>
      <c r="Q1855">
        <f>_xlfn.XLOOKUP(F1855,'detection limits'!$A$2:$A$234,'detection limits'!$C$2:$C$234)</f>
        <v>3</v>
      </c>
      <c r="R1855" t="str">
        <f ca="1">_xlfn.XLOOKUP(F1855,'detection limits'!$A$2:$A$234,'detection limits'!$F$2:$F$234)</f>
        <v>50</v>
      </c>
    </row>
    <row r="1856" spans="1:18" x14ac:dyDescent="0.3">
      <c r="A1856" t="s">
        <v>654</v>
      </c>
      <c r="B1856" t="s">
        <v>656</v>
      </c>
      <c r="C1856" s="14" t="str">
        <f>_xlfn.CONCAT(Table1[[#This Row],[author]],Table1[[#This Row],[ year]])</f>
        <v>S. Zhang et al. 2020</v>
      </c>
      <c r="D1856" s="14" t="s">
        <v>620</v>
      </c>
      <c r="E1856" t="s">
        <v>546</v>
      </c>
      <c r="F1856" s="14" t="s">
        <v>321</v>
      </c>
      <c r="G1856" s="14" t="s">
        <v>508</v>
      </c>
      <c r="H1856" s="14" t="s">
        <v>435</v>
      </c>
      <c r="I1856" s="14" t="s">
        <v>460</v>
      </c>
      <c r="L1856" s="16"/>
      <c r="M1856" s="17"/>
      <c r="N1856" s="14" t="s">
        <v>95</v>
      </c>
      <c r="O1856" t="str">
        <f ca="1">Table1[[#This Row],[Lowest_size_reported_um]]</f>
        <v>50</v>
      </c>
      <c r="Q1856">
        <f>_xlfn.XLOOKUP(F1856,'detection limits'!$A$2:$A$234,'detection limits'!$C$2:$C$234)</f>
        <v>3</v>
      </c>
      <c r="R1856" t="str">
        <f ca="1">_xlfn.XLOOKUP(F1856,'detection limits'!$A$2:$A$234,'detection limits'!$F$2:$F$234)</f>
        <v>50</v>
      </c>
    </row>
    <row r="1857" spans="1:18" x14ac:dyDescent="0.3">
      <c r="A1857" t="s">
        <v>654</v>
      </c>
      <c r="B1857" t="s">
        <v>656</v>
      </c>
      <c r="C1857" s="14" t="str">
        <f>_xlfn.CONCAT(Table1[[#This Row],[author]],Table1[[#This Row],[ year]])</f>
        <v>Sarkar et al. 2019</v>
      </c>
      <c r="D1857" s="14" t="s">
        <v>621</v>
      </c>
      <c r="E1857" t="s">
        <v>540</v>
      </c>
      <c r="F1857" s="14" t="s">
        <v>323</v>
      </c>
      <c r="G1857" s="14" t="s">
        <v>434</v>
      </c>
      <c r="H1857" s="14" t="s">
        <v>435</v>
      </c>
      <c r="I1857" s="14" t="s">
        <v>446</v>
      </c>
      <c r="K1857" s="16">
        <v>421</v>
      </c>
      <c r="L1857" s="16"/>
      <c r="M1857" s="17" t="s">
        <v>442</v>
      </c>
      <c r="N1857" s="14" t="s">
        <v>95</v>
      </c>
      <c r="O1857" t="str">
        <f ca="1">Table1[[#This Row],[Lowest_size_reported_um]]</f>
        <v>63</v>
      </c>
      <c r="Q1857">
        <f>_xlfn.XLOOKUP(F1857,'detection limits'!$A$2:$A$234,'detection limits'!$C$2:$C$234)</f>
        <v>63</v>
      </c>
      <c r="R1857" t="str">
        <f ca="1">_xlfn.XLOOKUP(F1857,'detection limits'!$A$2:$A$234,'detection limits'!$F$2:$F$234)</f>
        <v>63</v>
      </c>
    </row>
    <row r="1858" spans="1:18" x14ac:dyDescent="0.3">
      <c r="A1858" t="s">
        <v>654</v>
      </c>
      <c r="B1858" t="s">
        <v>656</v>
      </c>
      <c r="C1858" s="14" t="str">
        <f>_xlfn.CONCAT(Table1[[#This Row],[author]],Table1[[#This Row],[ year]])</f>
        <v>Sarkar et al. 2019</v>
      </c>
      <c r="D1858" s="14" t="s">
        <v>621</v>
      </c>
      <c r="E1858" t="s">
        <v>540</v>
      </c>
      <c r="F1858" s="14" t="s">
        <v>323</v>
      </c>
      <c r="G1858" s="14" t="s">
        <v>434</v>
      </c>
      <c r="H1858" s="14" t="s">
        <v>435</v>
      </c>
      <c r="I1858" s="14" t="s">
        <v>446</v>
      </c>
      <c r="K1858" s="16">
        <v>146</v>
      </c>
      <c r="L1858" s="16"/>
      <c r="M1858" s="17" t="s">
        <v>442</v>
      </c>
      <c r="N1858" s="14" t="s">
        <v>95</v>
      </c>
      <c r="O1858" t="str">
        <f ca="1">Table1[[#This Row],[Lowest_size_reported_um]]</f>
        <v>63</v>
      </c>
      <c r="Q1858">
        <f>_xlfn.XLOOKUP(F1858,'detection limits'!$A$2:$A$234,'detection limits'!$C$2:$C$234)</f>
        <v>63</v>
      </c>
      <c r="R1858" t="str">
        <f ca="1">_xlfn.XLOOKUP(F1858,'detection limits'!$A$2:$A$234,'detection limits'!$F$2:$F$234)</f>
        <v>63</v>
      </c>
    </row>
    <row r="1859" spans="1:18" x14ac:dyDescent="0.3">
      <c r="A1859" t="s">
        <v>654</v>
      </c>
      <c r="B1859" t="s">
        <v>656</v>
      </c>
      <c r="C1859" s="14" t="str">
        <f>_xlfn.CONCAT(Table1[[#This Row],[author]],Table1[[#This Row],[ year]])</f>
        <v>Sarkar et al. 2019</v>
      </c>
      <c r="D1859" s="14" t="s">
        <v>621</v>
      </c>
      <c r="E1859" t="s">
        <v>540</v>
      </c>
      <c r="F1859" s="14" t="s">
        <v>519</v>
      </c>
      <c r="G1859" s="14" t="s">
        <v>434</v>
      </c>
      <c r="H1859" s="14" t="s">
        <v>435</v>
      </c>
      <c r="I1859" s="14" t="s">
        <v>446</v>
      </c>
      <c r="K1859" s="16">
        <v>174</v>
      </c>
      <c r="L1859" s="16"/>
      <c r="M1859" s="17" t="s">
        <v>442</v>
      </c>
      <c r="N1859" s="14" t="s">
        <v>95</v>
      </c>
      <c r="O1859" t="e">
        <f>Table1[[#This Row],[Lowest_size_reported_um]]</f>
        <v>#N/A</v>
      </c>
      <c r="Q1859" t="e">
        <f>_xlfn.XLOOKUP(F1859,'detection limits'!$A$2:$A$234,'detection limits'!$C$2:$C$234)</f>
        <v>#N/A</v>
      </c>
      <c r="R1859" t="e">
        <f>_xlfn.XLOOKUP(F1859,'detection limits'!$A$2:$A$234,'detection limits'!$F$2:$F$234)</f>
        <v>#N/A</v>
      </c>
    </row>
    <row r="1860" spans="1:18" x14ac:dyDescent="0.3">
      <c r="A1860" t="s">
        <v>654</v>
      </c>
      <c r="B1860" t="s">
        <v>656</v>
      </c>
      <c r="C1860" s="14" t="str">
        <f>_xlfn.CONCAT(Table1[[#This Row],[author]],Table1[[#This Row],[ year]])</f>
        <v>Sarkar et al. 2019</v>
      </c>
      <c r="D1860" s="14" t="s">
        <v>621</v>
      </c>
      <c r="E1860" t="s">
        <v>540</v>
      </c>
      <c r="F1860" s="14" t="s">
        <v>520</v>
      </c>
      <c r="G1860" s="14" t="s">
        <v>434</v>
      </c>
      <c r="H1860" s="14" t="s">
        <v>435</v>
      </c>
      <c r="I1860" s="14" t="s">
        <v>446</v>
      </c>
      <c r="K1860" s="16">
        <v>117</v>
      </c>
      <c r="L1860" s="16"/>
      <c r="M1860" s="17" t="s">
        <v>442</v>
      </c>
      <c r="N1860" s="14" t="s">
        <v>95</v>
      </c>
      <c r="O1860" t="e">
        <f>Table1[[#This Row],[Lowest_size_reported_um]]</f>
        <v>#N/A</v>
      </c>
      <c r="Q1860" t="e">
        <f>_xlfn.XLOOKUP(F1860,'detection limits'!$A$2:$A$234,'detection limits'!$C$2:$C$234)</f>
        <v>#N/A</v>
      </c>
      <c r="R1860" t="e">
        <f>_xlfn.XLOOKUP(F1860,'detection limits'!$A$2:$A$234,'detection limits'!$F$2:$F$234)</f>
        <v>#N/A</v>
      </c>
    </row>
    <row r="1861" spans="1:18" x14ac:dyDescent="0.3">
      <c r="A1861" t="s">
        <v>654</v>
      </c>
      <c r="B1861" t="s">
        <v>656</v>
      </c>
      <c r="C1861" s="14" t="str">
        <f>_xlfn.CONCAT(Table1[[#This Row],[author]],Table1[[#This Row],[ year]])</f>
        <v>Sarkar et al. 2019</v>
      </c>
      <c r="D1861" s="14" t="s">
        <v>621</v>
      </c>
      <c r="E1861" t="s">
        <v>540</v>
      </c>
      <c r="F1861" s="14" t="s">
        <v>521</v>
      </c>
      <c r="G1861" s="14" t="s">
        <v>434</v>
      </c>
      <c r="H1861" s="14" t="s">
        <v>435</v>
      </c>
      <c r="I1861" s="14" t="s">
        <v>446</v>
      </c>
      <c r="K1861" s="16">
        <v>187</v>
      </c>
      <c r="L1861" s="16"/>
      <c r="M1861" s="17" t="s">
        <v>442</v>
      </c>
      <c r="N1861" s="14" t="s">
        <v>95</v>
      </c>
      <c r="O1861" t="e">
        <f>Table1[[#This Row],[Lowest_size_reported_um]]</f>
        <v>#N/A</v>
      </c>
      <c r="Q1861" t="e">
        <f>_xlfn.XLOOKUP(F1861,'detection limits'!$A$2:$A$234,'detection limits'!$C$2:$C$234)</f>
        <v>#N/A</v>
      </c>
      <c r="R1861" t="e">
        <f>_xlfn.XLOOKUP(F1861,'detection limits'!$A$2:$A$234,'detection limits'!$F$2:$F$234)</f>
        <v>#N/A</v>
      </c>
    </row>
    <row r="1862" spans="1:18" x14ac:dyDescent="0.3">
      <c r="A1862" t="s">
        <v>654</v>
      </c>
      <c r="B1862" t="s">
        <v>656</v>
      </c>
      <c r="C1862" s="14" t="str">
        <f>_xlfn.CONCAT(Table1[[#This Row],[author]],Table1[[#This Row],[ year]])</f>
        <v>Sarkar et al. 2019</v>
      </c>
      <c r="D1862" s="14" t="s">
        <v>621</v>
      </c>
      <c r="E1862" t="s">
        <v>540</v>
      </c>
      <c r="F1862" s="14" t="s">
        <v>522</v>
      </c>
      <c r="G1862" s="14" t="s">
        <v>434</v>
      </c>
      <c r="H1862" s="14" t="s">
        <v>435</v>
      </c>
      <c r="I1862" s="14" t="s">
        <v>446</v>
      </c>
      <c r="K1862" s="16">
        <v>331</v>
      </c>
      <c r="L1862" s="16"/>
      <c r="M1862" s="17" t="s">
        <v>442</v>
      </c>
      <c r="N1862" s="14" t="s">
        <v>95</v>
      </c>
      <c r="O1862" t="e">
        <f>Table1[[#This Row],[Lowest_size_reported_um]]</f>
        <v>#N/A</v>
      </c>
      <c r="Q1862" t="e">
        <f>_xlfn.XLOOKUP(F1862,'detection limits'!$A$2:$A$234,'detection limits'!$C$2:$C$234)</f>
        <v>#N/A</v>
      </c>
      <c r="R1862" t="e">
        <f>_xlfn.XLOOKUP(F1862,'detection limits'!$A$2:$A$234,'detection limits'!$F$2:$F$234)</f>
        <v>#N/A</v>
      </c>
    </row>
    <row r="1863" spans="1:18" x14ac:dyDescent="0.3">
      <c r="A1863" t="s">
        <v>654</v>
      </c>
      <c r="B1863" t="s">
        <v>656</v>
      </c>
      <c r="C1863" s="14" t="str">
        <f>_xlfn.CONCAT(Table1[[#This Row],[author]],Table1[[#This Row],[ year]])</f>
        <v>Sarkar et al. 2019</v>
      </c>
      <c r="D1863" s="14" t="s">
        <v>621</v>
      </c>
      <c r="E1863" t="s">
        <v>540</v>
      </c>
      <c r="F1863" s="14" t="s">
        <v>523</v>
      </c>
      <c r="G1863" s="14" t="s">
        <v>434</v>
      </c>
      <c r="H1863" s="14" t="s">
        <v>435</v>
      </c>
      <c r="I1863" s="14" t="s">
        <v>446</v>
      </c>
      <c r="K1863" s="16">
        <v>578</v>
      </c>
      <c r="L1863" s="16"/>
      <c r="M1863" s="17" t="s">
        <v>442</v>
      </c>
      <c r="N1863" s="14" t="s">
        <v>95</v>
      </c>
      <c r="O1863" t="e">
        <f>Table1[[#This Row],[Lowest_size_reported_um]]</f>
        <v>#N/A</v>
      </c>
      <c r="Q1863" t="e">
        <f>_xlfn.XLOOKUP(F1863,'detection limits'!$A$2:$A$234,'detection limits'!$C$2:$C$234)</f>
        <v>#N/A</v>
      </c>
      <c r="R1863" t="e">
        <f>_xlfn.XLOOKUP(F1863,'detection limits'!$A$2:$A$234,'detection limits'!$F$2:$F$234)</f>
        <v>#N/A</v>
      </c>
    </row>
    <row r="1864" spans="1:18" x14ac:dyDescent="0.3">
      <c r="A1864" t="s">
        <v>654</v>
      </c>
      <c r="B1864" t="s">
        <v>656</v>
      </c>
      <c r="C1864" s="14" t="str">
        <f>_xlfn.CONCAT(Table1[[#This Row],[author]],Table1[[#This Row],[ year]])</f>
        <v>Scheurer &amp; Bigalke et al 2017</v>
      </c>
      <c r="D1864" s="14" t="s">
        <v>622</v>
      </c>
      <c r="E1864" t="s">
        <v>539</v>
      </c>
      <c r="F1864" s="14" t="s">
        <v>327</v>
      </c>
      <c r="G1864" s="14" t="s">
        <v>503</v>
      </c>
      <c r="H1864" s="14" t="s">
        <v>440</v>
      </c>
      <c r="I1864" s="14" t="s">
        <v>453</v>
      </c>
      <c r="K1864" s="16">
        <v>16</v>
      </c>
      <c r="L1864" s="16"/>
      <c r="M1864" s="17"/>
      <c r="N1864" s="14" t="s">
        <v>95</v>
      </c>
      <c r="O1864" t="str">
        <f ca="1">Table1[[#This Row],[Lowest_size_reported_um]]</f>
        <v>125</v>
      </c>
      <c r="Q1864">
        <f>_xlfn.XLOOKUP(F1864,'detection limits'!$A$2:$A$234,'detection limits'!$C$2:$C$234)</f>
        <v>0.45</v>
      </c>
      <c r="R1864" t="str">
        <f ca="1">_xlfn.XLOOKUP(F1864,'detection limits'!$A$2:$A$234,'detection limits'!$F$2:$F$234)</f>
        <v>125</v>
      </c>
    </row>
    <row r="1865" spans="1:18" x14ac:dyDescent="0.3">
      <c r="A1865" t="s">
        <v>654</v>
      </c>
      <c r="B1865" t="s">
        <v>656</v>
      </c>
      <c r="C1865" s="14" t="str">
        <f>_xlfn.CONCAT(Table1[[#This Row],[author]],Table1[[#This Row],[ year]])</f>
        <v>Scheurer &amp; Bigalke et al 2017</v>
      </c>
      <c r="D1865" s="14" t="s">
        <v>622</v>
      </c>
      <c r="E1865" t="s">
        <v>539</v>
      </c>
      <c r="F1865" s="14" t="s">
        <v>327</v>
      </c>
      <c r="G1865" s="14" t="s">
        <v>503</v>
      </c>
      <c r="H1865" s="14" t="s">
        <v>440</v>
      </c>
      <c r="I1865" s="14" t="s">
        <v>453</v>
      </c>
      <c r="K1865" s="16">
        <v>17</v>
      </c>
      <c r="L1865" s="16"/>
      <c r="M1865" s="17"/>
      <c r="N1865" s="14" t="s">
        <v>95</v>
      </c>
      <c r="O1865" t="str">
        <f ca="1">Table1[[#This Row],[Lowest_size_reported_um]]</f>
        <v>125</v>
      </c>
      <c r="Q1865">
        <f>_xlfn.XLOOKUP(F1865,'detection limits'!$A$2:$A$234,'detection limits'!$C$2:$C$234)</f>
        <v>0.45</v>
      </c>
      <c r="R1865" t="str">
        <f ca="1">_xlfn.XLOOKUP(F1865,'detection limits'!$A$2:$A$234,'detection limits'!$F$2:$F$234)</f>
        <v>125</v>
      </c>
    </row>
    <row r="1866" spans="1:18" x14ac:dyDescent="0.3">
      <c r="A1866" t="s">
        <v>654</v>
      </c>
      <c r="B1866" t="s">
        <v>656</v>
      </c>
      <c r="C1866" s="14" t="str">
        <f>_xlfn.CONCAT(Table1[[#This Row],[author]],Table1[[#This Row],[ year]])</f>
        <v>Scheurer &amp; Bigalke et al 2017</v>
      </c>
      <c r="D1866" s="14" t="s">
        <v>622</v>
      </c>
      <c r="E1866" t="s">
        <v>539</v>
      </c>
      <c r="F1866" s="14" t="s">
        <v>327</v>
      </c>
      <c r="G1866" s="14" t="s">
        <v>503</v>
      </c>
      <c r="H1866" s="14" t="s">
        <v>440</v>
      </c>
      <c r="I1866" s="14" t="s">
        <v>453</v>
      </c>
      <c r="K1866" s="16">
        <v>33</v>
      </c>
      <c r="L1866" s="16"/>
      <c r="M1866" s="17"/>
      <c r="N1866" s="14" t="s">
        <v>95</v>
      </c>
      <c r="O1866" t="str">
        <f ca="1">Table1[[#This Row],[Lowest_size_reported_um]]</f>
        <v>125</v>
      </c>
      <c r="Q1866">
        <f>_xlfn.XLOOKUP(F1866,'detection limits'!$A$2:$A$234,'detection limits'!$C$2:$C$234)</f>
        <v>0.45</v>
      </c>
      <c r="R1866" t="str">
        <f ca="1">_xlfn.XLOOKUP(F1866,'detection limits'!$A$2:$A$234,'detection limits'!$F$2:$F$234)</f>
        <v>125</v>
      </c>
    </row>
    <row r="1867" spans="1:18" x14ac:dyDescent="0.3">
      <c r="A1867" t="s">
        <v>654</v>
      </c>
      <c r="B1867" t="s">
        <v>656</v>
      </c>
      <c r="C1867" s="14" t="str">
        <f>_xlfn.CONCAT(Table1[[#This Row],[author]],Table1[[#This Row],[ year]])</f>
        <v>Scheurer &amp; Bigalke et al 2017</v>
      </c>
      <c r="D1867" s="14" t="s">
        <v>622</v>
      </c>
      <c r="E1867" t="s">
        <v>539</v>
      </c>
      <c r="F1867" s="14" t="s">
        <v>327</v>
      </c>
      <c r="G1867" s="14" t="s">
        <v>503</v>
      </c>
      <c r="H1867" s="14" t="s">
        <v>440</v>
      </c>
      <c r="I1867" s="14" t="s">
        <v>453</v>
      </c>
      <c r="K1867" s="16">
        <v>46</v>
      </c>
      <c r="L1867" s="16"/>
      <c r="M1867" s="17"/>
      <c r="N1867" s="14" t="s">
        <v>95</v>
      </c>
      <c r="O1867" t="str">
        <f ca="1">Table1[[#This Row],[Lowest_size_reported_um]]</f>
        <v>125</v>
      </c>
      <c r="Q1867">
        <f>_xlfn.XLOOKUP(F1867,'detection limits'!$A$2:$A$234,'detection limits'!$C$2:$C$234)</f>
        <v>0.45</v>
      </c>
      <c r="R1867" t="str">
        <f ca="1">_xlfn.XLOOKUP(F1867,'detection limits'!$A$2:$A$234,'detection limits'!$F$2:$F$234)</f>
        <v>125</v>
      </c>
    </row>
    <row r="1868" spans="1:18" x14ac:dyDescent="0.3">
      <c r="A1868" t="s">
        <v>654</v>
      </c>
      <c r="B1868" t="s">
        <v>656</v>
      </c>
      <c r="C1868" s="14" t="str">
        <f>_xlfn.CONCAT(Table1[[#This Row],[author]],Table1[[#This Row],[ year]])</f>
        <v>Scheurer &amp; Bigalke et al 2017</v>
      </c>
      <c r="D1868" s="14" t="s">
        <v>622</v>
      </c>
      <c r="E1868" t="s">
        <v>539</v>
      </c>
      <c r="F1868" s="14" t="s">
        <v>327</v>
      </c>
      <c r="G1868" s="14" t="s">
        <v>503</v>
      </c>
      <c r="H1868" s="14" t="s">
        <v>440</v>
      </c>
      <c r="I1868" s="14" t="s">
        <v>453</v>
      </c>
      <c r="K1868" s="16">
        <v>49</v>
      </c>
      <c r="L1868" s="16"/>
      <c r="M1868" s="17"/>
      <c r="N1868" s="14" t="s">
        <v>95</v>
      </c>
      <c r="O1868" t="str">
        <f ca="1">Table1[[#This Row],[Lowest_size_reported_um]]</f>
        <v>125</v>
      </c>
      <c r="Q1868">
        <f>_xlfn.XLOOKUP(F1868,'detection limits'!$A$2:$A$234,'detection limits'!$C$2:$C$234)</f>
        <v>0.45</v>
      </c>
      <c r="R1868" t="str">
        <f ca="1">_xlfn.XLOOKUP(F1868,'detection limits'!$A$2:$A$234,'detection limits'!$F$2:$F$234)</f>
        <v>125</v>
      </c>
    </row>
    <row r="1869" spans="1:18" x14ac:dyDescent="0.3">
      <c r="A1869" t="s">
        <v>654</v>
      </c>
      <c r="B1869" t="s">
        <v>656</v>
      </c>
      <c r="C1869" s="14" t="str">
        <f>_xlfn.CONCAT(Table1[[#This Row],[author]],Table1[[#This Row],[ year]])</f>
        <v>Scheurer &amp; Bigalke et al 2017</v>
      </c>
      <c r="D1869" s="14" t="s">
        <v>622</v>
      </c>
      <c r="E1869" t="s">
        <v>539</v>
      </c>
      <c r="F1869" s="14" t="s">
        <v>327</v>
      </c>
      <c r="G1869" s="14" t="s">
        <v>503</v>
      </c>
      <c r="H1869" s="14" t="s">
        <v>440</v>
      </c>
      <c r="I1869" s="14" t="s">
        <v>453</v>
      </c>
      <c r="K1869" s="16">
        <v>63</v>
      </c>
      <c r="L1869" s="16"/>
      <c r="M1869" s="17"/>
      <c r="N1869" s="14" t="s">
        <v>95</v>
      </c>
      <c r="O1869" t="str">
        <f ca="1">Table1[[#This Row],[Lowest_size_reported_um]]</f>
        <v>125</v>
      </c>
      <c r="Q1869">
        <f>_xlfn.XLOOKUP(F1869,'detection limits'!$A$2:$A$234,'detection limits'!$C$2:$C$234)</f>
        <v>0.45</v>
      </c>
      <c r="R1869" t="str">
        <f ca="1">_xlfn.XLOOKUP(F1869,'detection limits'!$A$2:$A$234,'detection limits'!$F$2:$F$234)</f>
        <v>125</v>
      </c>
    </row>
    <row r="1870" spans="1:18" x14ac:dyDescent="0.3">
      <c r="A1870" t="s">
        <v>654</v>
      </c>
      <c r="B1870" t="s">
        <v>656</v>
      </c>
      <c r="C1870" s="14" t="str">
        <f>_xlfn.CONCAT(Table1[[#This Row],[author]],Table1[[#This Row],[ year]])</f>
        <v>Scheurer &amp; Bigalke et al 2017</v>
      </c>
      <c r="D1870" s="14" t="s">
        <v>622</v>
      </c>
      <c r="E1870" t="s">
        <v>539</v>
      </c>
      <c r="F1870" s="14" t="s">
        <v>327</v>
      </c>
      <c r="G1870" s="14" t="s">
        <v>503</v>
      </c>
      <c r="H1870" s="14" t="s">
        <v>440</v>
      </c>
      <c r="I1870" s="14" t="s">
        <v>453</v>
      </c>
      <c r="K1870" s="16">
        <v>77</v>
      </c>
      <c r="L1870" s="16"/>
      <c r="M1870" s="17"/>
      <c r="N1870" s="14" t="s">
        <v>95</v>
      </c>
      <c r="O1870" t="str">
        <f ca="1">Table1[[#This Row],[Lowest_size_reported_um]]</f>
        <v>125</v>
      </c>
      <c r="Q1870">
        <f>_xlfn.XLOOKUP(F1870,'detection limits'!$A$2:$A$234,'detection limits'!$C$2:$C$234)</f>
        <v>0.45</v>
      </c>
      <c r="R1870" t="str">
        <f ca="1">_xlfn.XLOOKUP(F1870,'detection limits'!$A$2:$A$234,'detection limits'!$F$2:$F$234)</f>
        <v>125</v>
      </c>
    </row>
    <row r="1871" spans="1:18" x14ac:dyDescent="0.3">
      <c r="A1871" t="s">
        <v>654</v>
      </c>
      <c r="B1871" t="s">
        <v>656</v>
      </c>
      <c r="C1871" s="14" t="str">
        <f>_xlfn.CONCAT(Table1[[#This Row],[author]],Table1[[#This Row],[ year]])</f>
        <v>Scheurer &amp; Bigalke et al 2017</v>
      </c>
      <c r="D1871" s="14" t="s">
        <v>622</v>
      </c>
      <c r="E1871" t="s">
        <v>539</v>
      </c>
      <c r="F1871" s="14" t="s">
        <v>327</v>
      </c>
      <c r="G1871" s="14" t="s">
        <v>503</v>
      </c>
      <c r="H1871" s="14" t="s">
        <v>440</v>
      </c>
      <c r="I1871" s="14" t="s">
        <v>453</v>
      </c>
      <c r="K1871" s="16">
        <v>86</v>
      </c>
      <c r="L1871" s="16"/>
      <c r="M1871" s="17"/>
      <c r="N1871" s="14" t="s">
        <v>95</v>
      </c>
      <c r="O1871" t="str">
        <f ca="1">Table1[[#This Row],[Lowest_size_reported_um]]</f>
        <v>125</v>
      </c>
      <c r="Q1871">
        <f>_xlfn.XLOOKUP(F1871,'detection limits'!$A$2:$A$234,'detection limits'!$C$2:$C$234)</f>
        <v>0.45</v>
      </c>
      <c r="R1871" t="str">
        <f ca="1">_xlfn.XLOOKUP(F1871,'detection limits'!$A$2:$A$234,'detection limits'!$F$2:$F$234)</f>
        <v>125</v>
      </c>
    </row>
    <row r="1872" spans="1:18" x14ac:dyDescent="0.3">
      <c r="A1872" t="s">
        <v>654</v>
      </c>
      <c r="B1872" t="s">
        <v>656</v>
      </c>
      <c r="C1872" s="14" t="str">
        <f>_xlfn.CONCAT(Table1[[#This Row],[author]],Table1[[#This Row],[ year]])</f>
        <v>Scheurer &amp; Bigalke et al 2017</v>
      </c>
      <c r="D1872" s="14" t="s">
        <v>622</v>
      </c>
      <c r="E1872" t="s">
        <v>539</v>
      </c>
      <c r="F1872" s="14" t="s">
        <v>327</v>
      </c>
      <c r="G1872" s="14" t="s">
        <v>503</v>
      </c>
      <c r="H1872" s="14" t="s">
        <v>440</v>
      </c>
      <c r="I1872" s="14" t="s">
        <v>453</v>
      </c>
      <c r="K1872" s="16">
        <v>92</v>
      </c>
      <c r="L1872" s="16"/>
      <c r="M1872" s="17"/>
      <c r="N1872" s="14" t="s">
        <v>95</v>
      </c>
      <c r="O1872" t="str">
        <f ca="1">Table1[[#This Row],[Lowest_size_reported_um]]</f>
        <v>125</v>
      </c>
      <c r="Q1872">
        <f>_xlfn.XLOOKUP(F1872,'detection limits'!$A$2:$A$234,'detection limits'!$C$2:$C$234)</f>
        <v>0.45</v>
      </c>
      <c r="R1872" t="str">
        <f ca="1">_xlfn.XLOOKUP(F1872,'detection limits'!$A$2:$A$234,'detection limits'!$F$2:$F$234)</f>
        <v>125</v>
      </c>
    </row>
    <row r="1873" spans="1:18" x14ac:dyDescent="0.3">
      <c r="A1873" t="s">
        <v>654</v>
      </c>
      <c r="B1873" t="s">
        <v>656</v>
      </c>
      <c r="C1873" s="14" t="str">
        <f>_xlfn.CONCAT(Table1[[#This Row],[author]],Table1[[#This Row],[ year]])</f>
        <v>Scheurer &amp; Bigalke et al 2017</v>
      </c>
      <c r="D1873" s="14" t="s">
        <v>622</v>
      </c>
      <c r="E1873" t="s">
        <v>539</v>
      </c>
      <c r="F1873" s="14" t="s">
        <v>327</v>
      </c>
      <c r="G1873" s="14" t="s">
        <v>503</v>
      </c>
      <c r="H1873" s="14" t="s">
        <v>440</v>
      </c>
      <c r="I1873" s="14" t="s">
        <v>453</v>
      </c>
      <c r="K1873" s="16">
        <v>99</v>
      </c>
      <c r="L1873" s="16"/>
      <c r="M1873" s="17"/>
      <c r="N1873" s="14" t="s">
        <v>95</v>
      </c>
      <c r="O1873" t="str">
        <f ca="1">Table1[[#This Row],[Lowest_size_reported_um]]</f>
        <v>125</v>
      </c>
      <c r="Q1873">
        <f>_xlfn.XLOOKUP(F1873,'detection limits'!$A$2:$A$234,'detection limits'!$C$2:$C$234)</f>
        <v>0.45</v>
      </c>
      <c r="R1873" t="str">
        <f ca="1">_xlfn.XLOOKUP(F1873,'detection limits'!$A$2:$A$234,'detection limits'!$F$2:$F$234)</f>
        <v>125</v>
      </c>
    </row>
    <row r="1874" spans="1:18" x14ac:dyDescent="0.3">
      <c r="A1874" t="s">
        <v>654</v>
      </c>
      <c r="B1874" t="s">
        <v>656</v>
      </c>
      <c r="C1874" s="14" t="str">
        <f>_xlfn.CONCAT(Table1[[#This Row],[author]],Table1[[#This Row],[ year]])</f>
        <v>Scheurer &amp; Bigalke et al 2017</v>
      </c>
      <c r="D1874" s="14" t="s">
        <v>622</v>
      </c>
      <c r="E1874" t="s">
        <v>539</v>
      </c>
      <c r="F1874" s="14" t="s">
        <v>327</v>
      </c>
      <c r="G1874" s="14" t="s">
        <v>503</v>
      </c>
      <c r="H1874" s="14" t="s">
        <v>440</v>
      </c>
      <c r="I1874" s="14" t="s">
        <v>453</v>
      </c>
      <c r="K1874" s="16">
        <v>127</v>
      </c>
      <c r="L1874" s="16"/>
      <c r="M1874" s="17"/>
      <c r="N1874" s="14" t="s">
        <v>95</v>
      </c>
      <c r="O1874" t="str">
        <f ca="1">Table1[[#This Row],[Lowest_size_reported_um]]</f>
        <v>125</v>
      </c>
      <c r="Q1874">
        <f>_xlfn.XLOOKUP(F1874,'detection limits'!$A$2:$A$234,'detection limits'!$C$2:$C$234)</f>
        <v>0.45</v>
      </c>
      <c r="R1874" t="str">
        <f ca="1">_xlfn.XLOOKUP(F1874,'detection limits'!$A$2:$A$234,'detection limits'!$F$2:$F$234)</f>
        <v>125</v>
      </c>
    </row>
    <row r="1875" spans="1:18" x14ac:dyDescent="0.3">
      <c r="A1875" t="s">
        <v>654</v>
      </c>
      <c r="B1875" t="s">
        <v>656</v>
      </c>
      <c r="C1875" s="14" t="str">
        <f>_xlfn.CONCAT(Table1[[#This Row],[author]],Table1[[#This Row],[ year]])</f>
        <v>Scheurer &amp; Bigalke et al 2017</v>
      </c>
      <c r="D1875" s="14" t="s">
        <v>622</v>
      </c>
      <c r="E1875" t="s">
        <v>539</v>
      </c>
      <c r="F1875" s="14" t="s">
        <v>327</v>
      </c>
      <c r="G1875" s="14" t="s">
        <v>503</v>
      </c>
      <c r="H1875" s="14" t="s">
        <v>440</v>
      </c>
      <c r="I1875" s="14" t="s">
        <v>453</v>
      </c>
      <c r="K1875" s="16">
        <v>130</v>
      </c>
      <c r="L1875" s="16"/>
      <c r="M1875" s="17"/>
      <c r="N1875" s="14" t="s">
        <v>95</v>
      </c>
      <c r="O1875" t="str">
        <f ca="1">Table1[[#This Row],[Lowest_size_reported_um]]</f>
        <v>125</v>
      </c>
      <c r="Q1875">
        <f>_xlfn.XLOOKUP(F1875,'detection limits'!$A$2:$A$234,'detection limits'!$C$2:$C$234)</f>
        <v>0.45</v>
      </c>
      <c r="R1875" t="str">
        <f ca="1">_xlfn.XLOOKUP(F1875,'detection limits'!$A$2:$A$234,'detection limits'!$F$2:$F$234)</f>
        <v>125</v>
      </c>
    </row>
    <row r="1876" spans="1:18" x14ac:dyDescent="0.3">
      <c r="A1876" t="s">
        <v>654</v>
      </c>
      <c r="B1876" t="s">
        <v>656</v>
      </c>
      <c r="C1876" s="14" t="str">
        <f>_xlfn.CONCAT(Table1[[#This Row],[author]],Table1[[#This Row],[ year]])</f>
        <v>Scheurer &amp; Bigalke et al 2017</v>
      </c>
      <c r="D1876" s="14" t="s">
        <v>622</v>
      </c>
      <c r="E1876" t="s">
        <v>539</v>
      </c>
      <c r="F1876" s="14" t="s">
        <v>327</v>
      </c>
      <c r="G1876" s="14" t="s">
        <v>503</v>
      </c>
      <c r="H1876" s="14" t="s">
        <v>440</v>
      </c>
      <c r="I1876" s="14" t="s">
        <v>453</v>
      </c>
      <c r="K1876" s="16">
        <v>145</v>
      </c>
      <c r="L1876" s="16"/>
      <c r="M1876" s="17"/>
      <c r="N1876" s="14" t="s">
        <v>95</v>
      </c>
      <c r="O1876" t="str">
        <f ca="1">Table1[[#This Row],[Lowest_size_reported_um]]</f>
        <v>125</v>
      </c>
      <c r="Q1876">
        <f>_xlfn.XLOOKUP(F1876,'detection limits'!$A$2:$A$234,'detection limits'!$C$2:$C$234)</f>
        <v>0.45</v>
      </c>
      <c r="R1876" t="str">
        <f ca="1">_xlfn.XLOOKUP(F1876,'detection limits'!$A$2:$A$234,'detection limits'!$F$2:$F$234)</f>
        <v>125</v>
      </c>
    </row>
    <row r="1877" spans="1:18" x14ac:dyDescent="0.3">
      <c r="A1877" t="s">
        <v>654</v>
      </c>
      <c r="B1877" t="s">
        <v>656</v>
      </c>
      <c r="C1877" s="14" t="str">
        <f>_xlfn.CONCAT(Table1[[#This Row],[author]],Table1[[#This Row],[ year]])</f>
        <v>Scheurer &amp; Bigalke et al 2017</v>
      </c>
      <c r="D1877" s="14" t="s">
        <v>622</v>
      </c>
      <c r="E1877" t="s">
        <v>539</v>
      </c>
      <c r="F1877" s="14" t="s">
        <v>327</v>
      </c>
      <c r="G1877" s="14" t="s">
        <v>503</v>
      </c>
      <c r="H1877" s="14" t="s">
        <v>440</v>
      </c>
      <c r="I1877" s="14" t="s">
        <v>453</v>
      </c>
      <c r="K1877" s="16">
        <v>148</v>
      </c>
      <c r="L1877" s="16"/>
      <c r="M1877" s="17"/>
      <c r="N1877" s="14" t="s">
        <v>95</v>
      </c>
      <c r="O1877" t="str">
        <f ca="1">Table1[[#This Row],[Lowest_size_reported_um]]</f>
        <v>125</v>
      </c>
      <c r="Q1877">
        <f>_xlfn.XLOOKUP(F1877,'detection limits'!$A$2:$A$234,'detection limits'!$C$2:$C$234)</f>
        <v>0.45</v>
      </c>
      <c r="R1877" t="str">
        <f ca="1">_xlfn.XLOOKUP(F1877,'detection limits'!$A$2:$A$234,'detection limits'!$F$2:$F$234)</f>
        <v>125</v>
      </c>
    </row>
    <row r="1878" spans="1:18" x14ac:dyDescent="0.3">
      <c r="A1878" t="s">
        <v>654</v>
      </c>
      <c r="B1878" t="s">
        <v>656</v>
      </c>
      <c r="C1878" s="14" t="str">
        <f>_xlfn.CONCAT(Table1[[#This Row],[author]],Table1[[#This Row],[ year]])</f>
        <v>Scheurer &amp; Bigalke et al 2017</v>
      </c>
      <c r="D1878" s="14" t="s">
        <v>622</v>
      </c>
      <c r="E1878" t="s">
        <v>539</v>
      </c>
      <c r="F1878" s="14" t="s">
        <v>327</v>
      </c>
      <c r="G1878" s="14" t="s">
        <v>503</v>
      </c>
      <c r="H1878" s="14" t="s">
        <v>440</v>
      </c>
      <c r="I1878" s="14" t="s">
        <v>453</v>
      </c>
      <c r="K1878" s="16">
        <v>149</v>
      </c>
      <c r="L1878" s="16"/>
      <c r="M1878" s="17"/>
      <c r="N1878" s="14" t="s">
        <v>95</v>
      </c>
      <c r="O1878" t="str">
        <f ca="1">Table1[[#This Row],[Lowest_size_reported_um]]</f>
        <v>125</v>
      </c>
      <c r="Q1878">
        <f>_xlfn.XLOOKUP(F1878,'detection limits'!$A$2:$A$234,'detection limits'!$C$2:$C$234)</f>
        <v>0.45</v>
      </c>
      <c r="R1878" t="str">
        <f ca="1">_xlfn.XLOOKUP(F1878,'detection limits'!$A$2:$A$234,'detection limits'!$F$2:$F$234)</f>
        <v>125</v>
      </c>
    </row>
    <row r="1879" spans="1:18" x14ac:dyDescent="0.3">
      <c r="A1879" t="s">
        <v>654</v>
      </c>
      <c r="B1879" t="s">
        <v>656</v>
      </c>
      <c r="C1879" s="14" t="str">
        <f>_xlfn.CONCAT(Table1[[#This Row],[author]],Table1[[#This Row],[ year]])</f>
        <v>Scheurer &amp; Bigalke et al 2017</v>
      </c>
      <c r="D1879" s="14" t="s">
        <v>622</v>
      </c>
      <c r="E1879" t="s">
        <v>539</v>
      </c>
      <c r="F1879" s="14" t="s">
        <v>327</v>
      </c>
      <c r="G1879" s="14" t="s">
        <v>503</v>
      </c>
      <c r="H1879" s="14" t="s">
        <v>440</v>
      </c>
      <c r="I1879" s="14" t="s">
        <v>453</v>
      </c>
      <c r="K1879" s="16">
        <v>169</v>
      </c>
      <c r="L1879" s="16"/>
      <c r="M1879" s="17"/>
      <c r="N1879" s="14" t="s">
        <v>95</v>
      </c>
      <c r="O1879" t="str">
        <f ca="1">Table1[[#This Row],[Lowest_size_reported_um]]</f>
        <v>125</v>
      </c>
      <c r="Q1879">
        <f>_xlfn.XLOOKUP(F1879,'detection limits'!$A$2:$A$234,'detection limits'!$C$2:$C$234)</f>
        <v>0.45</v>
      </c>
      <c r="R1879" t="str">
        <f ca="1">_xlfn.XLOOKUP(F1879,'detection limits'!$A$2:$A$234,'detection limits'!$F$2:$F$234)</f>
        <v>125</v>
      </c>
    </row>
    <row r="1880" spans="1:18" x14ac:dyDescent="0.3">
      <c r="A1880" t="s">
        <v>654</v>
      </c>
      <c r="B1880" t="s">
        <v>656</v>
      </c>
      <c r="C1880" s="14" t="str">
        <f>_xlfn.CONCAT(Table1[[#This Row],[author]],Table1[[#This Row],[ year]])</f>
        <v>Scheurer &amp; Bigalke et al 2017</v>
      </c>
      <c r="D1880" s="14" t="s">
        <v>622</v>
      </c>
      <c r="E1880" t="s">
        <v>539</v>
      </c>
      <c r="F1880" s="14" t="s">
        <v>327</v>
      </c>
      <c r="G1880" s="14" t="s">
        <v>503</v>
      </c>
      <c r="H1880" s="14" t="s">
        <v>440</v>
      </c>
      <c r="I1880" s="14" t="s">
        <v>453</v>
      </c>
      <c r="K1880" s="16">
        <v>254</v>
      </c>
      <c r="L1880" s="16"/>
      <c r="M1880" s="17"/>
      <c r="N1880" s="14" t="s">
        <v>95</v>
      </c>
      <c r="O1880" t="str">
        <f ca="1">Table1[[#This Row],[Lowest_size_reported_um]]</f>
        <v>125</v>
      </c>
      <c r="Q1880">
        <f>_xlfn.XLOOKUP(F1880,'detection limits'!$A$2:$A$234,'detection limits'!$C$2:$C$234)</f>
        <v>0.45</v>
      </c>
      <c r="R1880" t="str">
        <f ca="1">_xlfn.XLOOKUP(F1880,'detection limits'!$A$2:$A$234,'detection limits'!$F$2:$F$234)</f>
        <v>125</v>
      </c>
    </row>
    <row r="1881" spans="1:18" x14ac:dyDescent="0.3">
      <c r="A1881" t="s">
        <v>654</v>
      </c>
      <c r="B1881" t="s">
        <v>656</v>
      </c>
      <c r="C1881" s="14" t="str">
        <f>_xlfn.CONCAT(Table1[[#This Row],[author]],Table1[[#This Row],[ year]])</f>
        <v>Scheurer &amp; Bigalke et al 2017</v>
      </c>
      <c r="D1881" s="14" t="s">
        <v>622</v>
      </c>
      <c r="E1881" t="s">
        <v>539</v>
      </c>
      <c r="F1881" s="14" t="s">
        <v>327</v>
      </c>
      <c r="G1881" s="14" t="s">
        <v>503</v>
      </c>
      <c r="H1881" s="14" t="s">
        <v>440</v>
      </c>
      <c r="I1881" s="14" t="s">
        <v>453</v>
      </c>
      <c r="K1881" s="16">
        <v>262</v>
      </c>
      <c r="L1881" s="16"/>
      <c r="M1881" s="17"/>
      <c r="N1881" s="14" t="s">
        <v>95</v>
      </c>
      <c r="O1881" t="str">
        <f ca="1">Table1[[#This Row],[Lowest_size_reported_um]]</f>
        <v>125</v>
      </c>
      <c r="Q1881">
        <f>_xlfn.XLOOKUP(F1881,'detection limits'!$A$2:$A$234,'detection limits'!$C$2:$C$234)</f>
        <v>0.45</v>
      </c>
      <c r="R1881" t="str">
        <f ca="1">_xlfn.XLOOKUP(F1881,'detection limits'!$A$2:$A$234,'detection limits'!$F$2:$F$234)</f>
        <v>125</v>
      </c>
    </row>
    <row r="1882" spans="1:18" x14ac:dyDescent="0.3">
      <c r="A1882" t="s">
        <v>654</v>
      </c>
      <c r="B1882" t="s">
        <v>656</v>
      </c>
      <c r="C1882" s="14" t="str">
        <f>_xlfn.CONCAT(Table1[[#This Row],[author]],Table1[[#This Row],[ year]])</f>
        <v>Scheurer &amp; Bigalke et al 2017</v>
      </c>
      <c r="D1882" s="14" t="s">
        <v>622</v>
      </c>
      <c r="E1882" t="s">
        <v>539</v>
      </c>
      <c r="F1882" s="14" t="s">
        <v>327</v>
      </c>
      <c r="G1882" s="14" t="s">
        <v>503</v>
      </c>
      <c r="H1882" s="14" t="s">
        <v>440</v>
      </c>
      <c r="I1882" s="14" t="s">
        <v>453</v>
      </c>
      <c r="K1882" s="16">
        <v>301</v>
      </c>
      <c r="L1882" s="16"/>
      <c r="M1882" s="17"/>
      <c r="N1882" s="14" t="s">
        <v>95</v>
      </c>
      <c r="O1882" t="str">
        <f ca="1">Table1[[#This Row],[Lowest_size_reported_um]]</f>
        <v>125</v>
      </c>
      <c r="Q1882">
        <f>_xlfn.XLOOKUP(F1882,'detection limits'!$A$2:$A$234,'detection limits'!$C$2:$C$234)</f>
        <v>0.45</v>
      </c>
      <c r="R1882" t="str">
        <f ca="1">_xlfn.XLOOKUP(F1882,'detection limits'!$A$2:$A$234,'detection limits'!$F$2:$F$234)</f>
        <v>125</v>
      </c>
    </row>
    <row r="1883" spans="1:18" x14ac:dyDescent="0.3">
      <c r="A1883" t="s">
        <v>654</v>
      </c>
      <c r="B1883" t="s">
        <v>656</v>
      </c>
      <c r="C1883" s="14" t="str">
        <f>_xlfn.CONCAT(Table1[[#This Row],[author]],Table1[[#This Row],[ year]])</f>
        <v>Scheurer &amp; Bigalke et al 2017</v>
      </c>
      <c r="D1883" s="14" t="s">
        <v>622</v>
      </c>
      <c r="E1883" t="s">
        <v>539</v>
      </c>
      <c r="F1883" s="14" t="s">
        <v>327</v>
      </c>
      <c r="G1883" s="14" t="s">
        <v>503</v>
      </c>
      <c r="H1883" s="14" t="s">
        <v>440</v>
      </c>
      <c r="I1883" s="14" t="s">
        <v>453</v>
      </c>
      <c r="K1883" s="16">
        <v>317</v>
      </c>
      <c r="L1883" s="16"/>
      <c r="M1883" s="17"/>
      <c r="N1883" s="14" t="s">
        <v>95</v>
      </c>
      <c r="O1883" t="str">
        <f ca="1">Table1[[#This Row],[Lowest_size_reported_um]]</f>
        <v>125</v>
      </c>
      <c r="Q1883">
        <f>_xlfn.XLOOKUP(F1883,'detection limits'!$A$2:$A$234,'detection limits'!$C$2:$C$234)</f>
        <v>0.45</v>
      </c>
      <c r="R1883" t="str">
        <f ca="1">_xlfn.XLOOKUP(F1883,'detection limits'!$A$2:$A$234,'detection limits'!$F$2:$F$234)</f>
        <v>125</v>
      </c>
    </row>
    <row r="1884" spans="1:18" x14ac:dyDescent="0.3">
      <c r="A1884" t="s">
        <v>654</v>
      </c>
      <c r="B1884" t="s">
        <v>656</v>
      </c>
      <c r="C1884" s="14" t="str">
        <f>_xlfn.CONCAT(Table1[[#This Row],[author]],Table1[[#This Row],[ year]])</f>
        <v>Scheurer &amp; Bigalke et al 2017</v>
      </c>
      <c r="D1884" s="14" t="s">
        <v>622</v>
      </c>
      <c r="E1884" t="s">
        <v>539</v>
      </c>
      <c r="F1884" s="14" t="s">
        <v>327</v>
      </c>
      <c r="G1884" s="14" t="s">
        <v>503</v>
      </c>
      <c r="H1884" s="14" t="s">
        <v>440</v>
      </c>
      <c r="I1884" s="14" t="s">
        <v>453</v>
      </c>
      <c r="K1884" s="16">
        <v>353</v>
      </c>
      <c r="L1884" s="16"/>
      <c r="M1884" s="17"/>
      <c r="N1884" s="14" t="s">
        <v>95</v>
      </c>
      <c r="O1884" t="str">
        <f ca="1">Table1[[#This Row],[Lowest_size_reported_um]]</f>
        <v>125</v>
      </c>
      <c r="Q1884">
        <f>_xlfn.XLOOKUP(F1884,'detection limits'!$A$2:$A$234,'detection limits'!$C$2:$C$234)</f>
        <v>0.45</v>
      </c>
      <c r="R1884" t="str">
        <f ca="1">_xlfn.XLOOKUP(F1884,'detection limits'!$A$2:$A$234,'detection limits'!$F$2:$F$234)</f>
        <v>125</v>
      </c>
    </row>
    <row r="1885" spans="1:18" x14ac:dyDescent="0.3">
      <c r="A1885" t="s">
        <v>654</v>
      </c>
      <c r="B1885" t="s">
        <v>656</v>
      </c>
      <c r="C1885" s="14" t="str">
        <f>_xlfn.CONCAT(Table1[[#This Row],[author]],Table1[[#This Row],[ year]])</f>
        <v>Scheurer &amp; Bigalke et al 2017</v>
      </c>
      <c r="D1885" s="14" t="s">
        <v>622</v>
      </c>
      <c r="E1885" t="s">
        <v>539</v>
      </c>
      <c r="F1885" s="14" t="s">
        <v>327</v>
      </c>
      <c r="G1885" s="14" t="s">
        <v>503</v>
      </c>
      <c r="H1885" s="14" t="s">
        <v>440</v>
      </c>
      <c r="I1885" s="14" t="s">
        <v>453</v>
      </c>
      <c r="K1885" s="16">
        <v>363</v>
      </c>
      <c r="L1885" s="16"/>
      <c r="M1885" s="17"/>
      <c r="N1885" s="14" t="s">
        <v>95</v>
      </c>
      <c r="O1885" t="str">
        <f ca="1">Table1[[#This Row],[Lowest_size_reported_um]]</f>
        <v>125</v>
      </c>
      <c r="Q1885">
        <f>_xlfn.XLOOKUP(F1885,'detection limits'!$A$2:$A$234,'detection limits'!$C$2:$C$234)</f>
        <v>0.45</v>
      </c>
      <c r="R1885" t="str">
        <f ca="1">_xlfn.XLOOKUP(F1885,'detection limits'!$A$2:$A$234,'detection limits'!$F$2:$F$234)</f>
        <v>125</v>
      </c>
    </row>
    <row r="1886" spans="1:18" x14ac:dyDescent="0.3">
      <c r="A1886" t="s">
        <v>654</v>
      </c>
      <c r="B1886" t="s">
        <v>656</v>
      </c>
      <c r="C1886" s="14" t="str">
        <f>_xlfn.CONCAT(Table1[[#This Row],[author]],Table1[[#This Row],[ year]])</f>
        <v>Scheurer &amp; Bigalke et al 2017</v>
      </c>
      <c r="D1886" s="14" t="s">
        <v>622</v>
      </c>
      <c r="E1886" t="s">
        <v>539</v>
      </c>
      <c r="F1886" s="14" t="s">
        <v>327</v>
      </c>
      <c r="G1886" s="14" t="s">
        <v>503</v>
      </c>
      <c r="H1886" s="14" t="s">
        <v>440</v>
      </c>
      <c r="I1886" s="14" t="s">
        <v>453</v>
      </c>
      <c r="K1886" s="16">
        <v>418</v>
      </c>
      <c r="L1886" s="16"/>
      <c r="M1886" s="17"/>
      <c r="N1886" s="14" t="s">
        <v>95</v>
      </c>
      <c r="O1886" t="str">
        <f ca="1">Table1[[#This Row],[Lowest_size_reported_um]]</f>
        <v>125</v>
      </c>
      <c r="Q1886">
        <f>_xlfn.XLOOKUP(F1886,'detection limits'!$A$2:$A$234,'detection limits'!$C$2:$C$234)</f>
        <v>0.45</v>
      </c>
      <c r="R1886" t="str">
        <f ca="1">_xlfn.XLOOKUP(F1886,'detection limits'!$A$2:$A$234,'detection limits'!$F$2:$F$234)</f>
        <v>125</v>
      </c>
    </row>
    <row r="1887" spans="1:18" x14ac:dyDescent="0.3">
      <c r="A1887" t="s">
        <v>654</v>
      </c>
      <c r="B1887" t="s">
        <v>656</v>
      </c>
      <c r="C1887" s="14" t="str">
        <f>_xlfn.CONCAT(Table1[[#This Row],[author]],Table1[[#This Row],[ year]])</f>
        <v>Scheurer &amp; Bigalke et al 2017</v>
      </c>
      <c r="D1887" s="14" t="s">
        <v>622</v>
      </c>
      <c r="E1887" t="s">
        <v>539</v>
      </c>
      <c r="F1887" s="14" t="s">
        <v>327</v>
      </c>
      <c r="G1887" s="14" t="s">
        <v>503</v>
      </c>
      <c r="H1887" s="14" t="s">
        <v>440</v>
      </c>
      <c r="I1887" s="14" t="s">
        <v>453</v>
      </c>
      <c r="K1887" s="16">
        <v>450</v>
      </c>
      <c r="L1887" s="16"/>
      <c r="M1887" s="17"/>
      <c r="N1887" s="14" t="s">
        <v>95</v>
      </c>
      <c r="O1887" t="str">
        <f ca="1">Table1[[#This Row],[Lowest_size_reported_um]]</f>
        <v>125</v>
      </c>
      <c r="Q1887">
        <f>_xlfn.XLOOKUP(F1887,'detection limits'!$A$2:$A$234,'detection limits'!$C$2:$C$234)</f>
        <v>0.45</v>
      </c>
      <c r="R1887" t="str">
        <f ca="1">_xlfn.XLOOKUP(F1887,'detection limits'!$A$2:$A$234,'detection limits'!$F$2:$F$234)</f>
        <v>125</v>
      </c>
    </row>
    <row r="1888" spans="1:18" x14ac:dyDescent="0.3">
      <c r="A1888" t="s">
        <v>654</v>
      </c>
      <c r="B1888" t="s">
        <v>656</v>
      </c>
      <c r="C1888" s="14" t="str">
        <f>_xlfn.CONCAT(Table1[[#This Row],[author]],Table1[[#This Row],[ year]])</f>
        <v>Scheurer &amp; Bigalke et al 2017</v>
      </c>
      <c r="D1888" s="14" t="s">
        <v>622</v>
      </c>
      <c r="E1888" t="s">
        <v>539</v>
      </c>
      <c r="F1888" s="14" t="s">
        <v>327</v>
      </c>
      <c r="G1888" s="14" t="s">
        <v>503</v>
      </c>
      <c r="H1888" s="14" t="s">
        <v>440</v>
      </c>
      <c r="I1888" s="14" t="s">
        <v>453</v>
      </c>
      <c r="K1888" s="16">
        <v>540</v>
      </c>
      <c r="L1888" s="16"/>
      <c r="M1888" s="17"/>
      <c r="N1888" s="14" t="s">
        <v>95</v>
      </c>
      <c r="O1888" t="str">
        <f ca="1">Table1[[#This Row],[Lowest_size_reported_um]]</f>
        <v>125</v>
      </c>
      <c r="Q1888">
        <f>_xlfn.XLOOKUP(F1888,'detection limits'!$A$2:$A$234,'detection limits'!$C$2:$C$234)</f>
        <v>0.45</v>
      </c>
      <c r="R1888" t="str">
        <f ca="1">_xlfn.XLOOKUP(F1888,'detection limits'!$A$2:$A$234,'detection limits'!$F$2:$F$234)</f>
        <v>125</v>
      </c>
    </row>
    <row r="1889" spans="1:18" x14ac:dyDescent="0.3">
      <c r="A1889" t="s">
        <v>654</v>
      </c>
      <c r="B1889" t="s">
        <v>656</v>
      </c>
      <c r="C1889" s="14" t="str">
        <f>_xlfn.CONCAT(Table1[[#This Row],[author]],Table1[[#This Row],[ year]])</f>
        <v>Scheurer &amp; Bigalke et al 2017</v>
      </c>
      <c r="D1889" s="14" t="s">
        <v>622</v>
      </c>
      <c r="E1889" t="s">
        <v>539</v>
      </c>
      <c r="F1889" s="14" t="s">
        <v>327</v>
      </c>
      <c r="G1889" s="14" t="s">
        <v>503</v>
      </c>
      <c r="H1889" s="14" t="s">
        <v>440</v>
      </c>
      <c r="I1889" s="14" t="s">
        <v>453</v>
      </c>
      <c r="K1889" s="16">
        <v>594</v>
      </c>
      <c r="L1889" s="16"/>
      <c r="M1889" s="17" t="s">
        <v>437</v>
      </c>
      <c r="N1889" s="14" t="s">
        <v>95</v>
      </c>
      <c r="O1889" t="str">
        <f ca="1">Table1[[#This Row],[Lowest_size_reported_um]]</f>
        <v>125</v>
      </c>
      <c r="Q1889">
        <f>_xlfn.XLOOKUP(F1889,'detection limits'!$A$2:$A$234,'detection limits'!$C$2:$C$234)</f>
        <v>0.45</v>
      </c>
      <c r="R1889" t="str">
        <f ca="1">_xlfn.XLOOKUP(F1889,'detection limits'!$A$2:$A$234,'detection limits'!$F$2:$F$234)</f>
        <v>125</v>
      </c>
    </row>
    <row r="1890" spans="1:18" x14ac:dyDescent="0.3">
      <c r="A1890" t="s">
        <v>654</v>
      </c>
      <c r="B1890" t="s">
        <v>656</v>
      </c>
      <c r="C1890" s="14" t="str">
        <f>_xlfn.CONCAT(Table1[[#This Row],[author]],Table1[[#This Row],[ year]])</f>
        <v>Scheurer &amp; Bigalke et al 2017</v>
      </c>
      <c r="D1890" s="14" t="s">
        <v>622</v>
      </c>
      <c r="E1890" t="s">
        <v>539</v>
      </c>
      <c r="F1890" s="14" t="s">
        <v>327</v>
      </c>
      <c r="G1890" s="14" t="s">
        <v>503</v>
      </c>
      <c r="H1890" s="14" t="s">
        <v>440</v>
      </c>
      <c r="I1890" s="14" t="s">
        <v>453</v>
      </c>
      <c r="L1890" s="16"/>
      <c r="M1890" s="17"/>
      <c r="N1890" s="14" t="s">
        <v>95</v>
      </c>
      <c r="O1890" t="str">
        <f ca="1">Table1[[#This Row],[Lowest_size_reported_um]]</f>
        <v>125</v>
      </c>
      <c r="Q1890">
        <f>_xlfn.XLOOKUP(F1890,'detection limits'!$A$2:$A$234,'detection limits'!$C$2:$C$234)</f>
        <v>0.45</v>
      </c>
      <c r="R1890" t="str">
        <f ca="1">_xlfn.XLOOKUP(F1890,'detection limits'!$A$2:$A$234,'detection limits'!$F$2:$F$234)</f>
        <v>125</v>
      </c>
    </row>
    <row r="1891" spans="1:18" x14ac:dyDescent="0.3">
      <c r="A1891" t="s">
        <v>654</v>
      </c>
      <c r="B1891" t="s">
        <v>656</v>
      </c>
      <c r="C1891" s="14" t="str">
        <f>_xlfn.CONCAT(Table1[[#This Row],[author]],Table1[[#This Row],[ year]])</f>
        <v>Scheurer &amp; Bigalke et al 2017</v>
      </c>
      <c r="D1891" s="14" t="s">
        <v>622</v>
      </c>
      <c r="E1891" t="s">
        <v>539</v>
      </c>
      <c r="F1891" s="14" t="s">
        <v>327</v>
      </c>
      <c r="G1891" s="14" t="s">
        <v>503</v>
      </c>
      <c r="H1891" s="14" t="s">
        <v>440</v>
      </c>
      <c r="I1891" s="14" t="s">
        <v>453</v>
      </c>
      <c r="L1891" s="16"/>
      <c r="M1891" s="17"/>
      <c r="N1891" s="14" t="s">
        <v>95</v>
      </c>
      <c r="O1891" t="str">
        <f ca="1">Table1[[#This Row],[Lowest_size_reported_um]]</f>
        <v>125</v>
      </c>
      <c r="Q1891">
        <f>_xlfn.XLOOKUP(F1891,'detection limits'!$A$2:$A$234,'detection limits'!$C$2:$C$234)</f>
        <v>0.45</v>
      </c>
      <c r="R1891" t="str">
        <f ca="1">_xlfn.XLOOKUP(F1891,'detection limits'!$A$2:$A$234,'detection limits'!$F$2:$F$234)</f>
        <v>125</v>
      </c>
    </row>
    <row r="1892" spans="1:18" x14ac:dyDescent="0.3">
      <c r="A1892" t="s">
        <v>654</v>
      </c>
      <c r="B1892" t="s">
        <v>656</v>
      </c>
      <c r="C1892" s="14" t="str">
        <f>_xlfn.CONCAT(Table1[[#This Row],[author]],Table1[[#This Row],[ year]])</f>
        <v>Scheurer &amp; Bigalke et al 2017</v>
      </c>
      <c r="D1892" s="14" t="s">
        <v>622</v>
      </c>
      <c r="E1892" t="s">
        <v>539</v>
      </c>
      <c r="F1892" s="14" t="s">
        <v>327</v>
      </c>
      <c r="G1892" s="14" t="s">
        <v>503</v>
      </c>
      <c r="H1892" s="14" t="s">
        <v>440</v>
      </c>
      <c r="I1892" s="14" t="s">
        <v>453</v>
      </c>
      <c r="L1892" s="16"/>
      <c r="M1892" s="17"/>
      <c r="N1892" s="14" t="s">
        <v>95</v>
      </c>
      <c r="O1892" t="str">
        <f ca="1">Table1[[#This Row],[Lowest_size_reported_um]]</f>
        <v>125</v>
      </c>
      <c r="Q1892">
        <f>_xlfn.XLOOKUP(F1892,'detection limits'!$A$2:$A$234,'detection limits'!$C$2:$C$234)</f>
        <v>0.45</v>
      </c>
      <c r="R1892" t="str">
        <f ca="1">_xlfn.XLOOKUP(F1892,'detection limits'!$A$2:$A$234,'detection limits'!$F$2:$F$234)</f>
        <v>125</v>
      </c>
    </row>
    <row r="1893" spans="1:18" x14ac:dyDescent="0.3">
      <c r="A1893" t="s">
        <v>654</v>
      </c>
      <c r="B1893" t="s">
        <v>656</v>
      </c>
      <c r="C1893" s="14" t="str">
        <f>_xlfn.CONCAT(Table1[[#This Row],[author]],Table1[[#This Row],[ year]])</f>
        <v>Simon-Sanchez et al 2019</v>
      </c>
      <c r="D1893" s="14" t="s">
        <v>623</v>
      </c>
      <c r="E1893" t="s">
        <v>540</v>
      </c>
      <c r="F1893" s="14" t="s">
        <v>335</v>
      </c>
      <c r="G1893" s="14" t="s">
        <v>434</v>
      </c>
      <c r="H1893" s="14" t="s">
        <v>435</v>
      </c>
      <c r="I1893" s="14" t="s">
        <v>469</v>
      </c>
      <c r="K1893" s="16">
        <v>2899</v>
      </c>
      <c r="L1893" s="16">
        <v>0.75</v>
      </c>
      <c r="M1893" s="17"/>
      <c r="N1893" s="14" t="s">
        <v>95</v>
      </c>
      <c r="O1893" t="str">
        <f ca="1">Table1[[#This Row],[Lowest_size_reported_um]]</f>
        <v>50</v>
      </c>
      <c r="Q1893">
        <f>_xlfn.XLOOKUP(F1893,'detection limits'!$A$2:$A$234,'detection limits'!$C$2:$C$234)</f>
        <v>0.7</v>
      </c>
      <c r="R1893" t="str">
        <f ca="1">_xlfn.XLOOKUP(F1893,'detection limits'!$A$2:$A$234,'detection limits'!$F$2:$F$234)</f>
        <v>50</v>
      </c>
    </row>
    <row r="1894" spans="1:18" x14ac:dyDescent="0.3">
      <c r="A1894" t="s">
        <v>654</v>
      </c>
      <c r="B1894" t="s">
        <v>656</v>
      </c>
      <c r="C1894" s="14" t="str">
        <f>_xlfn.CONCAT(Table1[[#This Row],[author]],Table1[[#This Row],[ year]])</f>
        <v>Simon-Sanchez et al 2019</v>
      </c>
      <c r="D1894" s="14" t="s">
        <v>623</v>
      </c>
      <c r="E1894" t="s">
        <v>540</v>
      </c>
      <c r="F1894" s="14" t="s">
        <v>335</v>
      </c>
      <c r="G1894" s="14" t="s">
        <v>434</v>
      </c>
      <c r="H1894" s="14" t="s">
        <v>435</v>
      </c>
      <c r="I1894" s="14" t="s">
        <v>469</v>
      </c>
      <c r="K1894" s="16">
        <v>1766</v>
      </c>
      <c r="L1894" s="16">
        <v>0.75</v>
      </c>
      <c r="M1894" s="17"/>
      <c r="N1894" s="14" t="s">
        <v>95</v>
      </c>
      <c r="O1894" t="str">
        <f ca="1">Table1[[#This Row],[Lowest_size_reported_um]]</f>
        <v>50</v>
      </c>
      <c r="Q1894">
        <f>_xlfn.XLOOKUP(F1894,'detection limits'!$A$2:$A$234,'detection limits'!$C$2:$C$234)</f>
        <v>0.7</v>
      </c>
      <c r="R1894" t="str">
        <f ca="1">_xlfn.XLOOKUP(F1894,'detection limits'!$A$2:$A$234,'detection limits'!$F$2:$F$234)</f>
        <v>50</v>
      </c>
    </row>
    <row r="1895" spans="1:18" x14ac:dyDescent="0.3">
      <c r="A1895" t="s">
        <v>654</v>
      </c>
      <c r="B1895" t="s">
        <v>656</v>
      </c>
      <c r="C1895" s="14" t="str">
        <f>_xlfn.CONCAT(Table1[[#This Row],[author]],Table1[[#This Row],[ year]])</f>
        <v>Simon-Sanchez et al 2019</v>
      </c>
      <c r="D1895" s="14" t="s">
        <v>623</v>
      </c>
      <c r="E1895" t="s">
        <v>540</v>
      </c>
      <c r="F1895" s="14" t="s">
        <v>335</v>
      </c>
      <c r="G1895" s="14" t="s">
        <v>434</v>
      </c>
      <c r="H1895" s="14" t="s">
        <v>435</v>
      </c>
      <c r="I1895" s="14" t="s">
        <v>469</v>
      </c>
      <c r="K1895" s="16">
        <v>1491</v>
      </c>
      <c r="L1895" s="16">
        <v>0.75</v>
      </c>
      <c r="M1895" s="17"/>
      <c r="N1895" s="14" t="s">
        <v>95</v>
      </c>
      <c r="O1895" t="str">
        <f ca="1">Table1[[#This Row],[Lowest_size_reported_um]]</f>
        <v>50</v>
      </c>
      <c r="Q1895">
        <f>_xlfn.XLOOKUP(F1895,'detection limits'!$A$2:$A$234,'detection limits'!$C$2:$C$234)</f>
        <v>0.7</v>
      </c>
      <c r="R1895" t="str">
        <f ca="1">_xlfn.XLOOKUP(F1895,'detection limits'!$A$2:$A$234,'detection limits'!$F$2:$F$234)</f>
        <v>50</v>
      </c>
    </row>
    <row r="1896" spans="1:18" x14ac:dyDescent="0.3">
      <c r="A1896" t="s">
        <v>654</v>
      </c>
      <c r="B1896" t="s">
        <v>656</v>
      </c>
      <c r="C1896" s="14" t="str">
        <f>_xlfn.CONCAT(Table1[[#This Row],[author]],Table1[[#This Row],[ year]])</f>
        <v>Simon-Sanchez et al 2019</v>
      </c>
      <c r="D1896" s="14" t="s">
        <v>623</v>
      </c>
      <c r="E1896" t="s">
        <v>540</v>
      </c>
      <c r="F1896" s="14" t="s">
        <v>335</v>
      </c>
      <c r="G1896" s="14" t="s">
        <v>502</v>
      </c>
      <c r="H1896" s="14" t="s">
        <v>440</v>
      </c>
      <c r="I1896" s="14" t="s">
        <v>469</v>
      </c>
      <c r="K1896" s="16">
        <v>283</v>
      </c>
      <c r="L1896" s="16">
        <v>0.9</v>
      </c>
      <c r="M1896" s="17"/>
      <c r="N1896" s="14" t="s">
        <v>95</v>
      </c>
      <c r="O1896" t="str">
        <f ca="1">Table1[[#This Row],[Lowest_size_reported_um]]</f>
        <v>50</v>
      </c>
      <c r="Q1896">
        <f>_xlfn.XLOOKUP(F1896,'detection limits'!$A$2:$A$234,'detection limits'!$C$2:$C$234)</f>
        <v>0.7</v>
      </c>
      <c r="R1896" t="str">
        <f ca="1">_xlfn.XLOOKUP(F1896,'detection limits'!$A$2:$A$234,'detection limits'!$F$2:$F$234)</f>
        <v>50</v>
      </c>
    </row>
    <row r="1897" spans="1:18" x14ac:dyDescent="0.3">
      <c r="A1897" t="s">
        <v>654</v>
      </c>
      <c r="B1897" t="s">
        <v>656</v>
      </c>
      <c r="C1897" s="14" t="str">
        <f>_xlfn.CONCAT(Table1[[#This Row],[author]],Table1[[#This Row],[ year]])</f>
        <v>Simon-Sanchez et al 2019</v>
      </c>
      <c r="D1897" s="14" t="s">
        <v>623</v>
      </c>
      <c r="E1897" t="s">
        <v>540</v>
      </c>
      <c r="F1897" s="14" t="s">
        <v>335</v>
      </c>
      <c r="G1897" s="14" t="s">
        <v>502</v>
      </c>
      <c r="H1897" s="14" t="s">
        <v>440</v>
      </c>
      <c r="I1897" s="14" t="s">
        <v>469</v>
      </c>
      <c r="K1897" s="16">
        <v>557</v>
      </c>
      <c r="L1897" s="16">
        <v>0.9</v>
      </c>
      <c r="M1897" s="17"/>
      <c r="N1897" s="14" t="s">
        <v>95</v>
      </c>
      <c r="O1897" t="str">
        <f ca="1">Table1[[#This Row],[Lowest_size_reported_um]]</f>
        <v>50</v>
      </c>
      <c r="Q1897">
        <f>_xlfn.XLOOKUP(F1897,'detection limits'!$A$2:$A$234,'detection limits'!$C$2:$C$234)</f>
        <v>0.7</v>
      </c>
      <c r="R1897" t="str">
        <f ca="1">_xlfn.XLOOKUP(F1897,'detection limits'!$A$2:$A$234,'detection limits'!$F$2:$F$234)</f>
        <v>50</v>
      </c>
    </row>
    <row r="1898" spans="1:18" x14ac:dyDescent="0.3">
      <c r="A1898" t="s">
        <v>654</v>
      </c>
      <c r="B1898" t="s">
        <v>656</v>
      </c>
      <c r="C1898" s="14" t="str">
        <f>_xlfn.CONCAT(Table1[[#This Row],[author]],Table1[[#This Row],[ year]])</f>
        <v>Simon-Sanchez et al 2019</v>
      </c>
      <c r="D1898" s="14" t="s">
        <v>623</v>
      </c>
      <c r="E1898" t="s">
        <v>540</v>
      </c>
      <c r="F1898" s="14" t="s">
        <v>335</v>
      </c>
      <c r="G1898" s="14" t="s">
        <v>502</v>
      </c>
      <c r="H1898" s="14" t="s">
        <v>440</v>
      </c>
      <c r="I1898" s="14" t="s">
        <v>469</v>
      </c>
      <c r="K1898" s="16">
        <v>494</v>
      </c>
      <c r="L1898" s="16">
        <v>0.9</v>
      </c>
      <c r="M1898" s="17"/>
      <c r="N1898" s="14" t="s">
        <v>95</v>
      </c>
      <c r="O1898" t="str">
        <f ca="1">Table1[[#This Row],[Lowest_size_reported_um]]</f>
        <v>50</v>
      </c>
      <c r="Q1898">
        <f>_xlfn.XLOOKUP(F1898,'detection limits'!$A$2:$A$234,'detection limits'!$C$2:$C$234)</f>
        <v>0.7</v>
      </c>
      <c r="R1898" t="str">
        <f ca="1">_xlfn.XLOOKUP(F1898,'detection limits'!$A$2:$A$234,'detection limits'!$F$2:$F$234)</f>
        <v>50</v>
      </c>
    </row>
    <row r="1899" spans="1:18" x14ac:dyDescent="0.3">
      <c r="A1899" t="s">
        <v>654</v>
      </c>
      <c r="B1899" t="s">
        <v>656</v>
      </c>
      <c r="C1899" s="14" t="str">
        <f>_xlfn.CONCAT(Table1[[#This Row],[author]],Table1[[#This Row],[ year]])</f>
        <v>Simon-Sanchez et al 2019</v>
      </c>
      <c r="D1899" s="14" t="s">
        <v>623</v>
      </c>
      <c r="E1899" t="s">
        <v>540</v>
      </c>
      <c r="F1899" s="14" t="s">
        <v>335</v>
      </c>
      <c r="G1899" s="14" t="s">
        <v>502</v>
      </c>
      <c r="H1899" s="14" t="s">
        <v>440</v>
      </c>
      <c r="I1899" s="14" t="s">
        <v>469</v>
      </c>
      <c r="K1899" s="16">
        <v>461</v>
      </c>
      <c r="L1899" s="16">
        <v>0.9</v>
      </c>
      <c r="M1899" s="17"/>
      <c r="N1899" s="14" t="s">
        <v>95</v>
      </c>
      <c r="O1899" t="str">
        <f ca="1">Table1[[#This Row],[Lowest_size_reported_um]]</f>
        <v>50</v>
      </c>
      <c r="Q1899">
        <f>_xlfn.XLOOKUP(F1899,'detection limits'!$A$2:$A$234,'detection limits'!$C$2:$C$234)</f>
        <v>0.7</v>
      </c>
      <c r="R1899" t="str">
        <f ca="1">_xlfn.XLOOKUP(F1899,'detection limits'!$A$2:$A$234,'detection limits'!$F$2:$F$234)</f>
        <v>50</v>
      </c>
    </row>
    <row r="1900" spans="1:18" x14ac:dyDescent="0.3">
      <c r="A1900" t="s">
        <v>654</v>
      </c>
      <c r="B1900" t="s">
        <v>656</v>
      </c>
      <c r="C1900" s="14" t="str">
        <f>_xlfn.CONCAT(Table1[[#This Row],[author]],Table1[[#This Row],[ year]])</f>
        <v>Simon-Sanchez et al 2019</v>
      </c>
      <c r="D1900" s="14" t="s">
        <v>623</v>
      </c>
      <c r="E1900" t="s">
        <v>540</v>
      </c>
      <c r="F1900" s="14" t="s">
        <v>335</v>
      </c>
      <c r="G1900" s="14" t="s">
        <v>502</v>
      </c>
      <c r="H1900" s="14" t="s">
        <v>440</v>
      </c>
      <c r="I1900" s="14" t="s">
        <v>469</v>
      </c>
      <c r="K1900" s="16">
        <v>300</v>
      </c>
      <c r="L1900" s="16">
        <v>0.9</v>
      </c>
      <c r="M1900" s="17"/>
      <c r="N1900" s="14" t="s">
        <v>95</v>
      </c>
      <c r="O1900" t="str">
        <f ca="1">Table1[[#This Row],[Lowest_size_reported_um]]</f>
        <v>50</v>
      </c>
      <c r="Q1900">
        <f>_xlfn.XLOOKUP(F1900,'detection limits'!$A$2:$A$234,'detection limits'!$C$2:$C$234)</f>
        <v>0.7</v>
      </c>
      <c r="R1900" t="str">
        <f ca="1">_xlfn.XLOOKUP(F1900,'detection limits'!$A$2:$A$234,'detection limits'!$F$2:$F$234)</f>
        <v>50</v>
      </c>
    </row>
    <row r="1901" spans="1:18" x14ac:dyDescent="0.3">
      <c r="A1901" t="s">
        <v>654</v>
      </c>
      <c r="B1901" t="s">
        <v>656</v>
      </c>
      <c r="C1901" s="20" t="s">
        <v>342</v>
      </c>
      <c r="D1901" s="14" t="str" cm="1">
        <f t="array" ref="D1901">_xlfn.TEXTJOIN("", TRUE, IF(ISERROR(MID(C1901, _xlfn.SEQUENCE(LEN(C1901)), 1) *1), MID(C1901, _xlfn.SEQUENCE(LEN(C1901)), 1), ""))</f>
        <v xml:space="preserve">Su et al. </v>
      </c>
      <c r="E1901" t="str">
        <f t="shared" ref="E1901:E1902" si="22">RIGHT(C1901,4)</f>
        <v>2016</v>
      </c>
      <c r="F1901" s="15" t="s">
        <v>344</v>
      </c>
      <c r="G1901" s="14" t="s">
        <v>439</v>
      </c>
      <c r="H1901" s="14" t="s">
        <v>440</v>
      </c>
      <c r="I1901" s="14" t="s">
        <v>460</v>
      </c>
      <c r="K1901" s="16">
        <v>11</v>
      </c>
      <c r="L1901" s="16">
        <v>0.48</v>
      </c>
      <c r="M1901" s="17" t="s">
        <v>484</v>
      </c>
      <c r="N1901" s="14" t="s">
        <v>95</v>
      </c>
      <c r="O1901" t="str">
        <f ca="1">Table1[[#This Row],[Lowest_size_reported_um]]</f>
        <v>22</v>
      </c>
      <c r="Q1901">
        <f>_xlfn.XLOOKUP(F1901,'detection limits'!$A$2:$A$234,'detection limits'!$C$2:$C$234)</f>
        <v>0.45</v>
      </c>
      <c r="R1901" t="str">
        <f ca="1">_xlfn.XLOOKUP(F1901,'detection limits'!$A$2:$A$234,'detection limits'!$F$2:$F$234)</f>
        <v>22</v>
      </c>
    </row>
    <row r="1902" spans="1:18" x14ac:dyDescent="0.3">
      <c r="A1902" t="s">
        <v>654</v>
      </c>
      <c r="B1902" t="s">
        <v>656</v>
      </c>
      <c r="C1902" s="20" t="s">
        <v>342</v>
      </c>
      <c r="D1902" s="14" t="str" cm="1">
        <f t="array" ref="D1902">_xlfn.TEXTJOIN("", TRUE, IF(ISERROR(MID(C1902, _xlfn.SEQUENCE(LEN(C1902)), 1) *1), MID(C1902, _xlfn.SEQUENCE(LEN(C1902)), 1), ""))</f>
        <v xml:space="preserve">Su et al. </v>
      </c>
      <c r="E1902" t="str">
        <f t="shared" si="22"/>
        <v>2016</v>
      </c>
      <c r="F1902" s="15" t="s">
        <v>344</v>
      </c>
      <c r="G1902" s="14" t="s">
        <v>439</v>
      </c>
      <c r="H1902" s="14" t="s">
        <v>440</v>
      </c>
      <c r="I1902" s="14" t="s">
        <v>460</v>
      </c>
      <c r="L1902" s="16">
        <v>0.48</v>
      </c>
      <c r="M1902" s="17" t="s">
        <v>484</v>
      </c>
      <c r="N1902" s="14" t="s">
        <v>95</v>
      </c>
      <c r="O1902" t="str">
        <f ca="1">Table1[[#This Row],[Lowest_size_reported_um]]</f>
        <v>22</v>
      </c>
      <c r="Q1902">
        <f>_xlfn.XLOOKUP(F1902,'detection limits'!$A$2:$A$234,'detection limits'!$C$2:$C$234)</f>
        <v>0.45</v>
      </c>
      <c r="R1902" t="str">
        <f ca="1">_xlfn.XLOOKUP(F1902,'detection limits'!$A$2:$A$234,'detection limits'!$F$2:$F$234)</f>
        <v>22</v>
      </c>
    </row>
    <row r="1903" spans="1:18" x14ac:dyDescent="0.3">
      <c r="A1903" t="s">
        <v>654</v>
      </c>
      <c r="B1903" t="s">
        <v>656</v>
      </c>
      <c r="C1903" s="14" t="str">
        <f>_xlfn.CONCAT(Table1[[#This Row],[author]],Table1[[#This Row],[ year]])</f>
        <v>Su et al. 2018</v>
      </c>
      <c r="D1903" s="14" t="s">
        <v>624</v>
      </c>
      <c r="E1903" t="s">
        <v>568</v>
      </c>
      <c r="F1903" s="15" t="s">
        <v>344</v>
      </c>
      <c r="G1903" s="14" t="s">
        <v>439</v>
      </c>
      <c r="H1903" s="14" t="s">
        <v>440</v>
      </c>
      <c r="I1903" s="14" t="s">
        <v>460</v>
      </c>
      <c r="K1903" s="16">
        <v>20</v>
      </c>
      <c r="L1903" s="16">
        <v>1</v>
      </c>
      <c r="M1903" s="17" t="s">
        <v>442</v>
      </c>
      <c r="N1903" s="14" t="s">
        <v>95</v>
      </c>
      <c r="O1903" t="str">
        <f ca="1">Table1[[#This Row],[Lowest_size_reported_um]]</f>
        <v>22</v>
      </c>
      <c r="Q1903">
        <f>_xlfn.XLOOKUP(F1903,'detection limits'!$A$2:$A$234,'detection limits'!$C$2:$C$234)</f>
        <v>0.45</v>
      </c>
      <c r="R1903" t="str">
        <f ca="1">_xlfn.XLOOKUP(F1903,'detection limits'!$A$2:$A$234,'detection limits'!$F$2:$F$234)</f>
        <v>22</v>
      </c>
    </row>
    <row r="1904" spans="1:18" x14ac:dyDescent="0.3">
      <c r="A1904" t="s">
        <v>654</v>
      </c>
      <c r="B1904" t="s">
        <v>656</v>
      </c>
      <c r="C1904" s="14" t="str">
        <f>_xlfn.CONCAT(Table1[[#This Row],[author]],Table1[[#This Row],[ year]])</f>
        <v>Su et al. 2018</v>
      </c>
      <c r="D1904" s="14" t="s">
        <v>624</v>
      </c>
      <c r="E1904" t="s">
        <v>568</v>
      </c>
      <c r="F1904" s="15" t="s">
        <v>344</v>
      </c>
      <c r="G1904" s="14" t="s">
        <v>439</v>
      </c>
      <c r="H1904" s="14" t="s">
        <v>440</v>
      </c>
      <c r="I1904" s="14" t="s">
        <v>460</v>
      </c>
      <c r="K1904" s="16">
        <v>28</v>
      </c>
      <c r="L1904" s="16">
        <v>0.96</v>
      </c>
      <c r="M1904" s="17" t="s">
        <v>442</v>
      </c>
      <c r="N1904" s="14" t="s">
        <v>95</v>
      </c>
      <c r="O1904" t="str">
        <f ca="1">Table1[[#This Row],[Lowest_size_reported_um]]</f>
        <v>22</v>
      </c>
      <c r="Q1904">
        <f>_xlfn.XLOOKUP(F1904,'detection limits'!$A$2:$A$234,'detection limits'!$C$2:$C$234)</f>
        <v>0.45</v>
      </c>
      <c r="R1904" t="str">
        <f ca="1">_xlfn.XLOOKUP(F1904,'detection limits'!$A$2:$A$234,'detection limits'!$F$2:$F$234)</f>
        <v>22</v>
      </c>
    </row>
    <row r="1905" spans="1:18" x14ac:dyDescent="0.3">
      <c r="A1905" t="s">
        <v>654</v>
      </c>
      <c r="B1905" t="s">
        <v>656</v>
      </c>
      <c r="C1905" s="14" t="str">
        <f>_xlfn.CONCAT(Table1[[#This Row],[author]],Table1[[#This Row],[ year]])</f>
        <v>Su et al. 2018</v>
      </c>
      <c r="D1905" s="14" t="s">
        <v>624</v>
      </c>
      <c r="E1905" t="s">
        <v>568</v>
      </c>
      <c r="F1905" s="15" t="s">
        <v>344</v>
      </c>
      <c r="G1905" s="14" t="s">
        <v>439</v>
      </c>
      <c r="H1905" s="14" t="s">
        <v>440</v>
      </c>
      <c r="I1905" s="14" t="s">
        <v>460</v>
      </c>
      <c r="K1905" s="16">
        <v>20</v>
      </c>
      <c r="L1905" s="16">
        <v>0.94</v>
      </c>
      <c r="M1905" s="17" t="s">
        <v>442</v>
      </c>
      <c r="N1905" s="14" t="s">
        <v>95</v>
      </c>
      <c r="O1905" t="str">
        <f ca="1">Table1[[#This Row],[Lowest_size_reported_um]]</f>
        <v>22</v>
      </c>
      <c r="Q1905">
        <f>_xlfn.XLOOKUP(F1905,'detection limits'!$A$2:$A$234,'detection limits'!$C$2:$C$234)</f>
        <v>0.45</v>
      </c>
      <c r="R1905" t="str">
        <f ca="1">_xlfn.XLOOKUP(F1905,'detection limits'!$A$2:$A$234,'detection limits'!$F$2:$F$234)</f>
        <v>22</v>
      </c>
    </row>
    <row r="1906" spans="1:18" x14ac:dyDescent="0.3">
      <c r="A1906" t="s">
        <v>654</v>
      </c>
      <c r="B1906" t="s">
        <v>656</v>
      </c>
      <c r="C1906" s="14" t="str">
        <f>_xlfn.CONCAT(Table1[[#This Row],[author]],Table1[[#This Row],[ year]])</f>
        <v>Su et al. 2018</v>
      </c>
      <c r="D1906" s="14" t="s">
        <v>624</v>
      </c>
      <c r="E1906" t="s">
        <v>568</v>
      </c>
      <c r="F1906" s="15" t="s">
        <v>344</v>
      </c>
      <c r="G1906" s="14" t="s">
        <v>439</v>
      </c>
      <c r="H1906" s="14" t="s">
        <v>440</v>
      </c>
      <c r="I1906" s="14" t="s">
        <v>460</v>
      </c>
      <c r="K1906" s="16">
        <v>20</v>
      </c>
      <c r="L1906" s="16">
        <v>0.93</v>
      </c>
      <c r="M1906" s="17" t="s">
        <v>442</v>
      </c>
      <c r="N1906" s="14" t="s">
        <v>95</v>
      </c>
      <c r="O1906" t="str">
        <f ca="1">Table1[[#This Row],[Lowest_size_reported_um]]</f>
        <v>22</v>
      </c>
      <c r="Q1906">
        <f>_xlfn.XLOOKUP(F1906,'detection limits'!$A$2:$A$234,'detection limits'!$C$2:$C$234)</f>
        <v>0.45</v>
      </c>
      <c r="R1906" t="str">
        <f ca="1">_xlfn.XLOOKUP(F1906,'detection limits'!$A$2:$A$234,'detection limits'!$F$2:$F$234)</f>
        <v>22</v>
      </c>
    </row>
    <row r="1907" spans="1:18" x14ac:dyDescent="0.3">
      <c r="A1907" t="s">
        <v>654</v>
      </c>
      <c r="B1907" t="s">
        <v>656</v>
      </c>
      <c r="C1907" s="14" t="str">
        <f>_xlfn.CONCAT(Table1[[#This Row],[author]],Table1[[#This Row],[ year]])</f>
        <v>Su et al. 2018</v>
      </c>
      <c r="D1907" s="14" t="s">
        <v>624</v>
      </c>
      <c r="E1907" t="s">
        <v>568</v>
      </c>
      <c r="F1907" s="15" t="s">
        <v>344</v>
      </c>
      <c r="G1907" s="14" t="s">
        <v>439</v>
      </c>
      <c r="H1907" s="14" t="s">
        <v>440</v>
      </c>
      <c r="I1907" s="14" t="s">
        <v>460</v>
      </c>
      <c r="K1907" s="16">
        <v>34</v>
      </c>
      <c r="L1907" s="16">
        <v>0.88</v>
      </c>
      <c r="M1907" s="17" t="s">
        <v>442</v>
      </c>
      <c r="N1907" s="14" t="s">
        <v>95</v>
      </c>
      <c r="O1907" t="str">
        <f ca="1">Table1[[#This Row],[Lowest_size_reported_um]]</f>
        <v>22</v>
      </c>
      <c r="Q1907">
        <f>_xlfn.XLOOKUP(F1907,'detection limits'!$A$2:$A$234,'detection limits'!$C$2:$C$234)</f>
        <v>0.45</v>
      </c>
      <c r="R1907" t="str">
        <f ca="1">_xlfn.XLOOKUP(F1907,'detection limits'!$A$2:$A$234,'detection limits'!$F$2:$F$234)</f>
        <v>22</v>
      </c>
    </row>
    <row r="1908" spans="1:18" x14ac:dyDescent="0.3">
      <c r="A1908" t="s">
        <v>654</v>
      </c>
      <c r="B1908" t="s">
        <v>656</v>
      </c>
      <c r="C1908" s="14" t="str">
        <f>_xlfn.CONCAT(Table1[[#This Row],[author]],Table1[[#This Row],[ year]])</f>
        <v>Su et al. 2018</v>
      </c>
      <c r="D1908" s="14" t="s">
        <v>624</v>
      </c>
      <c r="E1908" t="s">
        <v>568</v>
      </c>
      <c r="F1908" s="15" t="s">
        <v>344</v>
      </c>
      <c r="G1908" s="14" t="s">
        <v>439</v>
      </c>
      <c r="H1908" s="14" t="s">
        <v>440</v>
      </c>
      <c r="I1908" s="14" t="s">
        <v>460</v>
      </c>
      <c r="K1908" s="16">
        <v>77</v>
      </c>
      <c r="L1908" s="16">
        <v>0.88</v>
      </c>
      <c r="M1908" s="17" t="s">
        <v>442</v>
      </c>
      <c r="N1908" s="14" t="s">
        <v>95</v>
      </c>
      <c r="O1908" t="str">
        <f ca="1">Table1[[#This Row],[Lowest_size_reported_um]]</f>
        <v>22</v>
      </c>
      <c r="Q1908">
        <f>_xlfn.XLOOKUP(F1908,'detection limits'!$A$2:$A$234,'detection limits'!$C$2:$C$234)</f>
        <v>0.45</v>
      </c>
      <c r="R1908" t="str">
        <f ca="1">_xlfn.XLOOKUP(F1908,'detection limits'!$A$2:$A$234,'detection limits'!$F$2:$F$234)</f>
        <v>22</v>
      </c>
    </row>
    <row r="1909" spans="1:18" x14ac:dyDescent="0.3">
      <c r="A1909" t="s">
        <v>654</v>
      </c>
      <c r="B1909" t="s">
        <v>656</v>
      </c>
      <c r="C1909" s="14" t="str">
        <f>_xlfn.CONCAT(Table1[[#This Row],[author]],Table1[[#This Row],[ year]])</f>
        <v>Su et al. 2018</v>
      </c>
      <c r="D1909" s="14" t="s">
        <v>624</v>
      </c>
      <c r="E1909" t="s">
        <v>568</v>
      </c>
      <c r="F1909" s="15" t="s">
        <v>344</v>
      </c>
      <c r="G1909" s="14" t="s">
        <v>439</v>
      </c>
      <c r="H1909" s="14" t="s">
        <v>440</v>
      </c>
      <c r="I1909" s="14" t="s">
        <v>460</v>
      </c>
      <c r="K1909" s="16">
        <v>160</v>
      </c>
      <c r="L1909" s="16">
        <v>0.87</v>
      </c>
      <c r="M1909" s="17" t="s">
        <v>442</v>
      </c>
      <c r="N1909" s="14" t="s">
        <v>95</v>
      </c>
      <c r="O1909" t="str">
        <f ca="1">Table1[[#This Row],[Lowest_size_reported_um]]</f>
        <v>22</v>
      </c>
      <c r="Q1909">
        <f>_xlfn.XLOOKUP(F1909,'detection limits'!$A$2:$A$234,'detection limits'!$C$2:$C$234)</f>
        <v>0.45</v>
      </c>
      <c r="R1909" t="str">
        <f ca="1">_xlfn.XLOOKUP(F1909,'detection limits'!$A$2:$A$234,'detection limits'!$F$2:$F$234)</f>
        <v>22</v>
      </c>
    </row>
    <row r="1910" spans="1:18" x14ac:dyDescent="0.3">
      <c r="A1910" t="s">
        <v>654</v>
      </c>
      <c r="B1910" t="s">
        <v>656</v>
      </c>
      <c r="C1910" s="14" t="str">
        <f>_xlfn.CONCAT(Table1[[#This Row],[author]],Table1[[#This Row],[ year]])</f>
        <v>Su et al. 2018</v>
      </c>
      <c r="D1910" s="14" t="s">
        <v>624</v>
      </c>
      <c r="E1910" t="s">
        <v>568</v>
      </c>
      <c r="F1910" s="15" t="s">
        <v>344</v>
      </c>
      <c r="G1910" s="14" t="s">
        <v>439</v>
      </c>
      <c r="H1910" s="14" t="s">
        <v>440</v>
      </c>
      <c r="I1910" s="14" t="s">
        <v>460</v>
      </c>
      <c r="K1910" s="16">
        <v>60</v>
      </c>
      <c r="L1910" s="16">
        <v>0.86</v>
      </c>
      <c r="M1910" s="17" t="s">
        <v>442</v>
      </c>
      <c r="N1910" s="14" t="s">
        <v>95</v>
      </c>
      <c r="O1910" t="str">
        <f ca="1">Table1[[#This Row],[Lowest_size_reported_um]]</f>
        <v>22</v>
      </c>
      <c r="Q1910">
        <f>_xlfn.XLOOKUP(F1910,'detection limits'!$A$2:$A$234,'detection limits'!$C$2:$C$234)</f>
        <v>0.45</v>
      </c>
      <c r="R1910" t="str">
        <f ca="1">_xlfn.XLOOKUP(F1910,'detection limits'!$A$2:$A$234,'detection limits'!$F$2:$F$234)</f>
        <v>22</v>
      </c>
    </row>
    <row r="1911" spans="1:18" x14ac:dyDescent="0.3">
      <c r="A1911" t="s">
        <v>654</v>
      </c>
      <c r="B1911" t="s">
        <v>656</v>
      </c>
      <c r="C1911" s="14" t="str">
        <f>_xlfn.CONCAT(Table1[[#This Row],[author]],Table1[[#This Row],[ year]])</f>
        <v>Su et al. 2018</v>
      </c>
      <c r="D1911" s="14" t="s">
        <v>624</v>
      </c>
      <c r="E1911" t="s">
        <v>568</v>
      </c>
      <c r="F1911" s="15" t="s">
        <v>344</v>
      </c>
      <c r="G1911" s="14" t="s">
        <v>503</v>
      </c>
      <c r="H1911" s="14" t="s">
        <v>440</v>
      </c>
      <c r="I1911" s="14" t="s">
        <v>460</v>
      </c>
      <c r="K1911" s="16">
        <v>77</v>
      </c>
      <c r="L1911" s="16">
        <v>0.85</v>
      </c>
      <c r="M1911" s="17" t="s">
        <v>442</v>
      </c>
      <c r="N1911" s="14" t="s">
        <v>95</v>
      </c>
      <c r="O1911" t="str">
        <f ca="1">Table1[[#This Row],[Lowest_size_reported_um]]</f>
        <v>22</v>
      </c>
      <c r="Q1911">
        <f>_xlfn.XLOOKUP(F1911,'detection limits'!$A$2:$A$234,'detection limits'!$C$2:$C$234)</f>
        <v>0.45</v>
      </c>
      <c r="R1911" t="str">
        <f ca="1">_xlfn.XLOOKUP(F1911,'detection limits'!$A$2:$A$234,'detection limits'!$F$2:$F$234)</f>
        <v>22</v>
      </c>
    </row>
    <row r="1912" spans="1:18" x14ac:dyDescent="0.3">
      <c r="A1912" t="s">
        <v>654</v>
      </c>
      <c r="B1912" t="s">
        <v>656</v>
      </c>
      <c r="C1912" s="14" t="str">
        <f>_xlfn.CONCAT(Table1[[#This Row],[author]],Table1[[#This Row],[ year]])</f>
        <v>Su et al. 2018</v>
      </c>
      <c r="D1912" s="14" t="s">
        <v>624</v>
      </c>
      <c r="E1912" t="s">
        <v>568</v>
      </c>
      <c r="F1912" s="15" t="s">
        <v>344</v>
      </c>
      <c r="G1912" s="14" t="s">
        <v>439</v>
      </c>
      <c r="H1912" s="14" t="s">
        <v>440</v>
      </c>
      <c r="I1912" s="14" t="s">
        <v>460</v>
      </c>
      <c r="K1912" s="16">
        <v>29</v>
      </c>
      <c r="L1912" s="16">
        <v>0.85</v>
      </c>
      <c r="M1912" s="17" t="s">
        <v>442</v>
      </c>
      <c r="N1912" s="14" t="s">
        <v>95</v>
      </c>
      <c r="O1912" t="str">
        <f ca="1">Table1[[#This Row],[Lowest_size_reported_um]]</f>
        <v>22</v>
      </c>
      <c r="Q1912">
        <f>_xlfn.XLOOKUP(F1912,'detection limits'!$A$2:$A$234,'detection limits'!$C$2:$C$234)</f>
        <v>0.45</v>
      </c>
      <c r="R1912" t="str">
        <f ca="1">_xlfn.XLOOKUP(F1912,'detection limits'!$A$2:$A$234,'detection limits'!$F$2:$F$234)</f>
        <v>22</v>
      </c>
    </row>
    <row r="1913" spans="1:18" x14ac:dyDescent="0.3">
      <c r="A1913" t="s">
        <v>654</v>
      </c>
      <c r="B1913" t="s">
        <v>656</v>
      </c>
      <c r="C1913" s="14" t="str">
        <f>_xlfn.CONCAT(Table1[[#This Row],[author]],Table1[[#This Row],[ year]])</f>
        <v>Su et al. 2018</v>
      </c>
      <c r="D1913" s="14" t="s">
        <v>624</v>
      </c>
      <c r="E1913" t="s">
        <v>568</v>
      </c>
      <c r="F1913" s="15" t="s">
        <v>344</v>
      </c>
      <c r="G1913" s="14" t="s">
        <v>439</v>
      </c>
      <c r="H1913" s="14" t="s">
        <v>440</v>
      </c>
      <c r="I1913" s="14" t="s">
        <v>460</v>
      </c>
      <c r="K1913" s="16">
        <v>29</v>
      </c>
      <c r="L1913" s="16">
        <v>0.84</v>
      </c>
      <c r="M1913" s="17" t="s">
        <v>442</v>
      </c>
      <c r="N1913" s="14" t="s">
        <v>95</v>
      </c>
      <c r="O1913" t="str">
        <f ca="1">Table1[[#This Row],[Lowest_size_reported_um]]</f>
        <v>22</v>
      </c>
      <c r="Q1913">
        <f>_xlfn.XLOOKUP(F1913,'detection limits'!$A$2:$A$234,'detection limits'!$C$2:$C$234)</f>
        <v>0.45</v>
      </c>
      <c r="R1913" t="str">
        <f ca="1">_xlfn.XLOOKUP(F1913,'detection limits'!$A$2:$A$234,'detection limits'!$F$2:$F$234)</f>
        <v>22</v>
      </c>
    </row>
    <row r="1914" spans="1:18" x14ac:dyDescent="0.3">
      <c r="A1914" t="s">
        <v>654</v>
      </c>
      <c r="B1914" t="s">
        <v>656</v>
      </c>
      <c r="C1914" s="14" t="str">
        <f>_xlfn.CONCAT(Table1[[#This Row],[author]],Table1[[#This Row],[ year]])</f>
        <v>Su et al. 2018</v>
      </c>
      <c r="D1914" s="14" t="s">
        <v>624</v>
      </c>
      <c r="E1914" t="s">
        <v>568</v>
      </c>
      <c r="F1914" s="15" t="s">
        <v>344</v>
      </c>
      <c r="G1914" s="14" t="s">
        <v>439</v>
      </c>
      <c r="H1914" s="14" t="s">
        <v>440</v>
      </c>
      <c r="I1914" s="14" t="s">
        <v>460</v>
      </c>
      <c r="K1914" s="16">
        <v>15</v>
      </c>
      <c r="L1914" s="16">
        <v>0.83</v>
      </c>
      <c r="M1914" s="17" t="s">
        <v>442</v>
      </c>
      <c r="N1914" s="14" t="s">
        <v>95</v>
      </c>
      <c r="O1914" t="str">
        <f ca="1">Table1[[#This Row],[Lowest_size_reported_um]]</f>
        <v>22</v>
      </c>
      <c r="Q1914">
        <f>_xlfn.XLOOKUP(F1914,'detection limits'!$A$2:$A$234,'detection limits'!$C$2:$C$234)</f>
        <v>0.45</v>
      </c>
      <c r="R1914" t="str">
        <f ca="1">_xlfn.XLOOKUP(F1914,'detection limits'!$A$2:$A$234,'detection limits'!$F$2:$F$234)</f>
        <v>22</v>
      </c>
    </row>
    <row r="1915" spans="1:18" x14ac:dyDescent="0.3">
      <c r="A1915" t="s">
        <v>654</v>
      </c>
      <c r="B1915" t="s">
        <v>656</v>
      </c>
      <c r="C1915" s="14" t="str">
        <f>_xlfn.CONCAT(Table1[[#This Row],[author]],Table1[[#This Row],[ year]])</f>
        <v>Su et al. 2018</v>
      </c>
      <c r="D1915" s="14" t="s">
        <v>624</v>
      </c>
      <c r="E1915" t="s">
        <v>568</v>
      </c>
      <c r="F1915" s="15" t="s">
        <v>344</v>
      </c>
      <c r="G1915" s="14" t="s">
        <v>439</v>
      </c>
      <c r="H1915" s="14" t="s">
        <v>440</v>
      </c>
      <c r="I1915" s="14" t="s">
        <v>460</v>
      </c>
      <c r="K1915" s="16">
        <v>92</v>
      </c>
      <c r="L1915" s="16">
        <v>0.8</v>
      </c>
      <c r="M1915" s="17" t="s">
        <v>442</v>
      </c>
      <c r="N1915" s="14" t="s">
        <v>95</v>
      </c>
      <c r="O1915" t="str">
        <f ca="1">Table1[[#This Row],[Lowest_size_reported_um]]</f>
        <v>22</v>
      </c>
      <c r="Q1915">
        <f>_xlfn.XLOOKUP(F1915,'detection limits'!$A$2:$A$234,'detection limits'!$C$2:$C$234)</f>
        <v>0.45</v>
      </c>
      <c r="R1915" t="str">
        <f ca="1">_xlfn.XLOOKUP(F1915,'detection limits'!$A$2:$A$234,'detection limits'!$F$2:$F$234)</f>
        <v>22</v>
      </c>
    </row>
    <row r="1916" spans="1:18" x14ac:dyDescent="0.3">
      <c r="A1916" t="s">
        <v>654</v>
      </c>
      <c r="B1916" t="s">
        <v>656</v>
      </c>
      <c r="C1916" s="14" t="str">
        <f>_xlfn.CONCAT(Table1[[#This Row],[author]],Table1[[#This Row],[ year]])</f>
        <v>Su et al. 2018</v>
      </c>
      <c r="D1916" s="14" t="s">
        <v>624</v>
      </c>
      <c r="E1916" t="s">
        <v>568</v>
      </c>
      <c r="F1916" s="15" t="s">
        <v>344</v>
      </c>
      <c r="G1916" s="14" t="s">
        <v>439</v>
      </c>
      <c r="H1916" s="14" t="s">
        <v>440</v>
      </c>
      <c r="I1916" s="14" t="s">
        <v>460</v>
      </c>
      <c r="K1916" s="16">
        <v>59</v>
      </c>
      <c r="L1916" s="16">
        <v>0.79</v>
      </c>
      <c r="M1916" s="17" t="s">
        <v>442</v>
      </c>
      <c r="N1916" s="14" t="s">
        <v>95</v>
      </c>
      <c r="O1916" t="str">
        <f ca="1">Table1[[#This Row],[Lowest_size_reported_um]]</f>
        <v>22</v>
      </c>
      <c r="Q1916">
        <f>_xlfn.XLOOKUP(F1916,'detection limits'!$A$2:$A$234,'detection limits'!$C$2:$C$234)</f>
        <v>0.45</v>
      </c>
      <c r="R1916" t="str">
        <f ca="1">_xlfn.XLOOKUP(F1916,'detection limits'!$A$2:$A$234,'detection limits'!$F$2:$F$234)</f>
        <v>22</v>
      </c>
    </row>
    <row r="1917" spans="1:18" x14ac:dyDescent="0.3">
      <c r="A1917" t="s">
        <v>654</v>
      </c>
      <c r="B1917" t="s">
        <v>656</v>
      </c>
      <c r="C1917" s="14" t="str">
        <f>_xlfn.CONCAT(Table1[[#This Row],[author]],Table1[[#This Row],[ year]])</f>
        <v>Su et al. 2018</v>
      </c>
      <c r="D1917" s="14" t="s">
        <v>624</v>
      </c>
      <c r="E1917" t="s">
        <v>568</v>
      </c>
      <c r="F1917" s="15" t="s">
        <v>344</v>
      </c>
      <c r="G1917" s="14" t="s">
        <v>439</v>
      </c>
      <c r="H1917" s="14" t="s">
        <v>440</v>
      </c>
      <c r="I1917" s="14" t="s">
        <v>460</v>
      </c>
      <c r="K1917" s="16">
        <v>104</v>
      </c>
      <c r="L1917" s="16">
        <v>0.77</v>
      </c>
      <c r="M1917" s="17" t="s">
        <v>442</v>
      </c>
      <c r="N1917" s="14" t="s">
        <v>95</v>
      </c>
      <c r="O1917" t="str">
        <f ca="1">Table1[[#This Row],[Lowest_size_reported_um]]</f>
        <v>22</v>
      </c>
      <c r="Q1917">
        <f>_xlfn.XLOOKUP(F1917,'detection limits'!$A$2:$A$234,'detection limits'!$C$2:$C$234)</f>
        <v>0.45</v>
      </c>
      <c r="R1917" t="str">
        <f ca="1">_xlfn.XLOOKUP(F1917,'detection limits'!$A$2:$A$234,'detection limits'!$F$2:$F$234)</f>
        <v>22</v>
      </c>
    </row>
    <row r="1918" spans="1:18" x14ac:dyDescent="0.3">
      <c r="A1918" t="s">
        <v>654</v>
      </c>
      <c r="B1918" t="s">
        <v>656</v>
      </c>
      <c r="C1918" s="14" t="str">
        <f>_xlfn.CONCAT(Table1[[#This Row],[author]],Table1[[#This Row],[ year]])</f>
        <v>Su et al. 2018</v>
      </c>
      <c r="D1918" s="14" t="s">
        <v>624</v>
      </c>
      <c r="E1918" t="s">
        <v>568</v>
      </c>
      <c r="F1918" s="15" t="s">
        <v>344</v>
      </c>
      <c r="G1918" s="14" t="s">
        <v>439</v>
      </c>
      <c r="H1918" s="14" t="s">
        <v>440</v>
      </c>
      <c r="I1918" s="14" t="s">
        <v>460</v>
      </c>
      <c r="K1918" s="16">
        <v>156</v>
      </c>
      <c r="L1918" s="16">
        <v>0.76</v>
      </c>
      <c r="M1918" s="17" t="s">
        <v>442</v>
      </c>
      <c r="N1918" s="14" t="s">
        <v>95</v>
      </c>
      <c r="O1918" t="str">
        <f ca="1">Table1[[#This Row],[Lowest_size_reported_um]]</f>
        <v>22</v>
      </c>
      <c r="Q1918">
        <f>_xlfn.XLOOKUP(F1918,'detection limits'!$A$2:$A$234,'detection limits'!$C$2:$C$234)</f>
        <v>0.45</v>
      </c>
      <c r="R1918" t="str">
        <f ca="1">_xlfn.XLOOKUP(F1918,'detection limits'!$A$2:$A$234,'detection limits'!$F$2:$F$234)</f>
        <v>22</v>
      </c>
    </row>
    <row r="1919" spans="1:18" x14ac:dyDescent="0.3">
      <c r="A1919" t="s">
        <v>654</v>
      </c>
      <c r="B1919" t="s">
        <v>656</v>
      </c>
      <c r="C1919" s="14" t="str">
        <f>_xlfn.CONCAT(Table1[[#This Row],[author]],Table1[[#This Row],[ year]])</f>
        <v>Su et al. 2018</v>
      </c>
      <c r="D1919" s="14" t="s">
        <v>624</v>
      </c>
      <c r="E1919" t="s">
        <v>568</v>
      </c>
      <c r="F1919" s="15" t="s">
        <v>344</v>
      </c>
      <c r="G1919" s="14" t="s">
        <v>503</v>
      </c>
      <c r="H1919" s="14" t="s">
        <v>440</v>
      </c>
      <c r="I1919" s="14" t="s">
        <v>460</v>
      </c>
      <c r="K1919" s="16">
        <v>64</v>
      </c>
      <c r="L1919" s="16">
        <v>0.75</v>
      </c>
      <c r="M1919" s="17" t="s">
        <v>442</v>
      </c>
      <c r="N1919" s="14" t="s">
        <v>95</v>
      </c>
      <c r="O1919" t="str">
        <f ca="1">Table1[[#This Row],[Lowest_size_reported_um]]</f>
        <v>22</v>
      </c>
      <c r="Q1919">
        <f>_xlfn.XLOOKUP(F1919,'detection limits'!$A$2:$A$234,'detection limits'!$C$2:$C$234)</f>
        <v>0.45</v>
      </c>
      <c r="R1919" t="str">
        <f ca="1">_xlfn.XLOOKUP(F1919,'detection limits'!$A$2:$A$234,'detection limits'!$F$2:$F$234)</f>
        <v>22</v>
      </c>
    </row>
    <row r="1920" spans="1:18" x14ac:dyDescent="0.3">
      <c r="A1920" t="s">
        <v>654</v>
      </c>
      <c r="B1920" t="s">
        <v>656</v>
      </c>
      <c r="C1920" s="14" t="str">
        <f>_xlfn.CONCAT(Table1[[#This Row],[author]],Table1[[#This Row],[ year]])</f>
        <v>Su et al. 2018</v>
      </c>
      <c r="D1920" s="14" t="s">
        <v>624</v>
      </c>
      <c r="E1920" t="s">
        <v>568</v>
      </c>
      <c r="F1920" s="15" t="s">
        <v>344</v>
      </c>
      <c r="G1920" s="14" t="s">
        <v>439</v>
      </c>
      <c r="H1920" s="14" t="s">
        <v>440</v>
      </c>
      <c r="I1920" s="14" t="s">
        <v>460</v>
      </c>
      <c r="K1920" s="16">
        <v>72</v>
      </c>
      <c r="L1920" s="16">
        <v>0.72</v>
      </c>
      <c r="M1920" s="17" t="s">
        <v>442</v>
      </c>
      <c r="N1920" s="14" t="s">
        <v>95</v>
      </c>
      <c r="O1920" t="str">
        <f ca="1">Table1[[#This Row],[Lowest_size_reported_um]]</f>
        <v>22</v>
      </c>
      <c r="Q1920">
        <f>_xlfn.XLOOKUP(F1920,'detection limits'!$A$2:$A$234,'detection limits'!$C$2:$C$234)</f>
        <v>0.45</v>
      </c>
      <c r="R1920" t="str">
        <f ca="1">_xlfn.XLOOKUP(F1920,'detection limits'!$A$2:$A$234,'detection limits'!$F$2:$F$234)</f>
        <v>22</v>
      </c>
    </row>
    <row r="1921" spans="1:18" x14ac:dyDescent="0.3">
      <c r="A1921" t="s">
        <v>654</v>
      </c>
      <c r="B1921" t="s">
        <v>656</v>
      </c>
      <c r="C1921" s="14" t="str">
        <f>_xlfn.CONCAT(Table1[[#This Row],[author]],Table1[[#This Row],[ year]])</f>
        <v>Su et al. 2018</v>
      </c>
      <c r="D1921" s="14" t="s">
        <v>624</v>
      </c>
      <c r="E1921" t="s">
        <v>568</v>
      </c>
      <c r="F1921" s="15" t="s">
        <v>344</v>
      </c>
      <c r="G1921" s="14" t="s">
        <v>439</v>
      </c>
      <c r="H1921" s="14" t="s">
        <v>440</v>
      </c>
      <c r="I1921" s="14" t="s">
        <v>460</v>
      </c>
      <c r="K1921" s="16">
        <v>33</v>
      </c>
      <c r="L1921" s="16">
        <v>0.68</v>
      </c>
      <c r="M1921" s="17" t="s">
        <v>442</v>
      </c>
      <c r="N1921" s="14" t="s">
        <v>95</v>
      </c>
      <c r="O1921" t="str">
        <f ca="1">Table1[[#This Row],[Lowest_size_reported_um]]</f>
        <v>22</v>
      </c>
      <c r="Q1921">
        <f>_xlfn.XLOOKUP(F1921,'detection limits'!$A$2:$A$234,'detection limits'!$C$2:$C$234)</f>
        <v>0.45</v>
      </c>
      <c r="R1921" t="str">
        <f ca="1">_xlfn.XLOOKUP(F1921,'detection limits'!$A$2:$A$234,'detection limits'!$F$2:$F$234)</f>
        <v>22</v>
      </c>
    </row>
    <row r="1922" spans="1:18" x14ac:dyDescent="0.3">
      <c r="A1922" t="s">
        <v>654</v>
      </c>
      <c r="B1922" t="s">
        <v>656</v>
      </c>
      <c r="C1922" s="14" t="str">
        <f>_xlfn.CONCAT(Table1[[#This Row],[author]],Table1[[#This Row],[ year]])</f>
        <v>Su et al. 2018</v>
      </c>
      <c r="D1922" s="14" t="s">
        <v>624</v>
      </c>
      <c r="E1922" t="s">
        <v>568</v>
      </c>
      <c r="F1922" s="15" t="s">
        <v>344</v>
      </c>
      <c r="G1922" s="14" t="s">
        <v>439</v>
      </c>
      <c r="H1922" s="14" t="s">
        <v>440</v>
      </c>
      <c r="I1922" s="14" t="s">
        <v>460</v>
      </c>
      <c r="K1922" s="16">
        <v>16</v>
      </c>
      <c r="L1922" s="16">
        <v>0.5</v>
      </c>
      <c r="M1922" s="17" t="s">
        <v>442</v>
      </c>
      <c r="N1922" s="14" t="s">
        <v>95</v>
      </c>
      <c r="O1922" t="str">
        <f ca="1">Table1[[#This Row],[Lowest_size_reported_um]]</f>
        <v>22</v>
      </c>
      <c r="Q1922">
        <f>_xlfn.XLOOKUP(F1922,'detection limits'!$A$2:$A$234,'detection limits'!$C$2:$C$234)</f>
        <v>0.45</v>
      </c>
      <c r="R1922" t="str">
        <f ca="1">_xlfn.XLOOKUP(F1922,'detection limits'!$A$2:$A$234,'detection limits'!$F$2:$F$234)</f>
        <v>22</v>
      </c>
    </row>
    <row r="1923" spans="1:18" x14ac:dyDescent="0.3">
      <c r="A1923" t="s">
        <v>654</v>
      </c>
      <c r="B1923" t="s">
        <v>656</v>
      </c>
      <c r="C1923" s="14" t="str">
        <f>_xlfn.CONCAT(Table1[[#This Row],[author]],Table1[[#This Row],[ year]])</f>
        <v>Su et al. 2018</v>
      </c>
      <c r="D1923" s="14" t="s">
        <v>624</v>
      </c>
      <c r="E1923" t="s">
        <v>568</v>
      </c>
      <c r="F1923" s="15" t="s">
        <v>344</v>
      </c>
      <c r="G1923" s="14" t="s">
        <v>503</v>
      </c>
      <c r="H1923" s="14" t="s">
        <v>440</v>
      </c>
      <c r="I1923" s="14" t="s">
        <v>460</v>
      </c>
      <c r="K1923" s="16">
        <v>31</v>
      </c>
      <c r="L1923" s="16">
        <v>0.43</v>
      </c>
      <c r="M1923" s="17" t="s">
        <v>442</v>
      </c>
      <c r="N1923" s="14" t="s">
        <v>95</v>
      </c>
      <c r="O1923" t="str">
        <f ca="1">Table1[[#This Row],[Lowest_size_reported_um]]</f>
        <v>22</v>
      </c>
      <c r="Q1923">
        <f>_xlfn.XLOOKUP(F1923,'detection limits'!$A$2:$A$234,'detection limits'!$C$2:$C$234)</f>
        <v>0.45</v>
      </c>
      <c r="R1923" t="str">
        <f ca="1">_xlfn.XLOOKUP(F1923,'detection limits'!$A$2:$A$234,'detection limits'!$F$2:$F$234)</f>
        <v>22</v>
      </c>
    </row>
    <row r="1924" spans="1:18" x14ac:dyDescent="0.3">
      <c r="A1924" t="s">
        <v>654</v>
      </c>
      <c r="B1924" t="s">
        <v>656</v>
      </c>
      <c r="C1924" s="14" t="str">
        <f>_xlfn.CONCAT(Table1[[#This Row],[author]],Table1[[#This Row],[ year]])</f>
        <v>Ta and Babel, 2020</v>
      </c>
      <c r="D1924" s="14" t="s">
        <v>625</v>
      </c>
      <c r="E1924" t="s">
        <v>546</v>
      </c>
      <c r="F1924" s="14" t="s">
        <v>347</v>
      </c>
      <c r="G1924" s="14" t="s">
        <v>434</v>
      </c>
      <c r="H1924" s="14" t="s">
        <v>435</v>
      </c>
      <c r="I1924" s="14" t="s">
        <v>496</v>
      </c>
      <c r="K1924" s="16">
        <v>91</v>
      </c>
      <c r="L1924" s="16"/>
      <c r="M1924" s="17" t="s">
        <v>456</v>
      </c>
      <c r="N1924" s="14" t="s">
        <v>95</v>
      </c>
      <c r="O1924" t="str">
        <f ca="1">Table1[[#This Row],[Lowest_size_reported_um]]</f>
        <v>50</v>
      </c>
      <c r="Q1924">
        <f>_xlfn.XLOOKUP(F1924,'detection limits'!$A$2:$A$234,'detection limits'!$C$2:$C$234)</f>
        <v>50</v>
      </c>
      <c r="R1924" t="str">
        <f ca="1">_xlfn.XLOOKUP(F1924,'detection limits'!$A$2:$A$234,'detection limits'!$F$2:$F$234)</f>
        <v>50</v>
      </c>
    </row>
    <row r="1925" spans="1:18" x14ac:dyDescent="0.3">
      <c r="A1925" t="s">
        <v>654</v>
      </c>
      <c r="B1925" t="s">
        <v>656</v>
      </c>
      <c r="C1925" s="14" t="str">
        <f>_xlfn.CONCAT(Table1[[#This Row],[author]],Table1[[#This Row],[ year]])</f>
        <v>Ta et al. 2020</v>
      </c>
      <c r="D1925" s="14" t="s">
        <v>626</v>
      </c>
      <c r="E1925" t="s">
        <v>546</v>
      </c>
      <c r="F1925" s="14" t="s">
        <v>349</v>
      </c>
      <c r="G1925" s="14" t="s">
        <v>434</v>
      </c>
      <c r="H1925" s="14" t="s">
        <v>435</v>
      </c>
      <c r="I1925" s="14" t="s">
        <v>496</v>
      </c>
      <c r="K1925" s="16">
        <v>2290</v>
      </c>
      <c r="L1925" s="16"/>
      <c r="M1925" s="17" t="s">
        <v>454</v>
      </c>
      <c r="N1925" s="14" t="s">
        <v>95</v>
      </c>
      <c r="O1925" t="str">
        <f ca="1">Table1[[#This Row],[Lowest_size_reported_um]]</f>
        <v>53</v>
      </c>
      <c r="Q1925">
        <f>_xlfn.XLOOKUP(F1925,'detection limits'!$A$2:$A$234,'detection limits'!$C$2:$C$234)</f>
        <v>50</v>
      </c>
      <c r="R1925" t="str">
        <f ca="1">_xlfn.XLOOKUP(F1925,'detection limits'!$A$2:$A$234,'detection limits'!$F$2:$F$234)</f>
        <v>53</v>
      </c>
    </row>
    <row r="1926" spans="1:18" x14ac:dyDescent="0.3">
      <c r="A1926" t="s">
        <v>654</v>
      </c>
      <c r="B1926" t="s">
        <v>656</v>
      </c>
      <c r="C1926" s="14" t="str">
        <f>_xlfn.CONCAT(Table1[[#This Row],[author]],Table1[[#This Row],[ year]])</f>
        <v>Tang et al. 2018</v>
      </c>
      <c r="D1926" s="14" t="s">
        <v>627</v>
      </c>
      <c r="E1926" t="s">
        <v>568</v>
      </c>
      <c r="F1926" s="14" t="s">
        <v>351</v>
      </c>
      <c r="G1926" s="14" t="s">
        <v>502</v>
      </c>
      <c r="H1926" s="14" t="s">
        <v>440</v>
      </c>
      <c r="I1926" s="14" t="s">
        <v>460</v>
      </c>
      <c r="K1926" s="16">
        <v>300</v>
      </c>
      <c r="L1926" s="16">
        <v>0.87</v>
      </c>
      <c r="M1926" s="17" t="s">
        <v>456</v>
      </c>
      <c r="N1926" s="14" t="s">
        <v>95</v>
      </c>
      <c r="O1926" t="str">
        <f ca="1">Table1[[#This Row],[Lowest_size_reported_um]]</f>
        <v/>
      </c>
      <c r="Q1926">
        <f>_xlfn.XLOOKUP(F1926,'detection limits'!$A$2:$A$234,'detection limits'!$C$2:$C$234)</f>
        <v>20</v>
      </c>
      <c r="R1926" t="str">
        <f ca="1">_xlfn.XLOOKUP(F1926,'detection limits'!$A$2:$A$234,'detection limits'!$F$2:$F$234)</f>
        <v/>
      </c>
    </row>
    <row r="1927" spans="1:18" x14ac:dyDescent="0.3">
      <c r="A1927" t="s">
        <v>654</v>
      </c>
      <c r="B1927" t="s">
        <v>656</v>
      </c>
      <c r="C1927" s="14" t="str">
        <f>_xlfn.CONCAT(Table1[[#This Row],[author]],Table1[[#This Row],[ year]])</f>
        <v>Tang et al. 2018</v>
      </c>
      <c r="D1927" s="14" t="s">
        <v>627</v>
      </c>
      <c r="E1927" t="s">
        <v>568</v>
      </c>
      <c r="F1927" s="14" t="s">
        <v>351</v>
      </c>
      <c r="G1927" s="14" t="s">
        <v>502</v>
      </c>
      <c r="H1927" s="14" t="s">
        <v>440</v>
      </c>
      <c r="I1927" s="14" t="s">
        <v>460</v>
      </c>
      <c r="K1927" s="16">
        <v>226</v>
      </c>
      <c r="L1927" s="16">
        <v>0.75</v>
      </c>
      <c r="M1927" s="17" t="s">
        <v>456</v>
      </c>
      <c r="N1927" s="14" t="s">
        <v>95</v>
      </c>
      <c r="O1927" t="str">
        <f ca="1">Table1[[#This Row],[Lowest_size_reported_um]]</f>
        <v/>
      </c>
      <c r="Q1927">
        <f>_xlfn.XLOOKUP(F1927,'detection limits'!$A$2:$A$234,'detection limits'!$C$2:$C$234)</f>
        <v>20</v>
      </c>
      <c r="R1927" t="str">
        <f ca="1">_xlfn.XLOOKUP(F1927,'detection limits'!$A$2:$A$234,'detection limits'!$F$2:$F$234)</f>
        <v/>
      </c>
    </row>
    <row r="1928" spans="1:18" x14ac:dyDescent="0.3">
      <c r="A1928" t="s">
        <v>654</v>
      </c>
      <c r="B1928" t="s">
        <v>656</v>
      </c>
      <c r="C1928" s="14" t="str">
        <f>_xlfn.CONCAT(Table1[[#This Row],[author]],Table1[[#This Row],[ year]])</f>
        <v>Tang et al. 2018</v>
      </c>
      <c r="D1928" s="14" t="s">
        <v>627</v>
      </c>
      <c r="E1928" t="s">
        <v>568</v>
      </c>
      <c r="F1928" s="14" t="s">
        <v>351</v>
      </c>
      <c r="G1928" s="14" t="s">
        <v>502</v>
      </c>
      <c r="H1928" s="14" t="s">
        <v>440</v>
      </c>
      <c r="I1928" s="14" t="s">
        <v>460</v>
      </c>
      <c r="K1928" s="16">
        <v>128</v>
      </c>
      <c r="L1928" s="16">
        <v>0.71</v>
      </c>
      <c r="M1928" s="17" t="s">
        <v>456</v>
      </c>
      <c r="N1928" s="14" t="s">
        <v>95</v>
      </c>
      <c r="O1928" t="str">
        <f ca="1">Table1[[#This Row],[Lowest_size_reported_um]]</f>
        <v/>
      </c>
      <c r="Q1928">
        <f>_xlfn.XLOOKUP(F1928,'detection limits'!$A$2:$A$234,'detection limits'!$C$2:$C$234)</f>
        <v>20</v>
      </c>
      <c r="R1928" t="str">
        <f ca="1">_xlfn.XLOOKUP(F1928,'detection limits'!$A$2:$A$234,'detection limits'!$F$2:$F$234)</f>
        <v/>
      </c>
    </row>
    <row r="1929" spans="1:18" x14ac:dyDescent="0.3">
      <c r="A1929" t="s">
        <v>654</v>
      </c>
      <c r="B1929" t="s">
        <v>656</v>
      </c>
      <c r="C1929" s="14" t="str">
        <f>_xlfn.CONCAT(Table1[[#This Row],[author]],Table1[[#This Row],[ year]])</f>
        <v>Tang et al. 2018</v>
      </c>
      <c r="D1929" s="14" t="s">
        <v>627</v>
      </c>
      <c r="E1929" t="s">
        <v>568</v>
      </c>
      <c r="F1929" s="14" t="s">
        <v>351</v>
      </c>
      <c r="G1929" s="14" t="s">
        <v>502</v>
      </c>
      <c r="H1929" s="14" t="s">
        <v>440</v>
      </c>
      <c r="I1929" s="14" t="s">
        <v>460</v>
      </c>
      <c r="K1929" s="16">
        <v>78</v>
      </c>
      <c r="L1929" s="16">
        <v>0.67</v>
      </c>
      <c r="M1929" s="17" t="s">
        <v>456</v>
      </c>
      <c r="N1929" s="14" t="s">
        <v>95</v>
      </c>
      <c r="O1929" t="str">
        <f ca="1">Table1[[#This Row],[Lowest_size_reported_um]]</f>
        <v/>
      </c>
      <c r="Q1929">
        <f>_xlfn.XLOOKUP(F1929,'detection limits'!$A$2:$A$234,'detection limits'!$C$2:$C$234)</f>
        <v>20</v>
      </c>
      <c r="R1929" t="str">
        <f ca="1">_xlfn.XLOOKUP(F1929,'detection limits'!$A$2:$A$234,'detection limits'!$F$2:$F$234)</f>
        <v/>
      </c>
    </row>
    <row r="1930" spans="1:18" x14ac:dyDescent="0.3">
      <c r="A1930" t="s">
        <v>654</v>
      </c>
      <c r="B1930" t="s">
        <v>656</v>
      </c>
      <c r="C1930" s="14" t="str">
        <f>_xlfn.CONCAT(Table1[[#This Row],[author]],Table1[[#This Row],[ year]])</f>
        <v>Tang et al. 2018</v>
      </c>
      <c r="D1930" s="14" t="s">
        <v>627</v>
      </c>
      <c r="E1930" t="s">
        <v>568</v>
      </c>
      <c r="F1930" s="14" t="s">
        <v>351</v>
      </c>
      <c r="G1930" s="14" t="s">
        <v>502</v>
      </c>
      <c r="H1930" s="14" t="s">
        <v>440</v>
      </c>
      <c r="I1930" s="14" t="s">
        <v>460</v>
      </c>
      <c r="K1930" s="16">
        <v>76</v>
      </c>
      <c r="L1930" s="16">
        <v>0.66</v>
      </c>
      <c r="M1930" s="17" t="s">
        <v>456</v>
      </c>
      <c r="N1930" s="14" t="s">
        <v>95</v>
      </c>
      <c r="O1930" t="str">
        <f ca="1">Table1[[#This Row],[Lowest_size_reported_um]]</f>
        <v/>
      </c>
      <c r="Q1930">
        <f>_xlfn.XLOOKUP(F1930,'detection limits'!$A$2:$A$234,'detection limits'!$C$2:$C$234)</f>
        <v>20</v>
      </c>
      <c r="R1930" t="str">
        <f ca="1">_xlfn.XLOOKUP(F1930,'detection limits'!$A$2:$A$234,'detection limits'!$F$2:$F$234)</f>
        <v/>
      </c>
    </row>
    <row r="1931" spans="1:18" x14ac:dyDescent="0.3">
      <c r="A1931" t="s">
        <v>654</v>
      </c>
      <c r="B1931" t="s">
        <v>656</v>
      </c>
      <c r="C1931" s="14" t="str">
        <f>_xlfn.CONCAT(Table1[[#This Row],[author]],Table1[[#This Row],[ year]])</f>
        <v>Tang et al. 2018</v>
      </c>
      <c r="D1931" s="14" t="s">
        <v>627</v>
      </c>
      <c r="E1931" t="s">
        <v>568</v>
      </c>
      <c r="F1931" s="14" t="s">
        <v>351</v>
      </c>
      <c r="G1931" s="14" t="s">
        <v>502</v>
      </c>
      <c r="H1931" s="14" t="s">
        <v>440</v>
      </c>
      <c r="I1931" s="14" t="s">
        <v>460</v>
      </c>
      <c r="K1931" s="16">
        <v>178</v>
      </c>
      <c r="L1931" s="16">
        <v>0.66</v>
      </c>
      <c r="M1931" s="17" t="s">
        <v>456</v>
      </c>
      <c r="N1931" s="14" t="s">
        <v>95</v>
      </c>
      <c r="O1931" t="str">
        <f ca="1">Table1[[#This Row],[Lowest_size_reported_um]]</f>
        <v/>
      </c>
      <c r="Q1931">
        <f>_xlfn.XLOOKUP(F1931,'detection limits'!$A$2:$A$234,'detection limits'!$C$2:$C$234)</f>
        <v>20</v>
      </c>
      <c r="R1931" t="str">
        <f ca="1">_xlfn.XLOOKUP(F1931,'detection limits'!$A$2:$A$234,'detection limits'!$F$2:$F$234)</f>
        <v/>
      </c>
    </row>
    <row r="1932" spans="1:18" x14ac:dyDescent="0.3">
      <c r="A1932" t="s">
        <v>654</v>
      </c>
      <c r="B1932" t="s">
        <v>656</v>
      </c>
      <c r="C1932" s="14" t="str">
        <f>_xlfn.CONCAT(Table1[[#This Row],[author]],Table1[[#This Row],[ year]])</f>
        <v>Tang et al. 2018</v>
      </c>
      <c r="D1932" s="14" t="s">
        <v>627</v>
      </c>
      <c r="E1932" t="s">
        <v>568</v>
      </c>
      <c r="F1932" s="14" t="s">
        <v>351</v>
      </c>
      <c r="G1932" s="14" t="s">
        <v>502</v>
      </c>
      <c r="H1932" s="14" t="s">
        <v>440</v>
      </c>
      <c r="I1932" s="14" t="s">
        <v>460</v>
      </c>
      <c r="K1932" s="16">
        <v>132</v>
      </c>
      <c r="L1932" s="16">
        <v>0.61</v>
      </c>
      <c r="M1932" s="17" t="s">
        <v>456</v>
      </c>
      <c r="N1932" s="14" t="s">
        <v>95</v>
      </c>
      <c r="O1932" t="str">
        <f ca="1">Table1[[#This Row],[Lowest_size_reported_um]]</f>
        <v/>
      </c>
      <c r="Q1932">
        <f>_xlfn.XLOOKUP(F1932,'detection limits'!$A$2:$A$234,'detection limits'!$C$2:$C$234)</f>
        <v>20</v>
      </c>
      <c r="R1932" t="str">
        <f ca="1">_xlfn.XLOOKUP(F1932,'detection limits'!$A$2:$A$234,'detection limits'!$F$2:$F$234)</f>
        <v/>
      </c>
    </row>
    <row r="1933" spans="1:18" x14ac:dyDescent="0.3">
      <c r="A1933" t="s">
        <v>654</v>
      </c>
      <c r="B1933" t="s">
        <v>656</v>
      </c>
      <c r="C1933" s="14" t="str">
        <f>_xlfn.CONCAT(Table1[[#This Row],[author]],Table1[[#This Row],[ year]])</f>
        <v>Tang et al. 2018</v>
      </c>
      <c r="D1933" s="14" t="s">
        <v>627</v>
      </c>
      <c r="E1933" t="s">
        <v>568</v>
      </c>
      <c r="F1933" s="14" t="s">
        <v>351</v>
      </c>
      <c r="G1933" s="14" t="s">
        <v>502</v>
      </c>
      <c r="H1933" s="14" t="s">
        <v>440</v>
      </c>
      <c r="I1933" s="14" t="s">
        <v>460</v>
      </c>
      <c r="K1933" s="16">
        <v>330</v>
      </c>
      <c r="L1933" s="16">
        <v>0.57999999999999996</v>
      </c>
      <c r="M1933" s="17" t="s">
        <v>456</v>
      </c>
      <c r="N1933" s="14" t="s">
        <v>95</v>
      </c>
      <c r="O1933" t="str">
        <f ca="1">Table1[[#This Row],[Lowest_size_reported_um]]</f>
        <v/>
      </c>
      <c r="Q1933">
        <f>_xlfn.XLOOKUP(F1933,'detection limits'!$A$2:$A$234,'detection limits'!$C$2:$C$234)</f>
        <v>20</v>
      </c>
      <c r="R1933" t="str">
        <f ca="1">_xlfn.XLOOKUP(F1933,'detection limits'!$A$2:$A$234,'detection limits'!$F$2:$F$234)</f>
        <v/>
      </c>
    </row>
    <row r="1934" spans="1:18" x14ac:dyDescent="0.3">
      <c r="A1934" t="s">
        <v>654</v>
      </c>
      <c r="B1934" t="s">
        <v>656</v>
      </c>
      <c r="C1934" s="14" t="str">
        <f>_xlfn.CONCAT(Table1[[#This Row],[author]],Table1[[#This Row],[ year]])</f>
        <v>Tien et al. 2020</v>
      </c>
      <c r="D1934" s="14" t="s">
        <v>628</v>
      </c>
      <c r="E1934" t="s">
        <v>546</v>
      </c>
      <c r="F1934" s="14" t="s">
        <v>357</v>
      </c>
      <c r="G1934" s="14" t="s">
        <v>434</v>
      </c>
      <c r="H1934" s="14" t="s">
        <v>435</v>
      </c>
      <c r="I1934" s="14" t="s">
        <v>498</v>
      </c>
      <c r="K1934" s="16">
        <v>508</v>
      </c>
      <c r="L1934" s="16">
        <v>0.88</v>
      </c>
      <c r="M1934" s="17" t="s">
        <v>437</v>
      </c>
      <c r="N1934" s="14" t="s">
        <v>95</v>
      </c>
      <c r="O1934" t="str">
        <f ca="1">Table1[[#This Row],[Lowest_size_reported_um]]</f>
        <v>50</v>
      </c>
      <c r="Q1934">
        <f>_xlfn.XLOOKUP(F1934,'detection limits'!$A$2:$A$234,'detection limits'!$C$2:$C$234)</f>
        <v>50</v>
      </c>
      <c r="R1934" t="str">
        <f ca="1">_xlfn.XLOOKUP(F1934,'detection limits'!$A$2:$A$234,'detection limits'!$F$2:$F$234)</f>
        <v>50</v>
      </c>
    </row>
    <row r="1935" spans="1:18" x14ac:dyDescent="0.3">
      <c r="A1935" t="s">
        <v>654</v>
      </c>
      <c r="B1935" t="s">
        <v>656</v>
      </c>
      <c r="C1935" s="14" t="str">
        <f>_xlfn.CONCAT(Table1[[#This Row],[author]],Table1[[#This Row],[ year]])</f>
        <v>Tien et al. 2020</v>
      </c>
      <c r="D1935" s="14" t="s">
        <v>628</v>
      </c>
      <c r="E1935" t="s">
        <v>546</v>
      </c>
      <c r="F1935" s="14" t="s">
        <v>357</v>
      </c>
      <c r="G1935" s="14" t="s">
        <v>434</v>
      </c>
      <c r="H1935" s="14" t="s">
        <v>435</v>
      </c>
      <c r="I1935" s="14" t="s">
        <v>498</v>
      </c>
      <c r="K1935" s="16">
        <v>3987</v>
      </c>
      <c r="L1935" s="16">
        <v>0.56000000000000005</v>
      </c>
      <c r="M1935" s="17" t="s">
        <v>437</v>
      </c>
      <c r="N1935" s="14" t="s">
        <v>95</v>
      </c>
      <c r="O1935" t="str">
        <f ca="1">Table1[[#This Row],[Lowest_size_reported_um]]</f>
        <v>50</v>
      </c>
      <c r="Q1935">
        <f>_xlfn.XLOOKUP(F1935,'detection limits'!$A$2:$A$234,'detection limits'!$C$2:$C$234)</f>
        <v>50</v>
      </c>
      <c r="R1935" t="str">
        <f ca="1">_xlfn.XLOOKUP(F1935,'detection limits'!$A$2:$A$234,'detection limits'!$F$2:$F$234)</f>
        <v>50</v>
      </c>
    </row>
    <row r="1936" spans="1:18" x14ac:dyDescent="0.3">
      <c r="A1936" t="s">
        <v>654</v>
      </c>
      <c r="B1936" t="s">
        <v>656</v>
      </c>
      <c r="C1936" s="14" t="str">
        <f>_xlfn.CONCAT(Table1[[#This Row],[author]],Table1[[#This Row],[ year]])</f>
        <v>Turner et al. 2019</v>
      </c>
      <c r="D1936" s="14" t="s">
        <v>629</v>
      </c>
      <c r="E1936" t="s">
        <v>540</v>
      </c>
      <c r="F1936" s="14" t="s">
        <v>359</v>
      </c>
      <c r="G1936" s="14" t="s">
        <v>439</v>
      </c>
      <c r="H1936" s="14" t="s">
        <v>440</v>
      </c>
      <c r="I1936" s="14" t="s">
        <v>494</v>
      </c>
      <c r="K1936" s="16">
        <v>242.7</v>
      </c>
      <c r="L1936" s="16">
        <v>0.69</v>
      </c>
      <c r="M1936" s="17"/>
      <c r="N1936" s="14" t="s">
        <v>95</v>
      </c>
      <c r="O1936" t="str">
        <f ca="1">Table1[[#This Row],[Lowest_size_reported_um]]</f>
        <v>500</v>
      </c>
      <c r="Q1936">
        <f>_xlfn.XLOOKUP(F1936,'detection limits'!$A$2:$A$234,'detection limits'!$C$2:$C$234)</f>
        <v>0.45</v>
      </c>
      <c r="R1936" t="str">
        <f ca="1">_xlfn.XLOOKUP(F1936,'detection limits'!$A$2:$A$234,'detection limits'!$F$2:$F$234)</f>
        <v>500</v>
      </c>
    </row>
    <row r="1937" spans="1:18" x14ac:dyDescent="0.3">
      <c r="A1937" t="s">
        <v>654</v>
      </c>
      <c r="B1937" t="s">
        <v>656</v>
      </c>
      <c r="C1937" s="14" t="str">
        <f>_xlfn.CONCAT(Table1[[#This Row],[author]],Table1[[#This Row],[ year]])</f>
        <v>Turner et al. 2019</v>
      </c>
      <c r="D1937" s="14" t="s">
        <v>629</v>
      </c>
      <c r="E1937" t="s">
        <v>540</v>
      </c>
      <c r="F1937" s="14" t="s">
        <v>359</v>
      </c>
      <c r="G1937" s="14" t="s">
        <v>439</v>
      </c>
      <c r="H1937" s="14" t="s">
        <v>440</v>
      </c>
      <c r="I1937" s="14" t="s">
        <v>494</v>
      </c>
      <c r="K1937" s="16">
        <v>64.2</v>
      </c>
      <c r="L1937" s="16">
        <v>0.67</v>
      </c>
      <c r="M1937" s="17"/>
      <c r="N1937" s="14" t="s">
        <v>95</v>
      </c>
      <c r="O1937" t="str">
        <f ca="1">Table1[[#This Row],[Lowest_size_reported_um]]</f>
        <v>500</v>
      </c>
      <c r="Q1937">
        <f>_xlfn.XLOOKUP(F1937,'detection limits'!$A$2:$A$234,'detection limits'!$C$2:$C$234)</f>
        <v>0.45</v>
      </c>
      <c r="R1937" t="str">
        <f ca="1">_xlfn.XLOOKUP(F1937,'detection limits'!$A$2:$A$234,'detection limits'!$F$2:$F$234)</f>
        <v>500</v>
      </c>
    </row>
    <row r="1938" spans="1:18" x14ac:dyDescent="0.3">
      <c r="A1938" t="s">
        <v>654</v>
      </c>
      <c r="B1938" t="s">
        <v>656</v>
      </c>
      <c r="C1938" s="14" t="str">
        <f>_xlfn.CONCAT(Table1[[#This Row],[author]],Table1[[#This Row],[ year]])</f>
        <v>Turner et al. 2019</v>
      </c>
      <c r="D1938" s="14" t="s">
        <v>629</v>
      </c>
      <c r="E1938" t="s">
        <v>540</v>
      </c>
      <c r="F1938" s="14" t="s">
        <v>359</v>
      </c>
      <c r="G1938" s="14" t="s">
        <v>439</v>
      </c>
      <c r="H1938" s="14" t="s">
        <v>440</v>
      </c>
      <c r="I1938" s="14" t="s">
        <v>494</v>
      </c>
      <c r="K1938" s="16">
        <v>539.20000000000005</v>
      </c>
      <c r="L1938" s="16">
        <v>0.61</v>
      </c>
      <c r="M1938" s="17"/>
      <c r="N1938" s="14" t="s">
        <v>95</v>
      </c>
      <c r="O1938" t="str">
        <f ca="1">Table1[[#This Row],[Lowest_size_reported_um]]</f>
        <v>500</v>
      </c>
      <c r="Q1938">
        <f>_xlfn.XLOOKUP(F1938,'detection limits'!$A$2:$A$234,'detection limits'!$C$2:$C$234)</f>
        <v>0.45</v>
      </c>
      <c r="R1938" t="str">
        <f ca="1">_xlfn.XLOOKUP(F1938,'detection limits'!$A$2:$A$234,'detection limits'!$F$2:$F$234)</f>
        <v>500</v>
      </c>
    </row>
    <row r="1939" spans="1:18" x14ac:dyDescent="0.3">
      <c r="A1939" t="s">
        <v>654</v>
      </c>
      <c r="B1939" t="s">
        <v>656</v>
      </c>
      <c r="C1939" s="14" t="str">
        <f>_xlfn.CONCAT(Table1[[#This Row],[author]],Table1[[#This Row],[ year]])</f>
        <v>Turner et al. 2019</v>
      </c>
      <c r="D1939" s="14" t="s">
        <v>629</v>
      </c>
      <c r="E1939" t="s">
        <v>540</v>
      </c>
      <c r="F1939" s="14" t="s">
        <v>359</v>
      </c>
      <c r="G1939" s="14" t="s">
        <v>439</v>
      </c>
      <c r="H1939" s="14" t="s">
        <v>440</v>
      </c>
      <c r="I1939" s="14" t="s">
        <v>494</v>
      </c>
      <c r="K1939" s="16">
        <v>149.5</v>
      </c>
      <c r="L1939" s="16">
        <v>0.56999999999999995</v>
      </c>
      <c r="M1939" s="17"/>
      <c r="N1939" s="14" t="s">
        <v>95</v>
      </c>
      <c r="O1939" t="str">
        <f ca="1">Table1[[#This Row],[Lowest_size_reported_um]]</f>
        <v>500</v>
      </c>
      <c r="Q1939">
        <f>_xlfn.XLOOKUP(F1939,'detection limits'!$A$2:$A$234,'detection limits'!$C$2:$C$234)</f>
        <v>0.45</v>
      </c>
      <c r="R1939" t="str">
        <f ca="1">_xlfn.XLOOKUP(F1939,'detection limits'!$A$2:$A$234,'detection limits'!$F$2:$F$234)</f>
        <v>500</v>
      </c>
    </row>
    <row r="1940" spans="1:18" x14ac:dyDescent="0.3">
      <c r="A1940" t="s">
        <v>654</v>
      </c>
      <c r="B1940" t="s">
        <v>656</v>
      </c>
      <c r="C1940" s="14" t="str">
        <f>_xlfn.CONCAT(Table1[[#This Row],[author]],Table1[[#This Row],[ year]])</f>
        <v>Urban-Malinga et al. 2020</v>
      </c>
      <c r="D1940" s="14" t="s">
        <v>630</v>
      </c>
      <c r="E1940" t="s">
        <v>546</v>
      </c>
      <c r="F1940" s="14" t="s">
        <v>361</v>
      </c>
      <c r="G1940" s="14" t="s">
        <v>502</v>
      </c>
      <c r="H1940" s="14" t="s">
        <v>440</v>
      </c>
      <c r="I1940" s="14" t="s">
        <v>524</v>
      </c>
      <c r="K1940" s="16">
        <v>97.6</v>
      </c>
      <c r="L1940" s="16">
        <v>0.74</v>
      </c>
      <c r="M1940" s="17" t="s">
        <v>456</v>
      </c>
      <c r="N1940" s="14" t="s">
        <v>95</v>
      </c>
      <c r="O1940" t="str">
        <f ca="1">Table1[[#This Row],[Lowest_size_reported_um]]</f>
        <v>12</v>
      </c>
      <c r="Q1940">
        <f>_xlfn.XLOOKUP(F1940,'detection limits'!$A$2:$A$234,'detection limits'!$C$2:$C$234)</f>
        <v>2.7</v>
      </c>
      <c r="R1940" t="str">
        <f ca="1">_xlfn.XLOOKUP(F1940,'detection limits'!$A$2:$A$234,'detection limits'!$F$2:$F$234)</f>
        <v>12</v>
      </c>
    </row>
    <row r="1941" spans="1:18" x14ac:dyDescent="0.3">
      <c r="A1941" t="s">
        <v>654</v>
      </c>
      <c r="B1941" t="s">
        <v>656</v>
      </c>
      <c r="C1941" s="14" t="str">
        <f>_xlfn.CONCAT(Table1[[#This Row],[author]],Table1[[#This Row],[ year]])</f>
        <v>Urban-Malinga et al. 2020</v>
      </c>
      <c r="D1941" s="14" t="s">
        <v>630</v>
      </c>
      <c r="E1941" t="s">
        <v>546</v>
      </c>
      <c r="F1941" s="14" t="s">
        <v>361</v>
      </c>
      <c r="G1941" s="14" t="s">
        <v>502</v>
      </c>
      <c r="H1941" s="14" t="s">
        <v>440</v>
      </c>
      <c r="I1941" s="14" t="s">
        <v>524</v>
      </c>
      <c r="K1941" s="16">
        <v>119.1</v>
      </c>
      <c r="L1941" s="16">
        <v>0.7</v>
      </c>
      <c r="M1941" s="17" t="s">
        <v>456</v>
      </c>
      <c r="N1941" s="14" t="s">
        <v>95</v>
      </c>
      <c r="O1941" t="str">
        <f ca="1">Table1[[#This Row],[Lowest_size_reported_um]]</f>
        <v>12</v>
      </c>
      <c r="Q1941">
        <f>_xlfn.XLOOKUP(F1941,'detection limits'!$A$2:$A$234,'detection limits'!$C$2:$C$234)</f>
        <v>2.7</v>
      </c>
      <c r="R1941" t="str">
        <f ca="1">_xlfn.XLOOKUP(F1941,'detection limits'!$A$2:$A$234,'detection limits'!$F$2:$F$234)</f>
        <v>12</v>
      </c>
    </row>
    <row r="1942" spans="1:18" x14ac:dyDescent="0.3">
      <c r="A1942" t="s">
        <v>654</v>
      </c>
      <c r="B1942" t="s">
        <v>656</v>
      </c>
      <c r="C1942" s="14" t="str">
        <f>_xlfn.CONCAT(Table1[[#This Row],[author]],Table1[[#This Row],[ year]])</f>
        <v>Urban-Malinga et al. 2020</v>
      </c>
      <c r="D1942" s="14" t="s">
        <v>630</v>
      </c>
      <c r="E1942" t="s">
        <v>546</v>
      </c>
      <c r="F1942" s="14" t="s">
        <v>361</v>
      </c>
      <c r="G1942" s="14" t="s">
        <v>502</v>
      </c>
      <c r="H1942" s="14" t="s">
        <v>440</v>
      </c>
      <c r="I1942" s="14" t="s">
        <v>524</v>
      </c>
      <c r="K1942" s="16">
        <v>197.6</v>
      </c>
      <c r="L1942" s="16">
        <v>0.55000000000000004</v>
      </c>
      <c r="M1942" s="17" t="s">
        <v>456</v>
      </c>
      <c r="N1942" s="14" t="s">
        <v>95</v>
      </c>
      <c r="O1942" t="str">
        <f ca="1">Table1[[#This Row],[Lowest_size_reported_um]]</f>
        <v>12</v>
      </c>
      <c r="Q1942">
        <f>_xlfn.XLOOKUP(F1942,'detection limits'!$A$2:$A$234,'detection limits'!$C$2:$C$234)</f>
        <v>2.7</v>
      </c>
      <c r="R1942" t="str">
        <f ca="1">_xlfn.XLOOKUP(F1942,'detection limits'!$A$2:$A$234,'detection limits'!$F$2:$F$234)</f>
        <v>12</v>
      </c>
    </row>
    <row r="1943" spans="1:18" x14ac:dyDescent="0.3">
      <c r="A1943" t="s">
        <v>654</v>
      </c>
      <c r="B1943" t="s">
        <v>656</v>
      </c>
      <c r="C1943" s="14" t="str">
        <f>_xlfn.CONCAT(Table1[[#This Row],[author]],Table1[[#This Row],[ year]])</f>
        <v>Urban-Malinga et al. 2020</v>
      </c>
      <c r="D1943" s="14" t="s">
        <v>630</v>
      </c>
      <c r="E1943" t="s">
        <v>546</v>
      </c>
      <c r="F1943" s="14" t="s">
        <v>361</v>
      </c>
      <c r="G1943" s="14" t="s">
        <v>502</v>
      </c>
      <c r="H1943" s="14" t="s">
        <v>440</v>
      </c>
      <c r="I1943" s="14" t="s">
        <v>524</v>
      </c>
      <c r="K1943" s="16">
        <v>100</v>
      </c>
      <c r="L1943" s="16">
        <v>0.54</v>
      </c>
      <c r="M1943" s="17" t="s">
        <v>456</v>
      </c>
      <c r="N1943" s="14" t="s">
        <v>95</v>
      </c>
      <c r="O1943" t="str">
        <f ca="1">Table1[[#This Row],[Lowest_size_reported_um]]</f>
        <v>12</v>
      </c>
      <c r="Q1943">
        <f>_xlfn.XLOOKUP(F1943,'detection limits'!$A$2:$A$234,'detection limits'!$C$2:$C$234)</f>
        <v>2.7</v>
      </c>
      <c r="R1943" t="str">
        <f ca="1">_xlfn.XLOOKUP(F1943,'detection limits'!$A$2:$A$234,'detection limits'!$F$2:$F$234)</f>
        <v>12</v>
      </c>
    </row>
    <row r="1944" spans="1:18" x14ac:dyDescent="0.3">
      <c r="A1944" t="s">
        <v>654</v>
      </c>
      <c r="B1944" t="s">
        <v>656</v>
      </c>
      <c r="C1944" s="14" t="str">
        <f>_xlfn.CONCAT(Table1[[#This Row],[author]],Table1[[#This Row],[ year]])</f>
        <v>Urban-Malinga et al. 2020</v>
      </c>
      <c r="D1944" s="14" t="s">
        <v>630</v>
      </c>
      <c r="E1944" t="s">
        <v>546</v>
      </c>
      <c r="F1944" s="14" t="s">
        <v>361</v>
      </c>
      <c r="G1944" s="14" t="s">
        <v>502</v>
      </c>
      <c r="H1944" s="14" t="s">
        <v>440</v>
      </c>
      <c r="I1944" s="14" t="s">
        <v>524</v>
      </c>
      <c r="K1944" s="16">
        <v>171.4</v>
      </c>
      <c r="L1944" s="16">
        <v>0.49</v>
      </c>
      <c r="M1944" s="17" t="s">
        <v>456</v>
      </c>
      <c r="N1944" s="14" t="s">
        <v>95</v>
      </c>
      <c r="O1944" t="str">
        <f ca="1">Table1[[#This Row],[Lowest_size_reported_um]]</f>
        <v>12</v>
      </c>
      <c r="Q1944">
        <f>_xlfn.XLOOKUP(F1944,'detection limits'!$A$2:$A$234,'detection limits'!$C$2:$C$234)</f>
        <v>2.7</v>
      </c>
      <c r="R1944" t="str">
        <f ca="1">_xlfn.XLOOKUP(F1944,'detection limits'!$A$2:$A$234,'detection limits'!$F$2:$F$234)</f>
        <v>12</v>
      </c>
    </row>
    <row r="1945" spans="1:18" x14ac:dyDescent="0.3">
      <c r="A1945" t="s">
        <v>654</v>
      </c>
      <c r="B1945" t="s">
        <v>656</v>
      </c>
      <c r="C1945" s="14" t="str">
        <f>_xlfn.CONCAT(Table1[[#This Row],[author]],Table1[[#This Row],[ year]])</f>
        <v>Urban-Malinga et al. 2020</v>
      </c>
      <c r="D1945" s="14" t="s">
        <v>630</v>
      </c>
      <c r="E1945" t="s">
        <v>546</v>
      </c>
      <c r="F1945" s="14" t="s">
        <v>361</v>
      </c>
      <c r="G1945" s="14" t="s">
        <v>502</v>
      </c>
      <c r="H1945" s="14" t="s">
        <v>440</v>
      </c>
      <c r="I1945" s="14" t="s">
        <v>524</v>
      </c>
      <c r="K1945" s="16">
        <v>138.1</v>
      </c>
      <c r="L1945" s="16">
        <v>0.49</v>
      </c>
      <c r="M1945" s="17" t="s">
        <v>456</v>
      </c>
      <c r="N1945" s="14" t="s">
        <v>95</v>
      </c>
      <c r="O1945" t="str">
        <f ca="1">Table1[[#This Row],[Lowest_size_reported_um]]</f>
        <v>12</v>
      </c>
      <c r="Q1945">
        <f>_xlfn.XLOOKUP(F1945,'detection limits'!$A$2:$A$234,'detection limits'!$C$2:$C$234)</f>
        <v>2.7</v>
      </c>
      <c r="R1945" t="str">
        <f ca="1">_xlfn.XLOOKUP(F1945,'detection limits'!$A$2:$A$234,'detection limits'!$F$2:$F$234)</f>
        <v>12</v>
      </c>
    </row>
    <row r="1946" spans="1:18" x14ac:dyDescent="0.3">
      <c r="A1946" t="s">
        <v>654</v>
      </c>
      <c r="B1946" t="s">
        <v>656</v>
      </c>
      <c r="C1946" s="14" t="str">
        <f>_xlfn.CONCAT(Table1[[#This Row],[author]],Table1[[#This Row],[ year]])</f>
        <v>Urban-Malinga et al. 2020</v>
      </c>
      <c r="D1946" s="14" t="s">
        <v>630</v>
      </c>
      <c r="E1946" t="s">
        <v>546</v>
      </c>
      <c r="F1946" s="14" t="s">
        <v>361</v>
      </c>
      <c r="G1946" s="14" t="s">
        <v>502</v>
      </c>
      <c r="H1946" s="14" t="s">
        <v>440</v>
      </c>
      <c r="I1946" s="14" t="s">
        <v>524</v>
      </c>
      <c r="K1946" s="16">
        <v>104.8</v>
      </c>
      <c r="L1946" s="16">
        <v>0.49</v>
      </c>
      <c r="M1946" s="17" t="s">
        <v>456</v>
      </c>
      <c r="N1946" s="14" t="s">
        <v>95</v>
      </c>
      <c r="O1946" t="str">
        <f ca="1">Table1[[#This Row],[Lowest_size_reported_um]]</f>
        <v>12</v>
      </c>
      <c r="Q1946">
        <f>_xlfn.XLOOKUP(F1946,'detection limits'!$A$2:$A$234,'detection limits'!$C$2:$C$234)</f>
        <v>2.7</v>
      </c>
      <c r="R1946" t="str">
        <f ca="1">_xlfn.XLOOKUP(F1946,'detection limits'!$A$2:$A$234,'detection limits'!$F$2:$F$234)</f>
        <v>12</v>
      </c>
    </row>
    <row r="1947" spans="1:18" x14ac:dyDescent="0.3">
      <c r="A1947" t="s">
        <v>654</v>
      </c>
      <c r="B1947" t="s">
        <v>656</v>
      </c>
      <c r="C1947" s="14" t="str">
        <f>_xlfn.CONCAT(Table1[[#This Row],[author]],Table1[[#This Row],[ year]])</f>
        <v>Urban-Malinga et al. 2020</v>
      </c>
      <c r="D1947" s="14" t="s">
        <v>630</v>
      </c>
      <c r="E1947" t="s">
        <v>546</v>
      </c>
      <c r="F1947" s="14" t="s">
        <v>361</v>
      </c>
      <c r="G1947" s="14" t="s">
        <v>502</v>
      </c>
      <c r="H1947" s="14" t="s">
        <v>440</v>
      </c>
      <c r="I1947" s="14" t="s">
        <v>524</v>
      </c>
      <c r="K1947" s="16">
        <v>76.2</v>
      </c>
      <c r="L1947" s="16">
        <v>0.41</v>
      </c>
      <c r="M1947" s="17" t="s">
        <v>456</v>
      </c>
      <c r="N1947" s="14" t="s">
        <v>95</v>
      </c>
      <c r="O1947" t="str">
        <f ca="1">Table1[[#This Row],[Lowest_size_reported_um]]</f>
        <v>12</v>
      </c>
      <c r="Q1947">
        <f>_xlfn.XLOOKUP(F1947,'detection limits'!$A$2:$A$234,'detection limits'!$C$2:$C$234)</f>
        <v>2.7</v>
      </c>
      <c r="R1947" t="str">
        <f ca="1">_xlfn.XLOOKUP(F1947,'detection limits'!$A$2:$A$234,'detection limits'!$F$2:$F$234)</f>
        <v>12</v>
      </c>
    </row>
    <row r="1948" spans="1:18" x14ac:dyDescent="0.3">
      <c r="A1948" t="s">
        <v>654</v>
      </c>
      <c r="B1948" t="s">
        <v>656</v>
      </c>
      <c r="C1948" s="14" t="str">
        <f>_xlfn.CONCAT(Table1[[#This Row],[author]],Table1[[#This Row],[ year]])</f>
        <v>Urban-Malinga et al. 2020</v>
      </c>
      <c r="D1948" s="14" t="s">
        <v>630</v>
      </c>
      <c r="E1948" t="s">
        <v>546</v>
      </c>
      <c r="F1948" s="14" t="s">
        <v>361</v>
      </c>
      <c r="G1948" s="14" t="s">
        <v>502</v>
      </c>
      <c r="H1948" s="14" t="s">
        <v>440</v>
      </c>
      <c r="I1948" s="14" t="s">
        <v>524</v>
      </c>
      <c r="K1948" s="16">
        <v>197.6</v>
      </c>
      <c r="L1948" s="16">
        <v>0.31</v>
      </c>
      <c r="M1948" s="17" t="s">
        <v>456</v>
      </c>
      <c r="N1948" s="14" t="s">
        <v>95</v>
      </c>
      <c r="O1948" t="str">
        <f ca="1">Table1[[#This Row],[Lowest_size_reported_um]]</f>
        <v>12</v>
      </c>
      <c r="Q1948">
        <f>_xlfn.XLOOKUP(F1948,'detection limits'!$A$2:$A$234,'detection limits'!$C$2:$C$234)</f>
        <v>2.7</v>
      </c>
      <c r="R1948" t="str">
        <f ca="1">_xlfn.XLOOKUP(F1948,'detection limits'!$A$2:$A$234,'detection limits'!$F$2:$F$234)</f>
        <v>12</v>
      </c>
    </row>
    <row r="1949" spans="1:18" x14ac:dyDescent="0.3">
      <c r="A1949" t="s">
        <v>654</v>
      </c>
      <c r="B1949" t="s">
        <v>656</v>
      </c>
      <c r="C1949" s="14" t="str">
        <f>_xlfn.CONCAT(Table1[[#This Row],[author]],Table1[[#This Row],[ year]])</f>
        <v>Urban-Malinga et al. 2020</v>
      </c>
      <c r="D1949" s="14" t="s">
        <v>630</v>
      </c>
      <c r="E1949" t="s">
        <v>546</v>
      </c>
      <c r="F1949" s="14" t="s">
        <v>361</v>
      </c>
      <c r="G1949" s="14" t="s">
        <v>502</v>
      </c>
      <c r="H1949" s="14" t="s">
        <v>440</v>
      </c>
      <c r="I1949" s="14" t="s">
        <v>524</v>
      </c>
      <c r="K1949" s="16">
        <v>288.10000000000002</v>
      </c>
      <c r="L1949" s="16">
        <v>0.27</v>
      </c>
      <c r="M1949" s="17" t="s">
        <v>456</v>
      </c>
      <c r="N1949" s="14" t="s">
        <v>95</v>
      </c>
      <c r="O1949" t="str">
        <f ca="1">Table1[[#This Row],[Lowest_size_reported_um]]</f>
        <v>12</v>
      </c>
      <c r="Q1949">
        <f>_xlfn.XLOOKUP(F1949,'detection limits'!$A$2:$A$234,'detection limits'!$C$2:$C$234)</f>
        <v>2.7</v>
      </c>
      <c r="R1949" t="str">
        <f ca="1">_xlfn.XLOOKUP(F1949,'detection limits'!$A$2:$A$234,'detection limits'!$F$2:$F$234)</f>
        <v>12</v>
      </c>
    </row>
    <row r="1950" spans="1:18" x14ac:dyDescent="0.3">
      <c r="A1950" t="s">
        <v>654</v>
      </c>
      <c r="B1950" t="s">
        <v>656</v>
      </c>
      <c r="C1950" s="14" t="str">
        <f>_xlfn.CONCAT(Table1[[#This Row],[author]],Table1[[#This Row],[ year]])</f>
        <v>Urban-Malinga et al. 2020</v>
      </c>
      <c r="D1950" s="14" t="s">
        <v>630</v>
      </c>
      <c r="E1950" t="s">
        <v>546</v>
      </c>
      <c r="F1950" s="14" t="s">
        <v>361</v>
      </c>
      <c r="G1950" s="14" t="s">
        <v>502</v>
      </c>
      <c r="H1950" s="14" t="s">
        <v>440</v>
      </c>
      <c r="I1950" s="14" t="s">
        <v>524</v>
      </c>
      <c r="K1950" s="16">
        <v>148.1</v>
      </c>
      <c r="L1950" s="16">
        <v>0.26</v>
      </c>
      <c r="M1950" s="17" t="s">
        <v>456</v>
      </c>
      <c r="N1950" s="14" t="s">
        <v>95</v>
      </c>
      <c r="O1950" t="str">
        <f ca="1">Table1[[#This Row],[Lowest_size_reported_um]]</f>
        <v>12</v>
      </c>
      <c r="Q1950">
        <f>_xlfn.XLOOKUP(F1950,'detection limits'!$A$2:$A$234,'detection limits'!$C$2:$C$234)</f>
        <v>2.7</v>
      </c>
      <c r="R1950" t="str">
        <f ca="1">_xlfn.XLOOKUP(F1950,'detection limits'!$A$2:$A$234,'detection limits'!$F$2:$F$234)</f>
        <v>12</v>
      </c>
    </row>
    <row r="1951" spans="1:18" x14ac:dyDescent="0.3">
      <c r="A1951" t="s">
        <v>654</v>
      </c>
      <c r="B1951" t="s">
        <v>656</v>
      </c>
      <c r="C1951" s="14" t="str">
        <f>_xlfn.CONCAT(Table1[[#This Row],[author]],Table1[[#This Row],[ year]])</f>
        <v>Urban-Malinga et al. 2020</v>
      </c>
      <c r="D1951" s="14" t="s">
        <v>630</v>
      </c>
      <c r="E1951" t="s">
        <v>546</v>
      </c>
      <c r="F1951" s="14" t="s">
        <v>361</v>
      </c>
      <c r="G1951" s="14" t="s">
        <v>502</v>
      </c>
      <c r="H1951" s="14" t="s">
        <v>440</v>
      </c>
      <c r="I1951" s="14" t="s">
        <v>524</v>
      </c>
      <c r="K1951" s="16">
        <v>295.2</v>
      </c>
      <c r="L1951" s="16">
        <v>0.16</v>
      </c>
      <c r="M1951" s="17" t="s">
        <v>456</v>
      </c>
      <c r="N1951" s="14" t="s">
        <v>95</v>
      </c>
      <c r="O1951" t="str">
        <f ca="1">Table1[[#This Row],[Lowest_size_reported_um]]</f>
        <v>12</v>
      </c>
      <c r="Q1951">
        <f>_xlfn.XLOOKUP(F1951,'detection limits'!$A$2:$A$234,'detection limits'!$C$2:$C$234)</f>
        <v>2.7</v>
      </c>
      <c r="R1951" t="str">
        <f ca="1">_xlfn.XLOOKUP(F1951,'detection limits'!$A$2:$A$234,'detection limits'!$F$2:$F$234)</f>
        <v>12</v>
      </c>
    </row>
    <row r="1952" spans="1:18" x14ac:dyDescent="0.3">
      <c r="A1952" t="s">
        <v>654</v>
      </c>
      <c r="B1952" t="s">
        <v>656</v>
      </c>
      <c r="C1952" s="14" t="str">
        <f>_xlfn.CONCAT(Table1[[#This Row],[author]],Table1[[#This Row],[ year]])</f>
        <v>Vaughan et al. 2017</v>
      </c>
      <c r="D1952" s="14" t="s">
        <v>631</v>
      </c>
      <c r="E1952" t="s">
        <v>539</v>
      </c>
      <c r="F1952" s="14" t="s">
        <v>365</v>
      </c>
      <c r="G1952" s="14" t="s">
        <v>439</v>
      </c>
      <c r="H1952" s="14" t="s">
        <v>440</v>
      </c>
      <c r="I1952" s="14" t="s">
        <v>494</v>
      </c>
      <c r="K1952" s="16">
        <v>260</v>
      </c>
      <c r="L1952" s="16"/>
      <c r="M1952" s="17"/>
      <c r="N1952" s="14" t="s">
        <v>95</v>
      </c>
      <c r="O1952" t="str">
        <f ca="1">Table1[[#This Row],[Lowest_size_reported_um]]</f>
        <v/>
      </c>
      <c r="Q1952">
        <f>_xlfn.XLOOKUP(F1952,'detection limits'!$A$2:$A$234,'detection limits'!$C$2:$C$234)</f>
        <v>500</v>
      </c>
      <c r="R1952" t="str">
        <f ca="1">_xlfn.XLOOKUP(F1952,'detection limits'!$A$2:$A$234,'detection limits'!$F$2:$F$234)</f>
        <v/>
      </c>
    </row>
    <row r="1953" spans="1:18" x14ac:dyDescent="0.3">
      <c r="A1953" t="s">
        <v>654</v>
      </c>
      <c r="B1953" t="s">
        <v>656</v>
      </c>
      <c r="C1953" s="14" t="str">
        <f>_xlfn.CONCAT(Table1[[#This Row],[author]],Table1[[#This Row],[ year]])</f>
        <v>Vaughan et al. 2017</v>
      </c>
      <c r="D1953" s="14" t="s">
        <v>631</v>
      </c>
      <c r="E1953" t="s">
        <v>539</v>
      </c>
      <c r="F1953" s="14" t="s">
        <v>365</v>
      </c>
      <c r="G1953" s="14" t="s">
        <v>439</v>
      </c>
      <c r="H1953" s="14" t="s">
        <v>440</v>
      </c>
      <c r="I1953" s="14" t="s">
        <v>494</v>
      </c>
      <c r="K1953" s="16">
        <v>110</v>
      </c>
      <c r="L1953" s="16"/>
      <c r="M1953" s="17"/>
      <c r="N1953" s="14" t="s">
        <v>95</v>
      </c>
      <c r="O1953" t="str">
        <f ca="1">Table1[[#This Row],[Lowest_size_reported_um]]</f>
        <v/>
      </c>
      <c r="Q1953">
        <f>_xlfn.XLOOKUP(F1953,'detection limits'!$A$2:$A$234,'detection limits'!$C$2:$C$234)</f>
        <v>500</v>
      </c>
      <c r="R1953" t="str">
        <f ca="1">_xlfn.XLOOKUP(F1953,'detection limits'!$A$2:$A$234,'detection limits'!$F$2:$F$234)</f>
        <v/>
      </c>
    </row>
    <row r="1954" spans="1:18" x14ac:dyDescent="0.3">
      <c r="A1954" t="s">
        <v>654</v>
      </c>
      <c r="B1954" t="s">
        <v>656</v>
      </c>
      <c r="C1954" s="14" t="str">
        <f>_xlfn.CONCAT(Table1[[#This Row],[author]],Table1[[#This Row],[ year]])</f>
        <v>Vaughan et al. 2017</v>
      </c>
      <c r="D1954" s="14" t="s">
        <v>631</v>
      </c>
      <c r="E1954" t="s">
        <v>539</v>
      </c>
      <c r="F1954" s="14" t="s">
        <v>365</v>
      </c>
      <c r="G1954" s="14" t="s">
        <v>439</v>
      </c>
      <c r="H1954" s="14" t="s">
        <v>440</v>
      </c>
      <c r="I1954" s="14" t="s">
        <v>494</v>
      </c>
      <c r="K1954" s="16">
        <v>100</v>
      </c>
      <c r="L1954" s="16"/>
      <c r="M1954" s="17"/>
      <c r="N1954" s="14" t="s">
        <v>95</v>
      </c>
      <c r="O1954" t="str">
        <f ca="1">Table1[[#This Row],[Lowest_size_reported_um]]</f>
        <v/>
      </c>
      <c r="Q1954">
        <f>_xlfn.XLOOKUP(F1954,'detection limits'!$A$2:$A$234,'detection limits'!$C$2:$C$234)</f>
        <v>500</v>
      </c>
      <c r="R1954" t="str">
        <f ca="1">_xlfn.XLOOKUP(F1954,'detection limits'!$A$2:$A$234,'detection limits'!$F$2:$F$234)</f>
        <v/>
      </c>
    </row>
    <row r="1955" spans="1:18" x14ac:dyDescent="0.3">
      <c r="A1955" t="s">
        <v>654</v>
      </c>
      <c r="B1955" t="s">
        <v>656</v>
      </c>
      <c r="C1955" s="14" t="str">
        <f>_xlfn.CONCAT(Table1[[#This Row],[author]],Table1[[#This Row],[ year]])</f>
        <v>Vaughan et al. 2017</v>
      </c>
      <c r="D1955" s="14" t="s">
        <v>631</v>
      </c>
      <c r="E1955" t="s">
        <v>539</v>
      </c>
      <c r="F1955" s="14" t="s">
        <v>365</v>
      </c>
      <c r="G1955" s="14" t="s">
        <v>439</v>
      </c>
      <c r="H1955" s="14" t="s">
        <v>440</v>
      </c>
      <c r="I1955" s="14" t="s">
        <v>494</v>
      </c>
      <c r="K1955" s="16">
        <v>130</v>
      </c>
      <c r="L1955" s="16"/>
      <c r="M1955" s="17"/>
      <c r="N1955" s="14" t="s">
        <v>95</v>
      </c>
      <c r="O1955" t="str">
        <f ca="1">Table1[[#This Row],[Lowest_size_reported_um]]</f>
        <v/>
      </c>
      <c r="Q1955">
        <f>_xlfn.XLOOKUP(F1955,'detection limits'!$A$2:$A$234,'detection limits'!$C$2:$C$234)</f>
        <v>500</v>
      </c>
      <c r="R1955" t="str">
        <f ca="1">_xlfn.XLOOKUP(F1955,'detection limits'!$A$2:$A$234,'detection limits'!$F$2:$F$234)</f>
        <v/>
      </c>
    </row>
    <row r="1956" spans="1:18" x14ac:dyDescent="0.3">
      <c r="A1956" t="s">
        <v>654</v>
      </c>
      <c r="B1956" t="s">
        <v>656</v>
      </c>
      <c r="C1956" s="14" t="str">
        <f>_xlfn.CONCAT(Table1[[#This Row],[author]],Table1[[#This Row],[ year]])</f>
        <v>Vaughan et al. 2017</v>
      </c>
      <c r="D1956" s="14" t="s">
        <v>631</v>
      </c>
      <c r="E1956" t="s">
        <v>539</v>
      </c>
      <c r="F1956" s="14" t="s">
        <v>365</v>
      </c>
      <c r="G1956" s="14" t="s">
        <v>439</v>
      </c>
      <c r="H1956" s="14" t="s">
        <v>440</v>
      </c>
      <c r="I1956" s="14" t="s">
        <v>494</v>
      </c>
      <c r="K1956" s="16">
        <v>50</v>
      </c>
      <c r="L1956" s="16"/>
      <c r="M1956" s="17"/>
      <c r="N1956" s="14" t="s">
        <v>95</v>
      </c>
      <c r="O1956" t="str">
        <f ca="1">Table1[[#This Row],[Lowest_size_reported_um]]</f>
        <v/>
      </c>
      <c r="Q1956">
        <f>_xlfn.XLOOKUP(F1956,'detection limits'!$A$2:$A$234,'detection limits'!$C$2:$C$234)</f>
        <v>500</v>
      </c>
      <c r="R1956" t="str">
        <f ca="1">_xlfn.XLOOKUP(F1956,'detection limits'!$A$2:$A$234,'detection limits'!$F$2:$F$234)</f>
        <v/>
      </c>
    </row>
    <row r="1957" spans="1:18" x14ac:dyDescent="0.3">
      <c r="A1957" t="s">
        <v>654</v>
      </c>
      <c r="B1957" t="s">
        <v>656</v>
      </c>
      <c r="C1957" s="14" t="str">
        <f>_xlfn.CONCAT(Table1[[#This Row],[author]],Table1[[#This Row],[ year]])</f>
        <v>Vaughan et al. 2017</v>
      </c>
      <c r="D1957" s="14" t="s">
        <v>631</v>
      </c>
      <c r="E1957" t="s">
        <v>539</v>
      </c>
      <c r="F1957" s="14" t="s">
        <v>365</v>
      </c>
      <c r="G1957" s="14" t="s">
        <v>439</v>
      </c>
      <c r="H1957" s="14" t="s">
        <v>440</v>
      </c>
      <c r="I1957" s="14" t="s">
        <v>494</v>
      </c>
      <c r="K1957" s="16">
        <v>60</v>
      </c>
      <c r="L1957" s="16"/>
      <c r="M1957" s="17"/>
      <c r="N1957" s="14" t="s">
        <v>95</v>
      </c>
      <c r="O1957" t="str">
        <f ca="1">Table1[[#This Row],[Lowest_size_reported_um]]</f>
        <v/>
      </c>
      <c r="Q1957">
        <f>_xlfn.XLOOKUP(F1957,'detection limits'!$A$2:$A$234,'detection limits'!$C$2:$C$234)</f>
        <v>500</v>
      </c>
      <c r="R1957" t="str">
        <f ca="1">_xlfn.XLOOKUP(F1957,'detection limits'!$A$2:$A$234,'detection limits'!$F$2:$F$234)</f>
        <v/>
      </c>
    </row>
    <row r="1958" spans="1:18" x14ac:dyDescent="0.3">
      <c r="A1958" t="s">
        <v>654</v>
      </c>
      <c r="B1958" t="s">
        <v>656</v>
      </c>
      <c r="C1958" s="14" t="str">
        <f>_xlfn.CONCAT(Table1[[#This Row],[author]],Table1[[#This Row],[ year]])</f>
        <v>Vaughan et al. 2017</v>
      </c>
      <c r="D1958" s="14" t="s">
        <v>631</v>
      </c>
      <c r="E1958" t="s">
        <v>539</v>
      </c>
      <c r="F1958" s="14" t="s">
        <v>365</v>
      </c>
      <c r="G1958" s="14" t="s">
        <v>439</v>
      </c>
      <c r="H1958" s="14" t="s">
        <v>440</v>
      </c>
      <c r="I1958" s="14" t="s">
        <v>494</v>
      </c>
      <c r="K1958" s="16">
        <v>20</v>
      </c>
      <c r="L1958" s="16"/>
      <c r="M1958" s="17"/>
      <c r="N1958" s="14" t="s">
        <v>95</v>
      </c>
      <c r="O1958" t="str">
        <f ca="1">Table1[[#This Row],[Lowest_size_reported_um]]</f>
        <v/>
      </c>
      <c r="Q1958">
        <f>_xlfn.XLOOKUP(F1958,'detection limits'!$A$2:$A$234,'detection limits'!$C$2:$C$234)</f>
        <v>500</v>
      </c>
      <c r="R1958" t="str">
        <f ca="1">_xlfn.XLOOKUP(F1958,'detection limits'!$A$2:$A$234,'detection limits'!$F$2:$F$234)</f>
        <v/>
      </c>
    </row>
    <row r="1959" spans="1:18" x14ac:dyDescent="0.3">
      <c r="A1959" t="s">
        <v>654</v>
      </c>
      <c r="B1959" t="s">
        <v>656</v>
      </c>
      <c r="C1959" s="14" t="str">
        <f>_xlfn.CONCAT(Table1[[#This Row],[author]],Table1[[#This Row],[ year]])</f>
        <v>Vaughan et al. 2017</v>
      </c>
      <c r="D1959" s="14" t="s">
        <v>631</v>
      </c>
      <c r="E1959" t="s">
        <v>539</v>
      </c>
      <c r="F1959" s="14" t="s">
        <v>365</v>
      </c>
      <c r="G1959" s="14" t="s">
        <v>439</v>
      </c>
      <c r="H1959" s="14" t="s">
        <v>440</v>
      </c>
      <c r="I1959" s="14" t="s">
        <v>494</v>
      </c>
      <c r="K1959" s="16">
        <v>30</v>
      </c>
      <c r="L1959" s="16"/>
      <c r="M1959" s="17"/>
      <c r="N1959" s="14" t="s">
        <v>95</v>
      </c>
      <c r="O1959" t="str">
        <f ca="1">Table1[[#This Row],[Lowest_size_reported_um]]</f>
        <v/>
      </c>
      <c r="Q1959">
        <f>_xlfn.XLOOKUP(F1959,'detection limits'!$A$2:$A$234,'detection limits'!$C$2:$C$234)</f>
        <v>500</v>
      </c>
      <c r="R1959" t="str">
        <f ca="1">_xlfn.XLOOKUP(F1959,'detection limits'!$A$2:$A$234,'detection limits'!$F$2:$F$234)</f>
        <v/>
      </c>
    </row>
    <row r="1960" spans="1:18" x14ac:dyDescent="0.3">
      <c r="A1960" t="s">
        <v>654</v>
      </c>
      <c r="B1960" t="s">
        <v>656</v>
      </c>
      <c r="C1960" s="14" t="str">
        <f>_xlfn.CONCAT(Table1[[#This Row],[author]],Table1[[#This Row],[ year]])</f>
        <v>Vidyasakar et al 2020</v>
      </c>
      <c r="D1960" s="14" t="s">
        <v>632</v>
      </c>
      <c r="E1960" t="s">
        <v>546</v>
      </c>
      <c r="F1960" s="14" t="s">
        <v>525</v>
      </c>
      <c r="G1960" s="14" t="s">
        <v>502</v>
      </c>
      <c r="H1960" s="14" t="s">
        <v>440</v>
      </c>
      <c r="I1960" s="14" t="s">
        <v>446</v>
      </c>
      <c r="K1960" s="16">
        <v>204</v>
      </c>
      <c r="L1960" s="16"/>
      <c r="M1960" s="17" t="s">
        <v>514</v>
      </c>
      <c r="N1960" s="14" t="s">
        <v>95</v>
      </c>
      <c r="O1960" t="e">
        <f>Table1[[#This Row],[Lowest_size_reported_um]]</f>
        <v>#N/A</v>
      </c>
      <c r="Q1960" t="e">
        <f>_xlfn.XLOOKUP(F1960,'detection limits'!$A$2:$A$234,'detection limits'!$C$2:$C$234)</f>
        <v>#N/A</v>
      </c>
      <c r="R1960" t="e">
        <f>_xlfn.XLOOKUP(F1960,'detection limits'!$A$2:$A$234,'detection limits'!$F$2:$F$234)</f>
        <v>#N/A</v>
      </c>
    </row>
    <row r="1961" spans="1:18" x14ac:dyDescent="0.3">
      <c r="A1961" t="s">
        <v>654</v>
      </c>
      <c r="B1961" t="s">
        <v>656</v>
      </c>
      <c r="C1961" s="14" t="str">
        <f>_xlfn.CONCAT(Table1[[#This Row],[author]],Table1[[#This Row],[ year]])</f>
        <v>Wen et al. 2018</v>
      </c>
      <c r="D1961" s="14" t="s">
        <v>633</v>
      </c>
      <c r="E1961" t="s">
        <v>568</v>
      </c>
      <c r="F1961" s="14" t="s">
        <v>375</v>
      </c>
      <c r="G1961" s="14" t="s">
        <v>439</v>
      </c>
      <c r="H1961" s="14" t="s">
        <v>440</v>
      </c>
      <c r="I1961" s="14" t="s">
        <v>460</v>
      </c>
      <c r="K1961" s="16">
        <v>270.17</v>
      </c>
      <c r="L1961" s="16">
        <v>0.28000000000000003</v>
      </c>
      <c r="M1961" s="17" t="s">
        <v>454</v>
      </c>
      <c r="N1961" s="14" t="s">
        <v>95</v>
      </c>
      <c r="O1961" t="str">
        <f ca="1">Table1[[#This Row],[Lowest_size_reported_um]]</f>
        <v>500</v>
      </c>
      <c r="Q1961" t="str">
        <f>_xlfn.XLOOKUP(F1961,'detection limits'!$A$2:$A$234,'detection limits'!$C$2:$C$234)</f>
        <v>N/A</v>
      </c>
      <c r="R1961" t="str">
        <f ca="1">_xlfn.XLOOKUP(F1961,'detection limits'!$A$2:$A$234,'detection limits'!$F$2:$F$234)</f>
        <v>500</v>
      </c>
    </row>
    <row r="1962" spans="1:18" x14ac:dyDescent="0.3">
      <c r="A1962" t="s">
        <v>654</v>
      </c>
      <c r="B1962" t="s">
        <v>656</v>
      </c>
      <c r="C1962" s="14" t="str">
        <f>_xlfn.CONCAT(Table1[[#This Row],[author]],Table1[[#This Row],[ year]])</f>
        <v>Wen et al. 2018</v>
      </c>
      <c r="D1962" s="14" t="s">
        <v>633</v>
      </c>
      <c r="E1962" t="s">
        <v>568</v>
      </c>
      <c r="F1962" s="14" t="s">
        <v>375</v>
      </c>
      <c r="G1962" s="14" t="s">
        <v>439</v>
      </c>
      <c r="H1962" s="14" t="s">
        <v>440</v>
      </c>
      <c r="I1962" s="14" t="s">
        <v>460</v>
      </c>
      <c r="K1962" s="16">
        <v>536.34</v>
      </c>
      <c r="L1962" s="16">
        <v>0.28000000000000003</v>
      </c>
      <c r="M1962" s="17" t="s">
        <v>454</v>
      </c>
      <c r="N1962" s="14" t="s">
        <v>95</v>
      </c>
      <c r="O1962" t="str">
        <f ca="1">Table1[[#This Row],[Lowest_size_reported_um]]</f>
        <v>500</v>
      </c>
      <c r="Q1962" t="str">
        <f>_xlfn.XLOOKUP(F1962,'detection limits'!$A$2:$A$234,'detection limits'!$C$2:$C$234)</f>
        <v>N/A</v>
      </c>
      <c r="R1962" t="str">
        <f ca="1">_xlfn.XLOOKUP(F1962,'detection limits'!$A$2:$A$234,'detection limits'!$F$2:$F$234)</f>
        <v>500</v>
      </c>
    </row>
    <row r="1963" spans="1:18" x14ac:dyDescent="0.3">
      <c r="A1963" t="s">
        <v>654</v>
      </c>
      <c r="B1963" t="s">
        <v>656</v>
      </c>
      <c r="C1963" s="14" t="str">
        <f>_xlfn.CONCAT(Table1[[#This Row],[author]],Table1[[#This Row],[ year]])</f>
        <v>Wen et al. 2018</v>
      </c>
      <c r="D1963" s="14" t="s">
        <v>633</v>
      </c>
      <c r="E1963" t="s">
        <v>568</v>
      </c>
      <c r="F1963" s="14" t="s">
        <v>375</v>
      </c>
      <c r="G1963" s="14" t="s">
        <v>439</v>
      </c>
      <c r="H1963" s="14" t="s">
        <v>440</v>
      </c>
      <c r="I1963" s="14" t="s">
        <v>460</v>
      </c>
      <c r="K1963" s="16">
        <v>557.63</v>
      </c>
      <c r="L1963" s="16">
        <v>0.28000000000000003</v>
      </c>
      <c r="M1963" s="17" t="s">
        <v>454</v>
      </c>
      <c r="N1963" s="14" t="s">
        <v>95</v>
      </c>
      <c r="O1963" t="str">
        <f ca="1">Table1[[#This Row],[Lowest_size_reported_um]]</f>
        <v>500</v>
      </c>
      <c r="Q1963" t="str">
        <f>_xlfn.XLOOKUP(F1963,'detection limits'!$A$2:$A$234,'detection limits'!$C$2:$C$234)</f>
        <v>N/A</v>
      </c>
      <c r="R1963" t="str">
        <f ca="1">_xlfn.XLOOKUP(F1963,'detection limits'!$A$2:$A$234,'detection limits'!$F$2:$F$234)</f>
        <v>500</v>
      </c>
    </row>
    <row r="1964" spans="1:18" x14ac:dyDescent="0.3">
      <c r="A1964" t="s">
        <v>654</v>
      </c>
      <c r="B1964" t="s">
        <v>656</v>
      </c>
      <c r="C1964" s="14" t="str">
        <f>_xlfn.CONCAT(Table1[[#This Row],[author]],Table1[[#This Row],[ year]])</f>
        <v>Wen et al. 2018</v>
      </c>
      <c r="D1964" s="14" t="s">
        <v>633</v>
      </c>
      <c r="E1964" t="s">
        <v>568</v>
      </c>
      <c r="F1964" s="14" t="s">
        <v>375</v>
      </c>
      <c r="G1964" s="14" t="s">
        <v>439</v>
      </c>
      <c r="H1964" s="14" t="s">
        <v>440</v>
      </c>
      <c r="I1964" s="14" t="s">
        <v>460</v>
      </c>
      <c r="K1964" s="16">
        <v>866.59</v>
      </c>
      <c r="L1964" s="16">
        <v>0.28000000000000003</v>
      </c>
      <c r="M1964" s="17" t="s">
        <v>454</v>
      </c>
      <c r="N1964" s="14" t="s">
        <v>95</v>
      </c>
      <c r="O1964" t="str">
        <f ca="1">Table1[[#This Row],[Lowest_size_reported_um]]</f>
        <v>500</v>
      </c>
      <c r="Q1964" t="str">
        <f>_xlfn.XLOOKUP(F1964,'detection limits'!$A$2:$A$234,'detection limits'!$C$2:$C$234)</f>
        <v>N/A</v>
      </c>
      <c r="R1964" t="str">
        <f ca="1">_xlfn.XLOOKUP(F1964,'detection limits'!$A$2:$A$234,'detection limits'!$F$2:$F$234)</f>
        <v>500</v>
      </c>
    </row>
    <row r="1965" spans="1:18" x14ac:dyDescent="0.3">
      <c r="A1965" t="s">
        <v>654</v>
      </c>
      <c r="B1965" t="s">
        <v>656</v>
      </c>
      <c r="C1965" s="14" t="str">
        <f>_xlfn.CONCAT(Table1[[#This Row],[author]],Table1[[#This Row],[ year]])</f>
        <v>Wen et al. 2018</v>
      </c>
      <c r="D1965" s="14" t="s">
        <v>633</v>
      </c>
      <c r="E1965" t="s">
        <v>568</v>
      </c>
      <c r="F1965" s="14" t="s">
        <v>375</v>
      </c>
      <c r="G1965" s="14" t="s">
        <v>439</v>
      </c>
      <c r="H1965" s="14" t="s">
        <v>440</v>
      </c>
      <c r="I1965" s="14" t="s">
        <v>460</v>
      </c>
      <c r="K1965" s="16">
        <v>779.12</v>
      </c>
      <c r="L1965" s="16">
        <v>0.28000000000000003</v>
      </c>
      <c r="M1965" s="17" t="s">
        <v>454</v>
      </c>
      <c r="N1965" s="14" t="s">
        <v>95</v>
      </c>
      <c r="O1965" t="str">
        <f ca="1">Table1[[#This Row],[Lowest_size_reported_um]]</f>
        <v>500</v>
      </c>
      <c r="Q1965" t="str">
        <f>_xlfn.XLOOKUP(F1965,'detection limits'!$A$2:$A$234,'detection limits'!$C$2:$C$234)</f>
        <v>N/A</v>
      </c>
      <c r="R1965" t="str">
        <f ca="1">_xlfn.XLOOKUP(F1965,'detection limits'!$A$2:$A$234,'detection limits'!$F$2:$F$234)</f>
        <v>500</v>
      </c>
    </row>
    <row r="1966" spans="1:18" x14ac:dyDescent="0.3">
      <c r="A1966" t="s">
        <v>654</v>
      </c>
      <c r="B1966" t="s">
        <v>656</v>
      </c>
      <c r="C1966" s="14" t="str">
        <f>_xlfn.CONCAT(Table1[[#This Row],[author]],Table1[[#This Row],[ year]])</f>
        <v>Wen et al. 2018</v>
      </c>
      <c r="D1966" s="14" t="s">
        <v>633</v>
      </c>
      <c r="E1966" t="s">
        <v>568</v>
      </c>
      <c r="F1966" s="14" t="s">
        <v>375</v>
      </c>
      <c r="G1966" s="14" t="s">
        <v>439</v>
      </c>
      <c r="H1966" s="14" t="s">
        <v>440</v>
      </c>
      <c r="I1966" s="14" t="s">
        <v>460</v>
      </c>
      <c r="K1966" s="16">
        <v>375.55</v>
      </c>
      <c r="L1966" s="16">
        <v>0.28000000000000003</v>
      </c>
      <c r="M1966" s="17" t="s">
        <v>454</v>
      </c>
      <c r="N1966" s="14" t="s">
        <v>95</v>
      </c>
      <c r="O1966" t="str">
        <f ca="1">Table1[[#This Row],[Lowest_size_reported_um]]</f>
        <v>500</v>
      </c>
      <c r="Q1966" t="str">
        <f>_xlfn.XLOOKUP(F1966,'detection limits'!$A$2:$A$234,'detection limits'!$C$2:$C$234)</f>
        <v>N/A</v>
      </c>
      <c r="R1966" t="str">
        <f ca="1">_xlfn.XLOOKUP(F1966,'detection limits'!$A$2:$A$234,'detection limits'!$F$2:$F$234)</f>
        <v>500</v>
      </c>
    </row>
    <row r="1967" spans="1:18" x14ac:dyDescent="0.3">
      <c r="A1967" t="s">
        <v>654</v>
      </c>
      <c r="B1967" t="s">
        <v>656</v>
      </c>
      <c r="C1967" s="14" t="str">
        <f>_xlfn.CONCAT(Table1[[#This Row],[author]],Table1[[#This Row],[ year]])</f>
        <v>Wen et al. 2018</v>
      </c>
      <c r="D1967" s="14" t="s">
        <v>633</v>
      </c>
      <c r="E1967" t="s">
        <v>568</v>
      </c>
      <c r="F1967" s="14" t="s">
        <v>375</v>
      </c>
      <c r="G1967" s="14" t="s">
        <v>439</v>
      </c>
      <c r="H1967" s="14" t="s">
        <v>440</v>
      </c>
      <c r="I1967" s="14" t="s">
        <v>460</v>
      </c>
      <c r="K1967" s="16">
        <v>635.17999999999995</v>
      </c>
      <c r="L1967" s="16">
        <v>0.28000000000000003</v>
      </c>
      <c r="M1967" s="17" t="s">
        <v>454</v>
      </c>
      <c r="N1967" s="14" t="s">
        <v>95</v>
      </c>
      <c r="O1967" t="str">
        <f ca="1">Table1[[#This Row],[Lowest_size_reported_um]]</f>
        <v>500</v>
      </c>
      <c r="Q1967" t="str">
        <f>_xlfn.XLOOKUP(F1967,'detection limits'!$A$2:$A$234,'detection limits'!$C$2:$C$234)</f>
        <v>N/A</v>
      </c>
      <c r="R1967" t="str">
        <f ca="1">_xlfn.XLOOKUP(F1967,'detection limits'!$A$2:$A$234,'detection limits'!$F$2:$F$234)</f>
        <v>500</v>
      </c>
    </row>
    <row r="1968" spans="1:18" x14ac:dyDescent="0.3">
      <c r="A1968" t="s">
        <v>654</v>
      </c>
      <c r="B1968" t="s">
        <v>656</v>
      </c>
      <c r="C1968" s="14" t="str">
        <f>_xlfn.CONCAT(Table1[[#This Row],[author]],Table1[[#This Row],[ year]])</f>
        <v>Wen et al. 2018</v>
      </c>
      <c r="D1968" s="14" t="s">
        <v>633</v>
      </c>
      <c r="E1968" t="s">
        <v>568</v>
      </c>
      <c r="F1968" s="14" t="s">
        <v>375</v>
      </c>
      <c r="G1968" s="14" t="s">
        <v>439</v>
      </c>
      <c r="H1968" s="14" t="s">
        <v>440</v>
      </c>
      <c r="I1968" s="14" t="s">
        <v>460</v>
      </c>
      <c r="K1968" s="16">
        <v>468.03</v>
      </c>
      <c r="L1968" s="16">
        <v>0.28000000000000003</v>
      </c>
      <c r="M1968" s="17" t="s">
        <v>454</v>
      </c>
      <c r="N1968" s="14" t="s">
        <v>95</v>
      </c>
      <c r="O1968" t="str">
        <f ca="1">Table1[[#This Row],[Lowest_size_reported_um]]</f>
        <v>500</v>
      </c>
      <c r="Q1968" t="str">
        <f>_xlfn.XLOOKUP(F1968,'detection limits'!$A$2:$A$234,'detection limits'!$C$2:$C$234)</f>
        <v>N/A</v>
      </c>
      <c r="R1968" t="str">
        <f ca="1">_xlfn.XLOOKUP(F1968,'detection limits'!$A$2:$A$234,'detection limits'!$F$2:$F$234)</f>
        <v>500</v>
      </c>
    </row>
    <row r="1969" spans="1:18" x14ac:dyDescent="0.3">
      <c r="A1969" t="s">
        <v>654</v>
      </c>
      <c r="B1969" t="s">
        <v>656</v>
      </c>
      <c r="C1969" s="14" t="str">
        <f>_xlfn.CONCAT(Table1[[#This Row],[author]],Table1[[#This Row],[ year]])</f>
        <v>Wen et al. 2018</v>
      </c>
      <c r="D1969" s="14" t="s">
        <v>633</v>
      </c>
      <c r="E1969" t="s">
        <v>568</v>
      </c>
      <c r="F1969" s="14" t="s">
        <v>375</v>
      </c>
      <c r="G1969" s="14" t="s">
        <v>434</v>
      </c>
      <c r="H1969" s="14" t="s">
        <v>435</v>
      </c>
      <c r="I1969" s="14" t="s">
        <v>460</v>
      </c>
      <c r="K1969" s="16">
        <v>401.78</v>
      </c>
      <c r="L1969" s="16">
        <v>0.28000000000000003</v>
      </c>
      <c r="M1969" s="17" t="s">
        <v>454</v>
      </c>
      <c r="N1969" s="14" t="s">
        <v>95</v>
      </c>
      <c r="O1969" t="str">
        <f ca="1">Table1[[#This Row],[Lowest_size_reported_um]]</f>
        <v>500</v>
      </c>
      <c r="Q1969" t="str">
        <f>_xlfn.XLOOKUP(F1969,'detection limits'!$A$2:$A$234,'detection limits'!$C$2:$C$234)</f>
        <v>N/A</v>
      </c>
      <c r="R1969" t="str">
        <f ca="1">_xlfn.XLOOKUP(F1969,'detection limits'!$A$2:$A$234,'detection limits'!$F$2:$F$234)</f>
        <v>500</v>
      </c>
    </row>
    <row r="1970" spans="1:18" x14ac:dyDescent="0.3">
      <c r="A1970" t="s">
        <v>654</v>
      </c>
      <c r="B1970" t="s">
        <v>656</v>
      </c>
      <c r="C1970" s="14" t="str">
        <f>_xlfn.CONCAT(Table1[[#This Row],[author]],Table1[[#This Row],[ year]])</f>
        <v>Wen et al. 2018</v>
      </c>
      <c r="D1970" s="14" t="s">
        <v>633</v>
      </c>
      <c r="E1970" t="s">
        <v>568</v>
      </c>
      <c r="F1970" s="14" t="s">
        <v>375</v>
      </c>
      <c r="G1970" s="14" t="s">
        <v>434</v>
      </c>
      <c r="H1970" s="14" t="s">
        <v>435</v>
      </c>
      <c r="I1970" s="14" t="s">
        <v>460</v>
      </c>
      <c r="K1970" s="16">
        <v>307.55</v>
      </c>
      <c r="L1970" s="16">
        <v>0.28000000000000003</v>
      </c>
      <c r="M1970" s="17" t="s">
        <v>454</v>
      </c>
      <c r="N1970" s="14" t="s">
        <v>95</v>
      </c>
      <c r="O1970" t="str">
        <f ca="1">Table1[[#This Row],[Lowest_size_reported_um]]</f>
        <v>500</v>
      </c>
      <c r="Q1970" t="str">
        <f>_xlfn.XLOOKUP(F1970,'detection limits'!$A$2:$A$234,'detection limits'!$C$2:$C$234)</f>
        <v>N/A</v>
      </c>
      <c r="R1970" t="str">
        <f ca="1">_xlfn.XLOOKUP(F1970,'detection limits'!$A$2:$A$234,'detection limits'!$F$2:$F$234)</f>
        <v>500</v>
      </c>
    </row>
    <row r="1971" spans="1:18" x14ac:dyDescent="0.3">
      <c r="A1971" t="s">
        <v>654</v>
      </c>
      <c r="B1971" t="s">
        <v>656</v>
      </c>
      <c r="C1971" s="14" t="str">
        <f>_xlfn.CONCAT(Table1[[#This Row],[author]],Table1[[#This Row],[ year]])</f>
        <v>Wen et al. 2018</v>
      </c>
      <c r="D1971" s="14" t="s">
        <v>633</v>
      </c>
      <c r="E1971" t="s">
        <v>568</v>
      </c>
      <c r="F1971" s="14" t="s">
        <v>375</v>
      </c>
      <c r="G1971" s="14" t="s">
        <v>434</v>
      </c>
      <c r="H1971" s="14" t="s">
        <v>435</v>
      </c>
      <c r="I1971" s="14" t="s">
        <v>460</v>
      </c>
      <c r="K1971" s="16">
        <v>580.79</v>
      </c>
      <c r="L1971" s="16">
        <v>0.28000000000000003</v>
      </c>
      <c r="M1971" s="17" t="s">
        <v>454</v>
      </c>
      <c r="N1971" s="14" t="s">
        <v>95</v>
      </c>
      <c r="O1971" t="str">
        <f ca="1">Table1[[#This Row],[Lowest_size_reported_um]]</f>
        <v>500</v>
      </c>
      <c r="Q1971" t="str">
        <f>_xlfn.XLOOKUP(F1971,'detection limits'!$A$2:$A$234,'detection limits'!$C$2:$C$234)</f>
        <v>N/A</v>
      </c>
      <c r="R1971" t="str">
        <f ca="1">_xlfn.XLOOKUP(F1971,'detection limits'!$A$2:$A$234,'detection limits'!$F$2:$F$234)</f>
        <v>500</v>
      </c>
    </row>
    <row r="1972" spans="1:18" x14ac:dyDescent="0.3">
      <c r="A1972" t="s">
        <v>654</v>
      </c>
      <c r="B1972" t="s">
        <v>656</v>
      </c>
      <c r="C1972" s="14" t="str">
        <f>_xlfn.CONCAT(Table1[[#This Row],[author]],Table1[[#This Row],[ year]])</f>
        <v>Wen et al. 2018</v>
      </c>
      <c r="D1972" s="14" t="s">
        <v>633</v>
      </c>
      <c r="E1972" t="s">
        <v>568</v>
      </c>
      <c r="F1972" s="14" t="s">
        <v>375</v>
      </c>
      <c r="G1972" s="14" t="s">
        <v>434</v>
      </c>
      <c r="H1972" s="14" t="s">
        <v>435</v>
      </c>
      <c r="I1972" s="14" t="s">
        <v>460</v>
      </c>
      <c r="K1972" s="16">
        <v>364.9</v>
      </c>
      <c r="L1972" s="16">
        <v>0.28000000000000003</v>
      </c>
      <c r="M1972" s="17" t="s">
        <v>454</v>
      </c>
      <c r="N1972" s="14" t="s">
        <v>95</v>
      </c>
      <c r="O1972" t="str">
        <f ca="1">Table1[[#This Row],[Lowest_size_reported_um]]</f>
        <v>500</v>
      </c>
      <c r="Q1972" t="str">
        <f>_xlfn.XLOOKUP(F1972,'detection limits'!$A$2:$A$234,'detection limits'!$C$2:$C$234)</f>
        <v>N/A</v>
      </c>
      <c r="R1972" t="str">
        <f ca="1">_xlfn.XLOOKUP(F1972,'detection limits'!$A$2:$A$234,'detection limits'!$F$2:$F$234)</f>
        <v>500</v>
      </c>
    </row>
    <row r="1973" spans="1:18" x14ac:dyDescent="0.3">
      <c r="A1973" t="s">
        <v>654</v>
      </c>
      <c r="B1973" t="s">
        <v>656</v>
      </c>
      <c r="C1973" s="14" t="str">
        <f>_xlfn.CONCAT(Table1[[#This Row],[author]],Table1[[#This Row],[ year]])</f>
        <v>Wu et al. 2020</v>
      </c>
      <c r="D1973" s="14" t="s">
        <v>634</v>
      </c>
      <c r="E1973" t="s">
        <v>546</v>
      </c>
      <c r="F1973" s="14" t="s">
        <v>526</v>
      </c>
      <c r="G1973" s="14" t="s">
        <v>502</v>
      </c>
      <c r="H1973" s="14" t="s">
        <v>440</v>
      </c>
      <c r="I1973" s="14" t="s">
        <v>460</v>
      </c>
      <c r="K1973" s="16">
        <v>129.4</v>
      </c>
      <c r="L1973" s="16">
        <v>0.19</v>
      </c>
      <c r="M1973" s="17" t="s">
        <v>437</v>
      </c>
      <c r="N1973" s="14" t="s">
        <v>95</v>
      </c>
      <c r="O1973" t="e">
        <f>Table1[[#This Row],[Lowest_size_reported_um]]</f>
        <v>#N/A</v>
      </c>
      <c r="Q1973" t="e">
        <f>_xlfn.XLOOKUP(F1973,'detection limits'!$A$2:$A$234,'detection limits'!$C$2:$C$234)</f>
        <v>#N/A</v>
      </c>
      <c r="R1973" t="e">
        <f>_xlfn.XLOOKUP(F1973,'detection limits'!$A$2:$A$234,'detection limits'!$F$2:$F$234)</f>
        <v>#N/A</v>
      </c>
    </row>
    <row r="1974" spans="1:18" x14ac:dyDescent="0.3">
      <c r="A1974" t="s">
        <v>654</v>
      </c>
      <c r="B1974" t="s">
        <v>656</v>
      </c>
      <c r="C1974" s="14" t="str">
        <f>_xlfn.CONCAT(Table1[[#This Row],[author]],Table1[[#This Row],[ year]])</f>
        <v>Wu et al. 2020</v>
      </c>
      <c r="D1974" s="14" t="s">
        <v>634</v>
      </c>
      <c r="E1974" t="s">
        <v>546</v>
      </c>
      <c r="F1974" s="14" t="s">
        <v>383</v>
      </c>
      <c r="G1974" s="14" t="s">
        <v>502</v>
      </c>
      <c r="H1974" s="14" t="s">
        <v>440</v>
      </c>
      <c r="I1974" s="14" t="s">
        <v>460</v>
      </c>
      <c r="K1974" s="16">
        <v>251.7</v>
      </c>
      <c r="L1974" s="16">
        <v>0.19</v>
      </c>
      <c r="M1974" s="17" t="s">
        <v>454</v>
      </c>
      <c r="N1974" s="14" t="s">
        <v>95</v>
      </c>
      <c r="O1974" t="str">
        <f ca="1">Table1[[#This Row],[Lowest_size_reported_um]]</f>
        <v>100</v>
      </c>
      <c r="Q1974">
        <f>_xlfn.XLOOKUP(F1974,'detection limits'!$A$2:$A$234,'detection limits'!$C$2:$C$234)</f>
        <v>1</v>
      </c>
      <c r="R1974" t="str">
        <f ca="1">_xlfn.XLOOKUP(F1974,'detection limits'!$A$2:$A$234,'detection limits'!$F$2:$F$234)</f>
        <v>100</v>
      </c>
    </row>
    <row r="1975" spans="1:18" x14ac:dyDescent="0.3">
      <c r="A1975" t="s">
        <v>654</v>
      </c>
      <c r="B1975" t="s">
        <v>656</v>
      </c>
      <c r="C1975" s="14" t="str">
        <f>_xlfn.CONCAT(Table1[[#This Row],[author]],Table1[[#This Row],[ year]])</f>
        <v>Xiong et al., 2018</v>
      </c>
      <c r="D1975" s="14" t="s">
        <v>635</v>
      </c>
      <c r="E1975" t="s">
        <v>568</v>
      </c>
      <c r="F1975" s="14" t="s">
        <v>386</v>
      </c>
      <c r="G1975" s="14" t="s">
        <v>439</v>
      </c>
      <c r="H1975" s="14" t="s">
        <v>440</v>
      </c>
      <c r="I1975" s="14" t="s">
        <v>460</v>
      </c>
      <c r="L1975" s="16">
        <v>0.78</v>
      </c>
      <c r="M1975" s="17"/>
      <c r="N1975" s="14" t="s">
        <v>95</v>
      </c>
      <c r="O1975" t="str">
        <f ca="1">Table1[[#This Row],[Lowest_size_reported_um]]</f>
        <v>112</v>
      </c>
      <c r="Q1975">
        <f>_xlfn.XLOOKUP(F1975,'detection limits'!$A$2:$A$234,'detection limits'!$C$2:$C$234)</f>
        <v>112</v>
      </c>
      <c r="R1975" t="str">
        <f ca="1">_xlfn.XLOOKUP(F1975,'detection limits'!$A$2:$A$234,'detection limits'!$F$2:$F$234)</f>
        <v>112</v>
      </c>
    </row>
    <row r="1976" spans="1:18" x14ac:dyDescent="0.3">
      <c r="A1976" t="s">
        <v>654</v>
      </c>
      <c r="B1976" t="s">
        <v>656</v>
      </c>
      <c r="C1976" s="14" t="str">
        <f>_xlfn.CONCAT(Table1[[#This Row],[author]],Table1[[#This Row],[ year]])</f>
        <v>Xiong et al., 2018</v>
      </c>
      <c r="D1976" s="14" t="s">
        <v>635</v>
      </c>
      <c r="E1976" t="s">
        <v>568</v>
      </c>
      <c r="F1976" s="14" t="s">
        <v>386</v>
      </c>
      <c r="G1976" s="14" t="s">
        <v>439</v>
      </c>
      <c r="H1976" s="14" t="s">
        <v>440</v>
      </c>
      <c r="I1976" s="14" t="s">
        <v>460</v>
      </c>
      <c r="L1976" s="16">
        <v>0.31</v>
      </c>
      <c r="M1976" s="17"/>
      <c r="N1976" s="14" t="s">
        <v>95</v>
      </c>
      <c r="O1976" t="str">
        <f ca="1">Table1[[#This Row],[Lowest_size_reported_um]]</f>
        <v>112</v>
      </c>
      <c r="Q1976">
        <f>_xlfn.XLOOKUP(F1976,'detection limits'!$A$2:$A$234,'detection limits'!$C$2:$C$234)</f>
        <v>112</v>
      </c>
      <c r="R1976" t="str">
        <f ca="1">_xlfn.XLOOKUP(F1976,'detection limits'!$A$2:$A$234,'detection limits'!$F$2:$F$234)</f>
        <v>112</v>
      </c>
    </row>
    <row r="1977" spans="1:18" x14ac:dyDescent="0.3">
      <c r="A1977" t="s">
        <v>654</v>
      </c>
      <c r="B1977" t="s">
        <v>656</v>
      </c>
      <c r="C1977" s="14" t="str">
        <f>_xlfn.CONCAT(Table1[[#This Row],[author]],Table1[[#This Row],[ year]])</f>
        <v>Xiong et al., 2018</v>
      </c>
      <c r="D1977" s="14" t="s">
        <v>635</v>
      </c>
      <c r="E1977" t="s">
        <v>568</v>
      </c>
      <c r="F1977" s="14" t="s">
        <v>386</v>
      </c>
      <c r="G1977" s="14" t="s">
        <v>439</v>
      </c>
      <c r="H1977" s="14" t="s">
        <v>440</v>
      </c>
      <c r="I1977" s="14" t="s">
        <v>460</v>
      </c>
      <c r="L1977" s="16">
        <v>0.15</v>
      </c>
      <c r="M1977" s="17" t="s">
        <v>437</v>
      </c>
      <c r="N1977" s="14" t="s">
        <v>95</v>
      </c>
      <c r="O1977" t="str">
        <f ca="1">Table1[[#This Row],[Lowest_size_reported_um]]</f>
        <v>112</v>
      </c>
      <c r="Q1977">
        <f>_xlfn.XLOOKUP(F1977,'detection limits'!$A$2:$A$234,'detection limits'!$C$2:$C$234)</f>
        <v>112</v>
      </c>
      <c r="R1977" t="str">
        <f ca="1">_xlfn.XLOOKUP(F1977,'detection limits'!$A$2:$A$234,'detection limits'!$F$2:$F$234)</f>
        <v>112</v>
      </c>
    </row>
    <row r="1978" spans="1:18" x14ac:dyDescent="0.3">
      <c r="A1978" t="s">
        <v>654</v>
      </c>
      <c r="B1978" t="s">
        <v>656</v>
      </c>
      <c r="C1978" s="14" t="str">
        <f>_xlfn.CONCAT(Table1[[#This Row],[author]],Table1[[#This Row],[ year]])</f>
        <v>Xiong et al., 2018</v>
      </c>
      <c r="D1978" s="14" t="s">
        <v>635</v>
      </c>
      <c r="E1978" t="s">
        <v>568</v>
      </c>
      <c r="F1978" s="14" t="s">
        <v>386</v>
      </c>
      <c r="G1978" s="14" t="s">
        <v>439</v>
      </c>
      <c r="H1978" s="14" t="s">
        <v>440</v>
      </c>
      <c r="I1978" s="14" t="s">
        <v>460</v>
      </c>
      <c r="L1978" s="16">
        <v>0.47</v>
      </c>
      <c r="M1978" s="17" t="s">
        <v>437</v>
      </c>
      <c r="N1978" s="14" t="s">
        <v>95</v>
      </c>
      <c r="O1978" t="str">
        <f ca="1">Table1[[#This Row],[Lowest_size_reported_um]]</f>
        <v>112</v>
      </c>
      <c r="Q1978">
        <f>_xlfn.XLOOKUP(F1978,'detection limits'!$A$2:$A$234,'detection limits'!$C$2:$C$234)</f>
        <v>112</v>
      </c>
      <c r="R1978" t="str">
        <f ca="1">_xlfn.XLOOKUP(F1978,'detection limits'!$A$2:$A$234,'detection limits'!$F$2:$F$234)</f>
        <v>112</v>
      </c>
    </row>
    <row r="1979" spans="1:18" x14ac:dyDescent="0.3">
      <c r="A1979" t="s">
        <v>654</v>
      </c>
      <c r="B1979" t="s">
        <v>656</v>
      </c>
      <c r="C1979" s="14" t="str">
        <f>_xlfn.CONCAT(Table1[[#This Row],[author]],Table1[[#This Row],[ year]])</f>
        <v>Xiong et al., 2018</v>
      </c>
      <c r="D1979" s="14" t="s">
        <v>635</v>
      </c>
      <c r="E1979" t="s">
        <v>568</v>
      </c>
      <c r="F1979" s="14" t="s">
        <v>386</v>
      </c>
      <c r="G1979" s="14" t="s">
        <v>439</v>
      </c>
      <c r="H1979" s="14" t="s">
        <v>440</v>
      </c>
      <c r="I1979" s="14" t="s">
        <v>460</v>
      </c>
      <c r="L1979" s="16">
        <v>0.56000000000000005</v>
      </c>
      <c r="M1979" s="17" t="s">
        <v>456</v>
      </c>
      <c r="N1979" s="14" t="s">
        <v>95</v>
      </c>
      <c r="O1979" t="str">
        <f ca="1">Table1[[#This Row],[Lowest_size_reported_um]]</f>
        <v>112</v>
      </c>
      <c r="Q1979">
        <f>_xlfn.XLOOKUP(F1979,'detection limits'!$A$2:$A$234,'detection limits'!$C$2:$C$234)</f>
        <v>112</v>
      </c>
      <c r="R1979" t="str">
        <f ca="1">_xlfn.XLOOKUP(F1979,'detection limits'!$A$2:$A$234,'detection limits'!$F$2:$F$234)</f>
        <v>112</v>
      </c>
    </row>
    <row r="1980" spans="1:18" x14ac:dyDescent="0.3">
      <c r="A1980" t="s">
        <v>654</v>
      </c>
      <c r="B1980" t="s">
        <v>656</v>
      </c>
      <c r="C1980" s="14" t="str">
        <f>_xlfn.CONCAT(Table1[[#This Row],[author]],Table1[[#This Row],[ year]])</f>
        <v>Xiong et al., 2018</v>
      </c>
      <c r="D1980" s="14" t="s">
        <v>635</v>
      </c>
      <c r="E1980" t="s">
        <v>568</v>
      </c>
      <c r="F1980" s="14" t="s">
        <v>386</v>
      </c>
      <c r="G1980" s="14" t="s">
        <v>439</v>
      </c>
      <c r="H1980" s="14" t="s">
        <v>440</v>
      </c>
      <c r="I1980" s="14" t="s">
        <v>460</v>
      </c>
      <c r="L1980" s="16">
        <v>0.43</v>
      </c>
      <c r="M1980" s="17" t="s">
        <v>456</v>
      </c>
      <c r="N1980" s="14" t="s">
        <v>95</v>
      </c>
      <c r="O1980" t="str">
        <f ca="1">Table1[[#This Row],[Lowest_size_reported_um]]</f>
        <v>112</v>
      </c>
      <c r="Q1980">
        <f>_xlfn.XLOOKUP(F1980,'detection limits'!$A$2:$A$234,'detection limits'!$C$2:$C$234)</f>
        <v>112</v>
      </c>
      <c r="R1980" t="str">
        <f ca="1">_xlfn.XLOOKUP(F1980,'detection limits'!$A$2:$A$234,'detection limits'!$F$2:$F$234)</f>
        <v>112</v>
      </c>
    </row>
    <row r="1981" spans="1:18" x14ac:dyDescent="0.3">
      <c r="A1981" t="s">
        <v>654</v>
      </c>
      <c r="B1981" t="s">
        <v>656</v>
      </c>
      <c r="C1981" s="14" t="str">
        <f>_xlfn.CONCAT(Table1[[#This Row],[author]],Table1[[#This Row],[ year]])</f>
        <v>Xiong et al., 2018</v>
      </c>
      <c r="D1981" s="14" t="s">
        <v>635</v>
      </c>
      <c r="E1981" t="s">
        <v>568</v>
      </c>
      <c r="F1981" s="14" t="s">
        <v>386</v>
      </c>
      <c r="G1981" s="14" t="s">
        <v>439</v>
      </c>
      <c r="H1981" s="14" t="s">
        <v>440</v>
      </c>
      <c r="I1981" s="14" t="s">
        <v>460</v>
      </c>
      <c r="L1981" s="16">
        <v>0.11</v>
      </c>
      <c r="M1981" s="17" t="s">
        <v>437</v>
      </c>
      <c r="N1981" s="14" t="s">
        <v>95</v>
      </c>
      <c r="O1981" t="str">
        <f ca="1">Table1[[#This Row],[Lowest_size_reported_um]]</f>
        <v>112</v>
      </c>
      <c r="Q1981">
        <f>_xlfn.XLOOKUP(F1981,'detection limits'!$A$2:$A$234,'detection limits'!$C$2:$C$234)</f>
        <v>112</v>
      </c>
      <c r="R1981" t="str">
        <f ca="1">_xlfn.XLOOKUP(F1981,'detection limits'!$A$2:$A$234,'detection limits'!$F$2:$F$234)</f>
        <v>112</v>
      </c>
    </row>
    <row r="1982" spans="1:18" x14ac:dyDescent="0.3">
      <c r="A1982" t="s">
        <v>654</v>
      </c>
      <c r="B1982" t="s">
        <v>656</v>
      </c>
      <c r="C1982" s="14" t="str">
        <f>_xlfn.CONCAT(Table1[[#This Row],[author]],Table1[[#This Row],[ year]])</f>
        <v>Xiong et al., 2018</v>
      </c>
      <c r="D1982" s="14" t="s">
        <v>635</v>
      </c>
      <c r="E1982" t="s">
        <v>568</v>
      </c>
      <c r="F1982" s="14" t="s">
        <v>386</v>
      </c>
      <c r="G1982" s="14" t="s">
        <v>439</v>
      </c>
      <c r="H1982" s="14" t="s">
        <v>440</v>
      </c>
      <c r="I1982" s="14" t="s">
        <v>460</v>
      </c>
      <c r="L1982" s="16">
        <v>0.52</v>
      </c>
      <c r="M1982" s="17" t="s">
        <v>437</v>
      </c>
      <c r="N1982" s="14" t="s">
        <v>95</v>
      </c>
      <c r="O1982" t="str">
        <f ca="1">Table1[[#This Row],[Lowest_size_reported_um]]</f>
        <v>112</v>
      </c>
      <c r="Q1982">
        <f>_xlfn.XLOOKUP(F1982,'detection limits'!$A$2:$A$234,'detection limits'!$C$2:$C$234)</f>
        <v>112</v>
      </c>
      <c r="R1982" t="str">
        <f ca="1">_xlfn.XLOOKUP(F1982,'detection limits'!$A$2:$A$234,'detection limits'!$F$2:$F$234)</f>
        <v>112</v>
      </c>
    </row>
    <row r="1983" spans="1:18" x14ac:dyDescent="0.3">
      <c r="A1983" t="s">
        <v>654</v>
      </c>
      <c r="B1983" t="s">
        <v>656</v>
      </c>
      <c r="C1983" s="14" t="str">
        <f>_xlfn.CONCAT(Table1[[#This Row],[author]],Table1[[#This Row],[ year]])</f>
        <v>Xiong et al., 2018</v>
      </c>
      <c r="D1983" s="14" t="s">
        <v>635</v>
      </c>
      <c r="E1983" t="s">
        <v>568</v>
      </c>
      <c r="F1983" s="14" t="s">
        <v>386</v>
      </c>
      <c r="G1983" s="14" t="s">
        <v>439</v>
      </c>
      <c r="H1983" s="14" t="s">
        <v>440</v>
      </c>
      <c r="I1983" s="14" t="s">
        <v>460</v>
      </c>
      <c r="L1983" s="16">
        <v>0.38</v>
      </c>
      <c r="M1983" s="17" t="s">
        <v>437</v>
      </c>
      <c r="N1983" s="14" t="s">
        <v>95</v>
      </c>
      <c r="O1983" t="str">
        <f ca="1">Table1[[#This Row],[Lowest_size_reported_um]]</f>
        <v>112</v>
      </c>
      <c r="Q1983">
        <f>_xlfn.XLOOKUP(F1983,'detection limits'!$A$2:$A$234,'detection limits'!$C$2:$C$234)</f>
        <v>112</v>
      </c>
      <c r="R1983" t="str">
        <f ca="1">_xlfn.XLOOKUP(F1983,'detection limits'!$A$2:$A$234,'detection limits'!$F$2:$F$234)</f>
        <v>112</v>
      </c>
    </row>
    <row r="1984" spans="1:18" x14ac:dyDescent="0.3">
      <c r="A1984" t="s">
        <v>654</v>
      </c>
      <c r="B1984" t="s">
        <v>656</v>
      </c>
      <c r="C1984" s="14" t="str">
        <f>_xlfn.CONCAT(Table1[[#This Row],[author]],Table1[[#This Row],[ year]])</f>
        <v>Xiong et al., 2018</v>
      </c>
      <c r="D1984" s="14" t="s">
        <v>635</v>
      </c>
      <c r="E1984" t="s">
        <v>568</v>
      </c>
      <c r="F1984" s="14" t="s">
        <v>386</v>
      </c>
      <c r="G1984" s="14" t="s">
        <v>439</v>
      </c>
      <c r="H1984" s="14" t="s">
        <v>440</v>
      </c>
      <c r="I1984" s="14" t="s">
        <v>460</v>
      </c>
      <c r="L1984" s="16">
        <v>0.5</v>
      </c>
      <c r="M1984" s="17" t="s">
        <v>437</v>
      </c>
      <c r="N1984" s="14" t="s">
        <v>95</v>
      </c>
      <c r="O1984" t="str">
        <f ca="1">Table1[[#This Row],[Lowest_size_reported_um]]</f>
        <v>112</v>
      </c>
      <c r="Q1984">
        <f>_xlfn.XLOOKUP(F1984,'detection limits'!$A$2:$A$234,'detection limits'!$C$2:$C$234)</f>
        <v>112</v>
      </c>
      <c r="R1984" t="str">
        <f ca="1">_xlfn.XLOOKUP(F1984,'detection limits'!$A$2:$A$234,'detection limits'!$F$2:$F$234)</f>
        <v>112</v>
      </c>
    </row>
    <row r="1985" spans="1:18" x14ac:dyDescent="0.3">
      <c r="A1985" t="s">
        <v>654</v>
      </c>
      <c r="B1985" t="s">
        <v>656</v>
      </c>
      <c r="C1985" s="14" t="str">
        <f>_xlfn.CONCAT(Table1[[#This Row],[author]],Table1[[#This Row],[ year]])</f>
        <v>Xiong et al., 2018</v>
      </c>
      <c r="D1985" s="14" t="s">
        <v>635</v>
      </c>
      <c r="E1985" t="s">
        <v>568</v>
      </c>
      <c r="F1985" s="14" t="s">
        <v>386</v>
      </c>
      <c r="G1985" s="14" t="s">
        <v>439</v>
      </c>
      <c r="H1985" s="14" t="s">
        <v>440</v>
      </c>
      <c r="I1985" s="14" t="s">
        <v>460</v>
      </c>
      <c r="L1985" s="16">
        <v>0.47</v>
      </c>
      <c r="M1985" s="17" t="s">
        <v>437</v>
      </c>
      <c r="N1985" s="14" t="s">
        <v>95</v>
      </c>
      <c r="O1985" t="str">
        <f ca="1">Table1[[#This Row],[Lowest_size_reported_um]]</f>
        <v>112</v>
      </c>
      <c r="Q1985">
        <f>_xlfn.XLOOKUP(F1985,'detection limits'!$A$2:$A$234,'detection limits'!$C$2:$C$234)</f>
        <v>112</v>
      </c>
      <c r="R1985" t="str">
        <f ca="1">_xlfn.XLOOKUP(F1985,'detection limits'!$A$2:$A$234,'detection limits'!$F$2:$F$234)</f>
        <v>112</v>
      </c>
    </row>
    <row r="1986" spans="1:18" x14ac:dyDescent="0.3">
      <c r="A1986" t="s">
        <v>654</v>
      </c>
      <c r="B1986" t="s">
        <v>656</v>
      </c>
      <c r="C1986" s="14" t="str">
        <f>_xlfn.CONCAT(Table1[[#This Row],[author]],Table1[[#This Row],[ year]])</f>
        <v>Xiong et al., 2018</v>
      </c>
      <c r="D1986" s="14" t="s">
        <v>635</v>
      </c>
      <c r="E1986" t="s">
        <v>568</v>
      </c>
      <c r="F1986" s="14" t="s">
        <v>386</v>
      </c>
      <c r="G1986" s="14" t="s">
        <v>439</v>
      </c>
      <c r="H1986" s="14" t="s">
        <v>440</v>
      </c>
      <c r="I1986" s="14" t="s">
        <v>460</v>
      </c>
      <c r="L1986" s="16">
        <v>0.75</v>
      </c>
      <c r="M1986" s="17" t="s">
        <v>437</v>
      </c>
      <c r="N1986" s="14" t="s">
        <v>95</v>
      </c>
      <c r="O1986" t="str">
        <f ca="1">Table1[[#This Row],[Lowest_size_reported_um]]</f>
        <v>112</v>
      </c>
      <c r="Q1986">
        <f>_xlfn.XLOOKUP(F1986,'detection limits'!$A$2:$A$234,'detection limits'!$C$2:$C$234)</f>
        <v>112</v>
      </c>
      <c r="R1986" t="str">
        <f ca="1">_xlfn.XLOOKUP(F1986,'detection limits'!$A$2:$A$234,'detection limits'!$F$2:$F$234)</f>
        <v>112</v>
      </c>
    </row>
    <row r="1987" spans="1:18" x14ac:dyDescent="0.3">
      <c r="A1987" t="s">
        <v>654</v>
      </c>
      <c r="B1987" t="s">
        <v>656</v>
      </c>
      <c r="C1987" s="14" t="str">
        <f>_xlfn.CONCAT(Table1[[#This Row],[author]],Table1[[#This Row],[ year]])</f>
        <v>Xiong et al., 2018</v>
      </c>
      <c r="D1987" s="14" t="s">
        <v>635</v>
      </c>
      <c r="E1987" t="s">
        <v>568</v>
      </c>
      <c r="F1987" s="14" t="s">
        <v>386</v>
      </c>
      <c r="G1987" s="14" t="s">
        <v>439</v>
      </c>
      <c r="H1987" s="14" t="s">
        <v>440</v>
      </c>
      <c r="I1987" s="14" t="s">
        <v>460</v>
      </c>
      <c r="L1987" s="16">
        <v>0.25</v>
      </c>
      <c r="M1987" s="17" t="s">
        <v>437</v>
      </c>
      <c r="N1987" s="14" t="s">
        <v>95</v>
      </c>
      <c r="O1987" t="str">
        <f ca="1">Table1[[#This Row],[Lowest_size_reported_um]]</f>
        <v>112</v>
      </c>
      <c r="Q1987">
        <f>_xlfn.XLOOKUP(F1987,'detection limits'!$A$2:$A$234,'detection limits'!$C$2:$C$234)</f>
        <v>112</v>
      </c>
      <c r="R1987" t="str">
        <f ca="1">_xlfn.XLOOKUP(F1987,'detection limits'!$A$2:$A$234,'detection limits'!$F$2:$F$234)</f>
        <v>112</v>
      </c>
    </row>
    <row r="1988" spans="1:18" x14ac:dyDescent="0.3">
      <c r="A1988" t="s">
        <v>654</v>
      </c>
      <c r="B1988" t="s">
        <v>656</v>
      </c>
      <c r="C1988" s="14" t="str">
        <f>_xlfn.CONCAT(Table1[[#This Row],[author]],Table1[[#This Row],[ year]])</f>
        <v>Xiong et al., 2018</v>
      </c>
      <c r="D1988" s="14" t="s">
        <v>635</v>
      </c>
      <c r="E1988" t="s">
        <v>568</v>
      </c>
      <c r="F1988" s="14" t="s">
        <v>386</v>
      </c>
      <c r="G1988" s="14" t="s">
        <v>439</v>
      </c>
      <c r="H1988" s="14" t="s">
        <v>440</v>
      </c>
      <c r="I1988" s="14" t="s">
        <v>460</v>
      </c>
      <c r="L1988" s="16">
        <v>0.83</v>
      </c>
      <c r="M1988" s="17" t="s">
        <v>456</v>
      </c>
      <c r="N1988" s="14" t="s">
        <v>95</v>
      </c>
      <c r="O1988" t="str">
        <f ca="1">Table1[[#This Row],[Lowest_size_reported_um]]</f>
        <v>112</v>
      </c>
      <c r="Q1988">
        <f>_xlfn.XLOOKUP(F1988,'detection limits'!$A$2:$A$234,'detection limits'!$C$2:$C$234)</f>
        <v>112</v>
      </c>
      <c r="R1988" t="str">
        <f ca="1">_xlfn.XLOOKUP(F1988,'detection limits'!$A$2:$A$234,'detection limits'!$F$2:$F$234)</f>
        <v>112</v>
      </c>
    </row>
    <row r="1989" spans="1:18" x14ac:dyDescent="0.3">
      <c r="A1989" t="s">
        <v>654</v>
      </c>
      <c r="B1989" t="s">
        <v>656</v>
      </c>
      <c r="C1989" s="14" t="str">
        <f>_xlfn.CONCAT(Table1[[#This Row],[author]],Table1[[#This Row],[ year]])</f>
        <v>Xu et al. 2020</v>
      </c>
      <c r="D1989" s="14" t="s">
        <v>636</v>
      </c>
      <c r="E1989" t="s">
        <v>546</v>
      </c>
      <c r="F1989" s="14" t="s">
        <v>390</v>
      </c>
      <c r="G1989" s="14" t="s">
        <v>503</v>
      </c>
      <c r="H1989" s="14" t="s">
        <v>440</v>
      </c>
      <c r="I1989" s="14" t="s">
        <v>460</v>
      </c>
      <c r="K1989" s="16">
        <v>60.92307692</v>
      </c>
      <c r="L1989" s="16">
        <v>0.31</v>
      </c>
      <c r="M1989" s="17" t="s">
        <v>437</v>
      </c>
      <c r="N1989" s="14" t="s">
        <v>95</v>
      </c>
      <c r="O1989" t="str">
        <f ca="1">Table1[[#This Row],[Lowest_size_reported_um]]</f>
        <v/>
      </c>
      <c r="Q1989">
        <f>_xlfn.XLOOKUP(F1989,'detection limits'!$A$2:$A$234,'detection limits'!$C$2:$C$234)</f>
        <v>5</v>
      </c>
      <c r="R1989" t="str">
        <f ca="1">_xlfn.XLOOKUP(F1989,'detection limits'!$A$2:$A$234,'detection limits'!$F$2:$F$234)</f>
        <v/>
      </c>
    </row>
    <row r="1990" spans="1:18" x14ac:dyDescent="0.3">
      <c r="A1990" t="s">
        <v>654</v>
      </c>
      <c r="B1990" t="s">
        <v>656</v>
      </c>
      <c r="C1990" s="14" t="str">
        <f>_xlfn.CONCAT(Table1[[#This Row],[author]],Table1[[#This Row],[ year]])</f>
        <v>Xu et al. 2020</v>
      </c>
      <c r="D1990" s="14" t="s">
        <v>636</v>
      </c>
      <c r="E1990" t="s">
        <v>546</v>
      </c>
      <c r="F1990" s="14" t="s">
        <v>390</v>
      </c>
      <c r="G1990" s="14" t="s">
        <v>503</v>
      </c>
      <c r="H1990" s="14" t="s">
        <v>440</v>
      </c>
      <c r="I1990" s="14" t="s">
        <v>460</v>
      </c>
      <c r="K1990" s="16">
        <v>65.846153849999993</v>
      </c>
      <c r="L1990" s="16">
        <v>0.31</v>
      </c>
      <c r="M1990" s="17" t="s">
        <v>437</v>
      </c>
      <c r="N1990" s="14" t="s">
        <v>95</v>
      </c>
      <c r="O1990" t="str">
        <f ca="1">Table1[[#This Row],[Lowest_size_reported_um]]</f>
        <v/>
      </c>
      <c r="Q1990">
        <f>_xlfn.XLOOKUP(F1990,'detection limits'!$A$2:$A$234,'detection limits'!$C$2:$C$234)</f>
        <v>5</v>
      </c>
      <c r="R1990" t="str">
        <f ca="1">_xlfn.XLOOKUP(F1990,'detection limits'!$A$2:$A$234,'detection limits'!$F$2:$F$234)</f>
        <v/>
      </c>
    </row>
    <row r="1991" spans="1:18" x14ac:dyDescent="0.3">
      <c r="A1991" t="s">
        <v>654</v>
      </c>
      <c r="B1991" t="s">
        <v>656</v>
      </c>
      <c r="C1991" s="14" t="str">
        <f>_xlfn.CONCAT(Table1[[#This Row],[author]],Table1[[#This Row],[ year]])</f>
        <v>Xu et al. 2020</v>
      </c>
      <c r="D1991" s="14" t="s">
        <v>636</v>
      </c>
      <c r="E1991" t="s">
        <v>546</v>
      </c>
      <c r="F1991" s="14" t="s">
        <v>390</v>
      </c>
      <c r="G1991" s="14" t="s">
        <v>503</v>
      </c>
      <c r="H1991" s="14" t="s">
        <v>440</v>
      </c>
      <c r="I1991" s="14" t="s">
        <v>460</v>
      </c>
      <c r="K1991" s="16">
        <v>46.76923077</v>
      </c>
      <c r="L1991" s="16">
        <v>0.31</v>
      </c>
      <c r="M1991" s="17" t="s">
        <v>437</v>
      </c>
      <c r="N1991" s="14" t="s">
        <v>95</v>
      </c>
      <c r="O1991" t="str">
        <f ca="1">Table1[[#This Row],[Lowest_size_reported_um]]</f>
        <v/>
      </c>
      <c r="Q1991">
        <f>_xlfn.XLOOKUP(F1991,'detection limits'!$A$2:$A$234,'detection limits'!$C$2:$C$234)</f>
        <v>5</v>
      </c>
      <c r="R1991" t="str">
        <f ca="1">_xlfn.XLOOKUP(F1991,'detection limits'!$A$2:$A$234,'detection limits'!$F$2:$F$234)</f>
        <v/>
      </c>
    </row>
    <row r="1992" spans="1:18" x14ac:dyDescent="0.3">
      <c r="A1992" t="s">
        <v>654</v>
      </c>
      <c r="B1992" t="s">
        <v>656</v>
      </c>
      <c r="C1992" s="14" t="str">
        <f>_xlfn.CONCAT(Table1[[#This Row],[author]],Table1[[#This Row],[ year]])</f>
        <v>Xu et al. 2020</v>
      </c>
      <c r="D1992" s="14" t="s">
        <v>636</v>
      </c>
      <c r="E1992" t="s">
        <v>546</v>
      </c>
      <c r="F1992" s="14" t="s">
        <v>390</v>
      </c>
      <c r="G1992" s="14" t="s">
        <v>503</v>
      </c>
      <c r="H1992" s="14" t="s">
        <v>440</v>
      </c>
      <c r="I1992" s="14" t="s">
        <v>460</v>
      </c>
      <c r="K1992" s="16">
        <v>153.8461538</v>
      </c>
      <c r="L1992" s="16">
        <v>0.31</v>
      </c>
      <c r="M1992" s="17" t="s">
        <v>437</v>
      </c>
      <c r="N1992" s="14" t="s">
        <v>95</v>
      </c>
      <c r="O1992" t="str">
        <f ca="1">Table1[[#This Row],[Lowest_size_reported_um]]</f>
        <v/>
      </c>
      <c r="Q1992">
        <f>_xlfn.XLOOKUP(F1992,'detection limits'!$A$2:$A$234,'detection limits'!$C$2:$C$234)</f>
        <v>5</v>
      </c>
      <c r="R1992" t="str">
        <f ca="1">_xlfn.XLOOKUP(F1992,'detection limits'!$A$2:$A$234,'detection limits'!$F$2:$F$234)</f>
        <v/>
      </c>
    </row>
    <row r="1993" spans="1:18" x14ac:dyDescent="0.3">
      <c r="A1993" t="s">
        <v>654</v>
      </c>
      <c r="B1993" t="s">
        <v>656</v>
      </c>
      <c r="C1993" s="14" t="str">
        <f>_xlfn.CONCAT(Table1[[#This Row],[author]],Table1[[#This Row],[ year]])</f>
        <v>Xu et al. 2020</v>
      </c>
      <c r="D1993" s="14" t="s">
        <v>636</v>
      </c>
      <c r="E1993" t="s">
        <v>546</v>
      </c>
      <c r="F1993" s="14" t="s">
        <v>390</v>
      </c>
      <c r="G1993" s="14" t="s">
        <v>503</v>
      </c>
      <c r="H1993" s="14" t="s">
        <v>440</v>
      </c>
      <c r="I1993" s="14" t="s">
        <v>460</v>
      </c>
      <c r="K1993" s="16">
        <v>75.07692308</v>
      </c>
      <c r="L1993" s="16">
        <v>0.31</v>
      </c>
      <c r="M1993" s="17" t="s">
        <v>437</v>
      </c>
      <c r="N1993" s="14" t="s">
        <v>95</v>
      </c>
      <c r="O1993" t="str">
        <f ca="1">Table1[[#This Row],[Lowest_size_reported_um]]</f>
        <v/>
      </c>
      <c r="Q1993">
        <f>_xlfn.XLOOKUP(F1993,'detection limits'!$A$2:$A$234,'detection limits'!$C$2:$C$234)</f>
        <v>5</v>
      </c>
      <c r="R1993" t="str">
        <f ca="1">_xlfn.XLOOKUP(F1993,'detection limits'!$A$2:$A$234,'detection limits'!$F$2:$F$234)</f>
        <v/>
      </c>
    </row>
    <row r="1994" spans="1:18" x14ac:dyDescent="0.3">
      <c r="A1994" t="s">
        <v>654</v>
      </c>
      <c r="B1994" t="s">
        <v>656</v>
      </c>
      <c r="C1994" s="14" t="str">
        <f>_xlfn.CONCAT(Table1[[#This Row],[author]],Table1[[#This Row],[ year]])</f>
        <v>Xu et al. 2020</v>
      </c>
      <c r="D1994" s="14" t="s">
        <v>636</v>
      </c>
      <c r="E1994" t="s">
        <v>546</v>
      </c>
      <c r="F1994" s="14" t="s">
        <v>390</v>
      </c>
      <c r="G1994" s="14" t="s">
        <v>503</v>
      </c>
      <c r="H1994" s="14" t="s">
        <v>440</v>
      </c>
      <c r="I1994" s="14" t="s">
        <v>460</v>
      </c>
      <c r="K1994" s="16">
        <v>101.5384615</v>
      </c>
      <c r="L1994" s="16">
        <v>0.31</v>
      </c>
      <c r="M1994" s="17" t="s">
        <v>437</v>
      </c>
      <c r="N1994" s="14" t="s">
        <v>95</v>
      </c>
      <c r="O1994" t="str">
        <f ca="1">Table1[[#This Row],[Lowest_size_reported_um]]</f>
        <v/>
      </c>
      <c r="Q1994">
        <f>_xlfn.XLOOKUP(F1994,'detection limits'!$A$2:$A$234,'detection limits'!$C$2:$C$234)</f>
        <v>5</v>
      </c>
      <c r="R1994" t="str">
        <f ca="1">_xlfn.XLOOKUP(F1994,'detection limits'!$A$2:$A$234,'detection limits'!$F$2:$F$234)</f>
        <v/>
      </c>
    </row>
    <row r="1995" spans="1:18" x14ac:dyDescent="0.3">
      <c r="A1995" t="s">
        <v>654</v>
      </c>
      <c r="B1995" t="s">
        <v>656</v>
      </c>
      <c r="C1995" s="14" t="str">
        <f>_xlfn.CONCAT(Table1[[#This Row],[author]],Table1[[#This Row],[ year]])</f>
        <v>Xu et al. 2020</v>
      </c>
      <c r="D1995" s="14" t="s">
        <v>636</v>
      </c>
      <c r="E1995" t="s">
        <v>546</v>
      </c>
      <c r="F1995" s="14" t="s">
        <v>390</v>
      </c>
      <c r="G1995" s="14" t="s">
        <v>503</v>
      </c>
      <c r="H1995" s="14" t="s">
        <v>440</v>
      </c>
      <c r="I1995" s="14" t="s">
        <v>460</v>
      </c>
      <c r="K1995" s="16">
        <v>140.92307690000001</v>
      </c>
      <c r="L1995" s="16">
        <v>0.31</v>
      </c>
      <c r="M1995" s="17" t="s">
        <v>437</v>
      </c>
      <c r="N1995" s="14" t="s">
        <v>95</v>
      </c>
      <c r="O1995" t="str">
        <f ca="1">Table1[[#This Row],[Lowest_size_reported_um]]</f>
        <v/>
      </c>
      <c r="Q1995">
        <f>_xlfn.XLOOKUP(F1995,'detection limits'!$A$2:$A$234,'detection limits'!$C$2:$C$234)</f>
        <v>5</v>
      </c>
      <c r="R1995" t="str">
        <f ca="1">_xlfn.XLOOKUP(F1995,'detection limits'!$A$2:$A$234,'detection limits'!$F$2:$F$234)</f>
        <v/>
      </c>
    </row>
    <row r="1996" spans="1:18" x14ac:dyDescent="0.3">
      <c r="A1996" t="s">
        <v>654</v>
      </c>
      <c r="B1996" t="s">
        <v>656</v>
      </c>
      <c r="C1996" s="14" t="str">
        <f>_xlfn.CONCAT(Table1[[#This Row],[author]],Table1[[#This Row],[ year]])</f>
        <v>Xu et al. 2020</v>
      </c>
      <c r="D1996" s="14" t="s">
        <v>636</v>
      </c>
      <c r="E1996" t="s">
        <v>546</v>
      </c>
      <c r="F1996" s="14" t="s">
        <v>390</v>
      </c>
      <c r="G1996" s="14" t="s">
        <v>503</v>
      </c>
      <c r="H1996" s="14" t="s">
        <v>440</v>
      </c>
      <c r="I1996" s="14" t="s">
        <v>460</v>
      </c>
      <c r="K1996" s="16">
        <v>82.46153846</v>
      </c>
      <c r="L1996" s="16">
        <v>0.31</v>
      </c>
      <c r="M1996" s="17" t="s">
        <v>437</v>
      </c>
      <c r="N1996" s="14" t="s">
        <v>95</v>
      </c>
      <c r="O1996" t="str">
        <f ca="1">Table1[[#This Row],[Lowest_size_reported_um]]</f>
        <v/>
      </c>
      <c r="Q1996">
        <f>_xlfn.XLOOKUP(F1996,'detection limits'!$A$2:$A$234,'detection limits'!$C$2:$C$234)</f>
        <v>5</v>
      </c>
      <c r="R1996" t="str">
        <f ca="1">_xlfn.XLOOKUP(F1996,'detection limits'!$A$2:$A$234,'detection limits'!$F$2:$F$234)</f>
        <v/>
      </c>
    </row>
    <row r="1997" spans="1:18" x14ac:dyDescent="0.3">
      <c r="A1997" t="s">
        <v>654</v>
      </c>
      <c r="B1997" t="s">
        <v>656</v>
      </c>
      <c r="C1997" s="14" t="str">
        <f>_xlfn.CONCAT(Table1[[#This Row],[author]],Table1[[#This Row],[ year]])</f>
        <v>Xu et al. 2020</v>
      </c>
      <c r="D1997" s="14" t="s">
        <v>636</v>
      </c>
      <c r="E1997" t="s">
        <v>546</v>
      </c>
      <c r="F1997" s="14" t="s">
        <v>390</v>
      </c>
      <c r="G1997" s="14" t="s">
        <v>503</v>
      </c>
      <c r="H1997" s="14" t="s">
        <v>440</v>
      </c>
      <c r="I1997" s="14" t="s">
        <v>460</v>
      </c>
      <c r="K1997" s="16">
        <v>73.846153849999993</v>
      </c>
      <c r="L1997" s="16">
        <v>0.31</v>
      </c>
      <c r="M1997" s="17" t="s">
        <v>437</v>
      </c>
      <c r="N1997" s="14" t="s">
        <v>95</v>
      </c>
      <c r="O1997" t="str">
        <f ca="1">Table1[[#This Row],[Lowest_size_reported_um]]</f>
        <v/>
      </c>
      <c r="Q1997">
        <f>_xlfn.XLOOKUP(F1997,'detection limits'!$A$2:$A$234,'detection limits'!$C$2:$C$234)</f>
        <v>5</v>
      </c>
      <c r="R1997" t="str">
        <f ca="1">_xlfn.XLOOKUP(F1997,'detection limits'!$A$2:$A$234,'detection limits'!$F$2:$F$234)</f>
        <v/>
      </c>
    </row>
    <row r="1998" spans="1:18" x14ac:dyDescent="0.3">
      <c r="A1998" t="s">
        <v>654</v>
      </c>
      <c r="B1998" t="s">
        <v>656</v>
      </c>
      <c r="C1998" s="14" t="str">
        <f>_xlfn.CONCAT(Table1[[#This Row],[author]],Table1[[#This Row],[ year]])</f>
        <v>Xu et al. 2020</v>
      </c>
      <c r="D1998" s="14" t="s">
        <v>636</v>
      </c>
      <c r="E1998" t="s">
        <v>546</v>
      </c>
      <c r="F1998" s="14" t="s">
        <v>390</v>
      </c>
      <c r="G1998" s="14" t="s">
        <v>503</v>
      </c>
      <c r="H1998" s="14" t="s">
        <v>440</v>
      </c>
      <c r="I1998" s="14" t="s">
        <v>460</v>
      </c>
      <c r="K1998" s="16">
        <v>153.8461538</v>
      </c>
      <c r="L1998" s="16">
        <v>0.31</v>
      </c>
      <c r="M1998" s="17" t="s">
        <v>437</v>
      </c>
      <c r="N1998" s="14" t="s">
        <v>95</v>
      </c>
      <c r="O1998" t="str">
        <f ca="1">Table1[[#This Row],[Lowest_size_reported_um]]</f>
        <v/>
      </c>
      <c r="Q1998">
        <f>_xlfn.XLOOKUP(F1998,'detection limits'!$A$2:$A$234,'detection limits'!$C$2:$C$234)</f>
        <v>5</v>
      </c>
      <c r="R1998" t="str">
        <f ca="1">_xlfn.XLOOKUP(F1998,'detection limits'!$A$2:$A$234,'detection limits'!$F$2:$F$234)</f>
        <v/>
      </c>
    </row>
    <row r="1999" spans="1:18" x14ac:dyDescent="0.3">
      <c r="A1999" t="s">
        <v>654</v>
      </c>
      <c r="B1999" t="s">
        <v>656</v>
      </c>
      <c r="C1999" s="14" t="str">
        <f>_xlfn.CONCAT(Table1[[#This Row],[author]],Table1[[#This Row],[ year]])</f>
        <v>Xu et al. 2020</v>
      </c>
      <c r="D1999" s="14" t="s">
        <v>636</v>
      </c>
      <c r="E1999" t="s">
        <v>546</v>
      </c>
      <c r="F1999" s="14" t="s">
        <v>390</v>
      </c>
      <c r="G1999" s="14" t="s">
        <v>503</v>
      </c>
      <c r="H1999" s="14" t="s">
        <v>440</v>
      </c>
      <c r="I1999" s="14" t="s">
        <v>460</v>
      </c>
      <c r="K1999" s="16">
        <v>114.4615385</v>
      </c>
      <c r="L1999" s="16">
        <v>0.31</v>
      </c>
      <c r="M1999" s="17" t="s">
        <v>437</v>
      </c>
      <c r="N1999" s="14" t="s">
        <v>95</v>
      </c>
      <c r="O1999" t="str">
        <f ca="1">Table1[[#This Row],[Lowest_size_reported_um]]</f>
        <v/>
      </c>
      <c r="Q1999">
        <f>_xlfn.XLOOKUP(F1999,'detection limits'!$A$2:$A$234,'detection limits'!$C$2:$C$234)</f>
        <v>5</v>
      </c>
      <c r="R1999" t="str">
        <f ca="1">_xlfn.XLOOKUP(F1999,'detection limits'!$A$2:$A$234,'detection limits'!$F$2:$F$234)</f>
        <v/>
      </c>
    </row>
    <row r="2000" spans="1:18" x14ac:dyDescent="0.3">
      <c r="A2000" t="s">
        <v>654</v>
      </c>
      <c r="B2000" t="s">
        <v>656</v>
      </c>
      <c r="C2000" s="14" t="str">
        <f>_xlfn.CONCAT(Table1[[#This Row],[author]],Table1[[#This Row],[ year]])</f>
        <v>Xu et al. 2020</v>
      </c>
      <c r="D2000" s="14" t="s">
        <v>636</v>
      </c>
      <c r="E2000" t="s">
        <v>546</v>
      </c>
      <c r="F2000" s="14" t="s">
        <v>390</v>
      </c>
      <c r="G2000" s="14" t="s">
        <v>434</v>
      </c>
      <c r="H2000" s="14" t="s">
        <v>435</v>
      </c>
      <c r="I2000" s="14" t="s">
        <v>460</v>
      </c>
      <c r="K2000" s="16">
        <v>267.38</v>
      </c>
      <c r="L2000" s="16">
        <v>0.28000000000000003</v>
      </c>
      <c r="M2000" s="17" t="s">
        <v>437</v>
      </c>
      <c r="N2000" s="14" t="s">
        <v>95</v>
      </c>
      <c r="O2000" t="str">
        <f ca="1">Table1[[#This Row],[Lowest_size_reported_um]]</f>
        <v/>
      </c>
      <c r="Q2000">
        <f>_xlfn.XLOOKUP(F2000,'detection limits'!$A$2:$A$234,'detection limits'!$C$2:$C$234)</f>
        <v>5</v>
      </c>
      <c r="R2000" t="str">
        <f ca="1">_xlfn.XLOOKUP(F2000,'detection limits'!$A$2:$A$234,'detection limits'!$F$2:$F$234)</f>
        <v/>
      </c>
    </row>
    <row r="2001" spans="1:18" x14ac:dyDescent="0.3">
      <c r="A2001" t="s">
        <v>654</v>
      </c>
      <c r="B2001" t="s">
        <v>656</v>
      </c>
      <c r="C2001" s="14" t="str">
        <f>_xlfn.CONCAT(Table1[[#This Row],[author]],Table1[[#This Row],[ year]])</f>
        <v>Xu et al. 2020</v>
      </c>
      <c r="D2001" s="14" t="s">
        <v>636</v>
      </c>
      <c r="E2001" t="s">
        <v>546</v>
      </c>
      <c r="F2001" s="14" t="s">
        <v>390</v>
      </c>
      <c r="G2001" s="14" t="s">
        <v>434</v>
      </c>
      <c r="H2001" s="14" t="s">
        <v>435</v>
      </c>
      <c r="I2001" s="14" t="s">
        <v>460</v>
      </c>
      <c r="K2001" s="16">
        <v>99.29</v>
      </c>
      <c r="L2001" s="16">
        <v>0.28000000000000003</v>
      </c>
      <c r="M2001" s="17" t="s">
        <v>437</v>
      </c>
      <c r="N2001" s="14" t="s">
        <v>95</v>
      </c>
      <c r="O2001" t="str">
        <f ca="1">Table1[[#This Row],[Lowest_size_reported_um]]</f>
        <v/>
      </c>
      <c r="Q2001">
        <f>_xlfn.XLOOKUP(F2001,'detection limits'!$A$2:$A$234,'detection limits'!$C$2:$C$234)</f>
        <v>5</v>
      </c>
      <c r="R2001" t="str">
        <f ca="1">_xlfn.XLOOKUP(F2001,'detection limits'!$A$2:$A$234,'detection limits'!$F$2:$F$234)</f>
        <v/>
      </c>
    </row>
    <row r="2002" spans="1:18" x14ac:dyDescent="0.3">
      <c r="A2002" t="s">
        <v>654</v>
      </c>
      <c r="B2002" t="s">
        <v>656</v>
      </c>
      <c r="C2002" s="14" t="str">
        <f>_xlfn.CONCAT(Table1[[#This Row],[author]],Table1[[#This Row],[ year]])</f>
        <v>Xu et al. 2020</v>
      </c>
      <c r="D2002" s="14" t="s">
        <v>636</v>
      </c>
      <c r="E2002" t="s">
        <v>546</v>
      </c>
      <c r="F2002" s="14" t="s">
        <v>390</v>
      </c>
      <c r="G2002" s="14" t="s">
        <v>434</v>
      </c>
      <c r="H2002" s="14" t="s">
        <v>435</v>
      </c>
      <c r="I2002" s="14" t="s">
        <v>460</v>
      </c>
      <c r="K2002" s="16">
        <v>121.99</v>
      </c>
      <c r="L2002" s="16">
        <v>0.28000000000000003</v>
      </c>
      <c r="M2002" s="17" t="s">
        <v>437</v>
      </c>
      <c r="N2002" s="14" t="s">
        <v>95</v>
      </c>
      <c r="O2002" t="str">
        <f ca="1">Table1[[#This Row],[Lowest_size_reported_um]]</f>
        <v/>
      </c>
      <c r="Q2002">
        <f>_xlfn.XLOOKUP(F2002,'detection limits'!$A$2:$A$234,'detection limits'!$C$2:$C$234)</f>
        <v>5</v>
      </c>
      <c r="R2002" t="str">
        <f ca="1">_xlfn.XLOOKUP(F2002,'detection limits'!$A$2:$A$234,'detection limits'!$F$2:$F$234)</f>
        <v/>
      </c>
    </row>
    <row r="2003" spans="1:18" x14ac:dyDescent="0.3">
      <c r="A2003" t="s">
        <v>654</v>
      </c>
      <c r="B2003" t="s">
        <v>656</v>
      </c>
      <c r="C2003" s="14" t="str">
        <f>_xlfn.CONCAT(Table1[[#This Row],[author]],Table1[[#This Row],[ year]])</f>
        <v>Xu et al. 2020</v>
      </c>
      <c r="D2003" s="14" t="s">
        <v>636</v>
      </c>
      <c r="E2003" t="s">
        <v>546</v>
      </c>
      <c r="F2003" s="14" t="s">
        <v>390</v>
      </c>
      <c r="G2003" s="14" t="s">
        <v>434</v>
      </c>
      <c r="H2003" s="14" t="s">
        <v>435</v>
      </c>
      <c r="I2003" s="14" t="s">
        <v>460</v>
      </c>
      <c r="K2003" s="16">
        <v>100</v>
      </c>
      <c r="L2003" s="16">
        <v>0.28000000000000003</v>
      </c>
      <c r="M2003" s="17" t="s">
        <v>437</v>
      </c>
      <c r="N2003" s="14" t="s">
        <v>95</v>
      </c>
      <c r="O2003" t="str">
        <f ca="1">Table1[[#This Row],[Lowest_size_reported_um]]</f>
        <v/>
      </c>
      <c r="Q2003">
        <f>_xlfn.XLOOKUP(F2003,'detection limits'!$A$2:$A$234,'detection limits'!$C$2:$C$234)</f>
        <v>5</v>
      </c>
      <c r="R2003" t="str">
        <f ca="1">_xlfn.XLOOKUP(F2003,'detection limits'!$A$2:$A$234,'detection limits'!$F$2:$F$234)</f>
        <v/>
      </c>
    </row>
    <row r="2004" spans="1:18" x14ac:dyDescent="0.3">
      <c r="A2004" t="s">
        <v>654</v>
      </c>
      <c r="B2004" t="s">
        <v>656</v>
      </c>
      <c r="C2004" s="14" t="str">
        <f>_xlfn.CONCAT(Table1[[#This Row],[author]],Table1[[#This Row],[ year]])</f>
        <v>Xu et al. 2020</v>
      </c>
      <c r="D2004" s="14" t="s">
        <v>636</v>
      </c>
      <c r="E2004" t="s">
        <v>546</v>
      </c>
      <c r="F2004" s="14" t="s">
        <v>390</v>
      </c>
      <c r="G2004" s="14" t="s">
        <v>434</v>
      </c>
      <c r="H2004" s="14" t="s">
        <v>435</v>
      </c>
      <c r="I2004" s="14" t="s">
        <v>460</v>
      </c>
      <c r="K2004" s="16">
        <v>156.03</v>
      </c>
      <c r="L2004" s="16">
        <v>0.28000000000000003</v>
      </c>
      <c r="M2004" s="17" t="s">
        <v>437</v>
      </c>
      <c r="N2004" s="14" t="s">
        <v>95</v>
      </c>
      <c r="O2004" t="str">
        <f ca="1">Table1[[#This Row],[Lowest_size_reported_um]]</f>
        <v/>
      </c>
      <c r="Q2004">
        <f>_xlfn.XLOOKUP(F2004,'detection limits'!$A$2:$A$234,'detection limits'!$C$2:$C$234)</f>
        <v>5</v>
      </c>
      <c r="R2004" t="str">
        <f ca="1">_xlfn.XLOOKUP(F2004,'detection limits'!$A$2:$A$234,'detection limits'!$F$2:$F$234)</f>
        <v/>
      </c>
    </row>
    <row r="2005" spans="1:18" x14ac:dyDescent="0.3">
      <c r="A2005" t="s">
        <v>654</v>
      </c>
      <c r="B2005" t="s">
        <v>656</v>
      </c>
      <c r="C2005" s="14" t="str">
        <f>_xlfn.CONCAT(Table1[[#This Row],[author]],Table1[[#This Row],[ year]])</f>
        <v>Xu et al. 2020</v>
      </c>
      <c r="D2005" s="14" t="s">
        <v>636</v>
      </c>
      <c r="E2005" t="s">
        <v>546</v>
      </c>
      <c r="F2005" s="14" t="s">
        <v>390</v>
      </c>
      <c r="G2005" s="14" t="s">
        <v>434</v>
      </c>
      <c r="H2005" s="14" t="s">
        <v>435</v>
      </c>
      <c r="I2005" s="14" t="s">
        <v>460</v>
      </c>
      <c r="K2005" s="16">
        <v>300.70999999999998</v>
      </c>
      <c r="L2005" s="16">
        <v>0.28000000000000003</v>
      </c>
      <c r="M2005" s="17" t="s">
        <v>437</v>
      </c>
      <c r="N2005" s="14" t="s">
        <v>95</v>
      </c>
      <c r="O2005" t="str">
        <f ca="1">Table1[[#This Row],[Lowest_size_reported_um]]</f>
        <v/>
      </c>
      <c r="Q2005">
        <f>_xlfn.XLOOKUP(F2005,'detection limits'!$A$2:$A$234,'detection limits'!$C$2:$C$234)</f>
        <v>5</v>
      </c>
      <c r="R2005" t="str">
        <f ca="1">_xlfn.XLOOKUP(F2005,'detection limits'!$A$2:$A$234,'detection limits'!$F$2:$F$234)</f>
        <v/>
      </c>
    </row>
    <row r="2006" spans="1:18" x14ac:dyDescent="0.3">
      <c r="A2006" t="s">
        <v>654</v>
      </c>
      <c r="B2006" t="s">
        <v>656</v>
      </c>
      <c r="C2006" s="14" t="str">
        <f>_xlfn.CONCAT(Table1[[#This Row],[author]],Table1[[#This Row],[ year]])</f>
        <v>Xu et al. 2020</v>
      </c>
      <c r="D2006" s="14" t="s">
        <v>636</v>
      </c>
      <c r="E2006" t="s">
        <v>546</v>
      </c>
      <c r="F2006" s="14" t="s">
        <v>390</v>
      </c>
      <c r="G2006" s="14" t="s">
        <v>434</v>
      </c>
      <c r="H2006" s="14" t="s">
        <v>435</v>
      </c>
      <c r="I2006" s="14" t="s">
        <v>460</v>
      </c>
      <c r="K2006" s="16">
        <v>156.03</v>
      </c>
      <c r="L2006" s="16">
        <v>0.28000000000000003</v>
      </c>
      <c r="M2006" s="17" t="s">
        <v>437</v>
      </c>
      <c r="N2006" s="14" t="s">
        <v>95</v>
      </c>
      <c r="O2006" t="str">
        <f ca="1">Table1[[#This Row],[Lowest_size_reported_um]]</f>
        <v/>
      </c>
      <c r="Q2006">
        <f>_xlfn.XLOOKUP(F2006,'detection limits'!$A$2:$A$234,'detection limits'!$C$2:$C$234)</f>
        <v>5</v>
      </c>
      <c r="R2006" t="str">
        <f ca="1">_xlfn.XLOOKUP(F2006,'detection limits'!$A$2:$A$234,'detection limits'!$F$2:$F$234)</f>
        <v/>
      </c>
    </row>
    <row r="2007" spans="1:18" x14ac:dyDescent="0.3">
      <c r="A2007" t="s">
        <v>654</v>
      </c>
      <c r="B2007" t="s">
        <v>656</v>
      </c>
      <c r="C2007" s="14" t="str">
        <f>_xlfn.CONCAT(Table1[[#This Row],[author]],Table1[[#This Row],[ year]])</f>
        <v>Xu et al. 2020</v>
      </c>
      <c r="D2007" s="14" t="s">
        <v>636</v>
      </c>
      <c r="E2007" t="s">
        <v>546</v>
      </c>
      <c r="F2007" s="14" t="s">
        <v>390</v>
      </c>
      <c r="G2007" s="14" t="s">
        <v>434</v>
      </c>
      <c r="H2007" s="14" t="s">
        <v>435</v>
      </c>
      <c r="I2007" s="14" t="s">
        <v>460</v>
      </c>
      <c r="K2007" s="16">
        <v>122.7</v>
      </c>
      <c r="L2007" s="16">
        <v>0.28000000000000003</v>
      </c>
      <c r="M2007" s="17" t="s">
        <v>437</v>
      </c>
      <c r="N2007" s="14" t="s">
        <v>95</v>
      </c>
      <c r="O2007" t="str">
        <f ca="1">Table1[[#This Row],[Lowest_size_reported_um]]</f>
        <v/>
      </c>
      <c r="Q2007">
        <f>_xlfn.XLOOKUP(F2007,'detection limits'!$A$2:$A$234,'detection limits'!$C$2:$C$234)</f>
        <v>5</v>
      </c>
      <c r="R2007" t="str">
        <f ca="1">_xlfn.XLOOKUP(F2007,'detection limits'!$A$2:$A$234,'detection limits'!$F$2:$F$234)</f>
        <v/>
      </c>
    </row>
    <row r="2008" spans="1:18" x14ac:dyDescent="0.3">
      <c r="A2008" t="s">
        <v>654</v>
      </c>
      <c r="B2008" t="s">
        <v>656</v>
      </c>
      <c r="C2008" s="14" t="str">
        <f>_xlfn.CONCAT(Table1[[#This Row],[author]],Table1[[#This Row],[ year]])</f>
        <v>Xu et al. 2020</v>
      </c>
      <c r="D2008" s="14" t="s">
        <v>636</v>
      </c>
      <c r="E2008" t="s">
        <v>546</v>
      </c>
      <c r="F2008" s="14" t="s">
        <v>390</v>
      </c>
      <c r="G2008" s="14" t="s">
        <v>434</v>
      </c>
      <c r="H2008" s="14" t="s">
        <v>435</v>
      </c>
      <c r="I2008" s="14" t="s">
        <v>460</v>
      </c>
      <c r="K2008" s="16">
        <v>200</v>
      </c>
      <c r="L2008" s="16">
        <v>0.28000000000000003</v>
      </c>
      <c r="M2008" s="17" t="s">
        <v>437</v>
      </c>
      <c r="N2008" s="14" t="s">
        <v>95</v>
      </c>
      <c r="O2008" t="str">
        <f ca="1">Table1[[#This Row],[Lowest_size_reported_um]]</f>
        <v/>
      </c>
      <c r="Q2008">
        <f>_xlfn.XLOOKUP(F2008,'detection limits'!$A$2:$A$234,'detection limits'!$C$2:$C$234)</f>
        <v>5</v>
      </c>
      <c r="R2008" t="str">
        <f ca="1">_xlfn.XLOOKUP(F2008,'detection limits'!$A$2:$A$234,'detection limits'!$F$2:$F$234)</f>
        <v/>
      </c>
    </row>
    <row r="2009" spans="1:18" x14ac:dyDescent="0.3">
      <c r="A2009" t="s">
        <v>654</v>
      </c>
      <c r="B2009" t="s">
        <v>656</v>
      </c>
      <c r="C2009" s="14" t="str">
        <f>_xlfn.CONCAT(Table1[[#This Row],[author]],Table1[[#This Row],[ year]])</f>
        <v>Xu et al. 2020</v>
      </c>
      <c r="D2009" s="14" t="s">
        <v>636</v>
      </c>
      <c r="E2009" t="s">
        <v>546</v>
      </c>
      <c r="F2009" s="14" t="s">
        <v>390</v>
      </c>
      <c r="G2009" s="14" t="s">
        <v>434</v>
      </c>
      <c r="H2009" s="14" t="s">
        <v>435</v>
      </c>
      <c r="I2009" s="14" t="s">
        <v>460</v>
      </c>
      <c r="K2009" s="16">
        <v>431.54</v>
      </c>
      <c r="L2009" s="16">
        <v>0.16</v>
      </c>
      <c r="M2009" s="17" t="s">
        <v>437</v>
      </c>
      <c r="N2009" s="14" t="s">
        <v>95</v>
      </c>
      <c r="O2009" t="str">
        <f ca="1">Table1[[#This Row],[Lowest_size_reported_um]]</f>
        <v/>
      </c>
      <c r="Q2009">
        <f>_xlfn.XLOOKUP(F2009,'detection limits'!$A$2:$A$234,'detection limits'!$C$2:$C$234)</f>
        <v>5</v>
      </c>
      <c r="R2009" t="str">
        <f ca="1">_xlfn.XLOOKUP(F2009,'detection limits'!$A$2:$A$234,'detection limits'!$F$2:$F$234)</f>
        <v/>
      </c>
    </row>
    <row r="2010" spans="1:18" x14ac:dyDescent="0.3">
      <c r="A2010" t="s">
        <v>654</v>
      </c>
      <c r="B2010" t="s">
        <v>656</v>
      </c>
      <c r="C2010" s="14" t="str">
        <f>_xlfn.CONCAT(Table1[[#This Row],[author]],Table1[[#This Row],[ year]])</f>
        <v>Xu et al. 2020</v>
      </c>
      <c r="D2010" s="14" t="s">
        <v>636</v>
      </c>
      <c r="E2010" t="s">
        <v>546</v>
      </c>
      <c r="F2010" s="14" t="s">
        <v>390</v>
      </c>
      <c r="G2010" s="14" t="s">
        <v>434</v>
      </c>
      <c r="H2010" s="14" t="s">
        <v>435</v>
      </c>
      <c r="I2010" s="14" t="s">
        <v>460</v>
      </c>
      <c r="K2010" s="16">
        <v>176.76</v>
      </c>
      <c r="L2010" s="16">
        <v>0.16</v>
      </c>
      <c r="M2010" s="17" t="s">
        <v>437</v>
      </c>
      <c r="N2010" s="14" t="s">
        <v>95</v>
      </c>
      <c r="O2010" t="str">
        <f ca="1">Table1[[#This Row],[Lowest_size_reported_um]]</f>
        <v/>
      </c>
      <c r="Q2010">
        <f>_xlfn.XLOOKUP(F2010,'detection limits'!$A$2:$A$234,'detection limits'!$C$2:$C$234)</f>
        <v>5</v>
      </c>
      <c r="R2010" t="str">
        <f ca="1">_xlfn.XLOOKUP(F2010,'detection limits'!$A$2:$A$234,'detection limits'!$F$2:$F$234)</f>
        <v/>
      </c>
    </row>
    <row r="2011" spans="1:18" x14ac:dyDescent="0.3">
      <c r="A2011" t="s">
        <v>654</v>
      </c>
      <c r="B2011" t="s">
        <v>656</v>
      </c>
      <c r="C2011" s="14" t="str">
        <f>_xlfn.CONCAT(Table1[[#This Row],[author]],Table1[[#This Row],[ year]])</f>
        <v>Xu et al. 2020</v>
      </c>
      <c r="D2011" s="14" t="s">
        <v>636</v>
      </c>
      <c r="E2011" t="s">
        <v>546</v>
      </c>
      <c r="F2011" s="14" t="s">
        <v>390</v>
      </c>
      <c r="G2011" s="14" t="s">
        <v>434</v>
      </c>
      <c r="H2011" s="14" t="s">
        <v>435</v>
      </c>
      <c r="I2011" s="14" t="s">
        <v>460</v>
      </c>
      <c r="K2011" s="16">
        <v>299.58999999999997</v>
      </c>
      <c r="L2011" s="16">
        <v>0.16</v>
      </c>
      <c r="M2011" s="17" t="s">
        <v>437</v>
      </c>
      <c r="N2011" s="14" t="s">
        <v>95</v>
      </c>
      <c r="O2011" t="str">
        <f ca="1">Table1[[#This Row],[Lowest_size_reported_um]]</f>
        <v/>
      </c>
      <c r="Q2011">
        <f>_xlfn.XLOOKUP(F2011,'detection limits'!$A$2:$A$234,'detection limits'!$C$2:$C$234)</f>
        <v>5</v>
      </c>
      <c r="R2011" t="str">
        <f ca="1">_xlfn.XLOOKUP(F2011,'detection limits'!$A$2:$A$234,'detection limits'!$F$2:$F$234)</f>
        <v/>
      </c>
    </row>
    <row r="2012" spans="1:18" x14ac:dyDescent="0.3">
      <c r="A2012" t="s">
        <v>654</v>
      </c>
      <c r="B2012" t="s">
        <v>656</v>
      </c>
      <c r="C2012" s="14" t="str">
        <f>_xlfn.CONCAT(Table1[[#This Row],[author]],Table1[[#This Row],[ year]])</f>
        <v>Xu et al. 2020</v>
      </c>
      <c r="D2012" s="14" t="s">
        <v>636</v>
      </c>
      <c r="E2012" t="s">
        <v>546</v>
      </c>
      <c r="F2012" s="14" t="s">
        <v>390</v>
      </c>
      <c r="G2012" s="14" t="s">
        <v>434</v>
      </c>
      <c r="H2012" s="14" t="s">
        <v>435</v>
      </c>
      <c r="I2012" s="14" t="s">
        <v>460</v>
      </c>
      <c r="K2012" s="16">
        <v>121.99</v>
      </c>
      <c r="L2012" s="16">
        <v>0.16</v>
      </c>
      <c r="M2012" s="17" t="s">
        <v>437</v>
      </c>
      <c r="N2012" s="14" t="s">
        <v>95</v>
      </c>
      <c r="O2012" t="str">
        <f ca="1">Table1[[#This Row],[Lowest_size_reported_um]]</f>
        <v/>
      </c>
      <c r="Q2012">
        <f>_xlfn.XLOOKUP(F2012,'detection limits'!$A$2:$A$234,'detection limits'!$C$2:$C$234)</f>
        <v>5</v>
      </c>
      <c r="R2012" t="str">
        <f ca="1">_xlfn.XLOOKUP(F2012,'detection limits'!$A$2:$A$234,'detection limits'!$F$2:$F$234)</f>
        <v/>
      </c>
    </row>
    <row r="2013" spans="1:18" x14ac:dyDescent="0.3">
      <c r="A2013" t="s">
        <v>654</v>
      </c>
      <c r="B2013" t="s">
        <v>656</v>
      </c>
      <c r="C2013" s="14" t="str">
        <f>_xlfn.CONCAT(Table1[[#This Row],[author]],Table1[[#This Row],[ year]])</f>
        <v>Xu et al. 2020</v>
      </c>
      <c r="D2013" s="14" t="s">
        <v>636</v>
      </c>
      <c r="E2013" t="s">
        <v>546</v>
      </c>
      <c r="F2013" s="14" t="s">
        <v>390</v>
      </c>
      <c r="G2013" s="14" t="s">
        <v>434</v>
      </c>
      <c r="H2013" s="14" t="s">
        <v>435</v>
      </c>
      <c r="I2013" s="14" t="s">
        <v>460</v>
      </c>
      <c r="K2013" s="16">
        <v>233.2</v>
      </c>
      <c r="L2013" s="16">
        <v>0.16</v>
      </c>
      <c r="M2013" s="17" t="s">
        <v>437</v>
      </c>
      <c r="N2013" s="14" t="s">
        <v>95</v>
      </c>
      <c r="O2013" t="str">
        <f ca="1">Table1[[#This Row],[Lowest_size_reported_um]]</f>
        <v/>
      </c>
      <c r="Q2013">
        <f>_xlfn.XLOOKUP(F2013,'detection limits'!$A$2:$A$234,'detection limits'!$C$2:$C$234)</f>
        <v>5</v>
      </c>
      <c r="R2013" t="str">
        <f ca="1">_xlfn.XLOOKUP(F2013,'detection limits'!$A$2:$A$234,'detection limits'!$F$2:$F$234)</f>
        <v/>
      </c>
    </row>
    <row r="2014" spans="1:18" x14ac:dyDescent="0.3">
      <c r="A2014" t="s">
        <v>654</v>
      </c>
      <c r="B2014" t="s">
        <v>656</v>
      </c>
      <c r="C2014" s="14" t="str">
        <f>_xlfn.CONCAT(Table1[[#This Row],[author]],Table1[[#This Row],[ year]])</f>
        <v>Xu et al. 2020</v>
      </c>
      <c r="D2014" s="14" t="s">
        <v>636</v>
      </c>
      <c r="E2014" t="s">
        <v>546</v>
      </c>
      <c r="F2014" s="14" t="s">
        <v>390</v>
      </c>
      <c r="G2014" s="14" t="s">
        <v>434</v>
      </c>
      <c r="H2014" s="14" t="s">
        <v>435</v>
      </c>
      <c r="I2014" s="14" t="s">
        <v>460</v>
      </c>
      <c r="K2014" s="16">
        <v>99.59</v>
      </c>
      <c r="L2014" s="16">
        <v>0.16</v>
      </c>
      <c r="M2014" s="17" t="s">
        <v>437</v>
      </c>
      <c r="N2014" s="14" t="s">
        <v>95</v>
      </c>
      <c r="O2014" t="str">
        <f ca="1">Table1[[#This Row],[Lowest_size_reported_um]]</f>
        <v/>
      </c>
      <c r="Q2014">
        <f>_xlfn.XLOOKUP(F2014,'detection limits'!$A$2:$A$234,'detection limits'!$C$2:$C$234)</f>
        <v>5</v>
      </c>
      <c r="R2014" t="str">
        <f ca="1">_xlfn.XLOOKUP(F2014,'detection limits'!$A$2:$A$234,'detection limits'!$F$2:$F$234)</f>
        <v/>
      </c>
    </row>
    <row r="2015" spans="1:18" x14ac:dyDescent="0.3">
      <c r="A2015" t="s">
        <v>654</v>
      </c>
      <c r="B2015" t="s">
        <v>656</v>
      </c>
      <c r="C2015" s="14" t="str">
        <f>_xlfn.CONCAT(Table1[[#This Row],[author]],Table1[[#This Row],[ year]])</f>
        <v>Xu et al. 2020</v>
      </c>
      <c r="D2015" s="14" t="s">
        <v>636</v>
      </c>
      <c r="E2015" t="s">
        <v>546</v>
      </c>
      <c r="F2015" s="14" t="s">
        <v>390</v>
      </c>
      <c r="G2015" s="14" t="s">
        <v>434</v>
      </c>
      <c r="H2015" s="14" t="s">
        <v>435</v>
      </c>
      <c r="I2015" s="14" t="s">
        <v>460</v>
      </c>
      <c r="K2015" s="16">
        <v>133.61000000000001</v>
      </c>
      <c r="L2015" s="16">
        <v>0.16</v>
      </c>
      <c r="M2015" s="17" t="s">
        <v>437</v>
      </c>
      <c r="N2015" s="14" t="s">
        <v>95</v>
      </c>
      <c r="O2015" t="str">
        <f ca="1">Table1[[#This Row],[Lowest_size_reported_um]]</f>
        <v/>
      </c>
      <c r="Q2015">
        <f>_xlfn.XLOOKUP(F2015,'detection limits'!$A$2:$A$234,'detection limits'!$C$2:$C$234)</f>
        <v>5</v>
      </c>
      <c r="R2015" t="str">
        <f ca="1">_xlfn.XLOOKUP(F2015,'detection limits'!$A$2:$A$234,'detection limits'!$F$2:$F$234)</f>
        <v/>
      </c>
    </row>
    <row r="2016" spans="1:18" x14ac:dyDescent="0.3">
      <c r="A2016" t="s">
        <v>654</v>
      </c>
      <c r="B2016" t="s">
        <v>656</v>
      </c>
      <c r="C2016" s="14" t="str">
        <f>_xlfn.CONCAT(Table1[[#This Row],[author]],Table1[[#This Row],[ year]])</f>
        <v>Xu et al. 2020</v>
      </c>
      <c r="D2016" s="14" t="s">
        <v>636</v>
      </c>
      <c r="E2016" t="s">
        <v>546</v>
      </c>
      <c r="F2016" s="14" t="s">
        <v>390</v>
      </c>
      <c r="G2016" s="14" t="s">
        <v>434</v>
      </c>
      <c r="H2016" s="14" t="s">
        <v>435</v>
      </c>
      <c r="I2016" s="14" t="s">
        <v>460</v>
      </c>
      <c r="K2016" s="16">
        <v>221.58</v>
      </c>
      <c r="L2016" s="16">
        <v>0.16</v>
      </c>
      <c r="M2016" s="17" t="s">
        <v>437</v>
      </c>
      <c r="N2016" s="14" t="s">
        <v>95</v>
      </c>
      <c r="O2016" t="str">
        <f ca="1">Table1[[#This Row],[Lowest_size_reported_um]]</f>
        <v/>
      </c>
      <c r="Q2016">
        <f>_xlfn.XLOOKUP(F2016,'detection limits'!$A$2:$A$234,'detection limits'!$C$2:$C$234)</f>
        <v>5</v>
      </c>
      <c r="R2016" t="str">
        <f ca="1">_xlfn.XLOOKUP(F2016,'detection limits'!$A$2:$A$234,'detection limits'!$F$2:$F$234)</f>
        <v/>
      </c>
    </row>
    <row r="2017" spans="1:18" x14ac:dyDescent="0.3">
      <c r="A2017" t="s">
        <v>654</v>
      </c>
      <c r="B2017" t="s">
        <v>656</v>
      </c>
      <c r="C2017" s="14" t="str">
        <f>_xlfn.CONCAT(Table1[[#This Row],[author]],Table1[[#This Row],[ year]])</f>
        <v>Xu et al. 2020</v>
      </c>
      <c r="D2017" s="14" t="s">
        <v>636</v>
      </c>
      <c r="E2017" t="s">
        <v>546</v>
      </c>
      <c r="F2017" s="14" t="s">
        <v>390</v>
      </c>
      <c r="G2017" s="14" t="s">
        <v>434</v>
      </c>
      <c r="H2017" s="14" t="s">
        <v>435</v>
      </c>
      <c r="I2017" s="14" t="s">
        <v>460</v>
      </c>
      <c r="K2017" s="16">
        <v>376.76</v>
      </c>
      <c r="L2017" s="16">
        <v>0.16</v>
      </c>
      <c r="M2017" s="17" t="s">
        <v>437</v>
      </c>
      <c r="N2017" s="14" t="s">
        <v>95</v>
      </c>
      <c r="O2017" t="str">
        <f ca="1">Table1[[#This Row],[Lowest_size_reported_um]]</f>
        <v/>
      </c>
      <c r="Q2017">
        <f>_xlfn.XLOOKUP(F2017,'detection limits'!$A$2:$A$234,'detection limits'!$C$2:$C$234)</f>
        <v>5</v>
      </c>
      <c r="R2017" t="str">
        <f ca="1">_xlfn.XLOOKUP(F2017,'detection limits'!$A$2:$A$234,'detection limits'!$F$2:$F$234)</f>
        <v/>
      </c>
    </row>
    <row r="2018" spans="1:18" x14ac:dyDescent="0.3">
      <c r="A2018" t="s">
        <v>654</v>
      </c>
      <c r="B2018" t="s">
        <v>656</v>
      </c>
      <c r="C2018" s="14" t="str">
        <f>_xlfn.CONCAT(Table1[[#This Row],[author]],Table1[[#This Row],[ year]])</f>
        <v>Xu et al. 2020</v>
      </c>
      <c r="D2018" s="14" t="s">
        <v>636</v>
      </c>
      <c r="E2018" t="s">
        <v>546</v>
      </c>
      <c r="F2018" s="14" t="s">
        <v>390</v>
      </c>
      <c r="G2018" s="14" t="s">
        <v>503</v>
      </c>
      <c r="H2018" s="14" t="s">
        <v>440</v>
      </c>
      <c r="I2018" s="14" t="s">
        <v>460</v>
      </c>
      <c r="K2018" s="16">
        <v>59.210999999999999</v>
      </c>
      <c r="L2018" s="16">
        <v>0.31</v>
      </c>
      <c r="M2018" s="17" t="s">
        <v>437</v>
      </c>
      <c r="N2018" s="14" t="s">
        <v>95</v>
      </c>
      <c r="O2018" t="str">
        <f ca="1">Table1[[#This Row],[Lowest_size_reported_um]]</f>
        <v/>
      </c>
      <c r="Q2018">
        <f>_xlfn.XLOOKUP(F2018,'detection limits'!$A$2:$A$234,'detection limits'!$C$2:$C$234)</f>
        <v>5</v>
      </c>
      <c r="R2018" t="str">
        <f ca="1">_xlfn.XLOOKUP(F2018,'detection limits'!$A$2:$A$234,'detection limits'!$F$2:$F$234)</f>
        <v/>
      </c>
    </row>
    <row r="2019" spans="1:18" x14ac:dyDescent="0.3">
      <c r="A2019" t="s">
        <v>654</v>
      </c>
      <c r="B2019" t="s">
        <v>656</v>
      </c>
      <c r="C2019" s="14" t="str">
        <f>_xlfn.CONCAT(Table1[[#This Row],[author]],Table1[[#This Row],[ year]])</f>
        <v>Xu et al. 2020</v>
      </c>
      <c r="D2019" s="14" t="s">
        <v>636</v>
      </c>
      <c r="E2019" t="s">
        <v>546</v>
      </c>
      <c r="F2019" s="14" t="s">
        <v>390</v>
      </c>
      <c r="G2019" s="14" t="s">
        <v>503</v>
      </c>
      <c r="H2019" s="14" t="s">
        <v>440</v>
      </c>
      <c r="I2019" s="14" t="s">
        <v>460</v>
      </c>
      <c r="K2019" s="16">
        <v>65.789000000000001</v>
      </c>
      <c r="L2019" s="16">
        <v>0.31</v>
      </c>
      <c r="M2019" s="17" t="s">
        <v>437</v>
      </c>
      <c r="N2019" s="14" t="s">
        <v>95</v>
      </c>
      <c r="O2019" t="str">
        <f ca="1">Table1[[#This Row],[Lowest_size_reported_um]]</f>
        <v/>
      </c>
      <c r="Q2019">
        <f>_xlfn.XLOOKUP(F2019,'detection limits'!$A$2:$A$234,'detection limits'!$C$2:$C$234)</f>
        <v>5</v>
      </c>
      <c r="R2019" t="str">
        <f ca="1">_xlfn.XLOOKUP(F2019,'detection limits'!$A$2:$A$234,'detection limits'!$F$2:$F$234)</f>
        <v/>
      </c>
    </row>
    <row r="2020" spans="1:18" x14ac:dyDescent="0.3">
      <c r="A2020" t="s">
        <v>654</v>
      </c>
      <c r="B2020" t="s">
        <v>656</v>
      </c>
      <c r="C2020" s="14" t="str">
        <f>_xlfn.CONCAT(Table1[[#This Row],[author]],Table1[[#This Row],[ year]])</f>
        <v>Xu et al. 2020</v>
      </c>
      <c r="D2020" s="14" t="s">
        <v>636</v>
      </c>
      <c r="E2020" t="s">
        <v>546</v>
      </c>
      <c r="F2020" s="14" t="s">
        <v>390</v>
      </c>
      <c r="G2020" s="14" t="s">
        <v>503</v>
      </c>
      <c r="H2020" s="14" t="s">
        <v>440</v>
      </c>
      <c r="I2020" s="14" t="s">
        <v>460</v>
      </c>
      <c r="K2020" s="16">
        <v>46.052999999999997</v>
      </c>
      <c r="L2020" s="16">
        <v>0.31</v>
      </c>
      <c r="M2020" s="17" t="s">
        <v>437</v>
      </c>
      <c r="N2020" s="14" t="s">
        <v>95</v>
      </c>
      <c r="O2020" t="str">
        <f ca="1">Table1[[#This Row],[Lowest_size_reported_um]]</f>
        <v/>
      </c>
      <c r="Q2020">
        <f>_xlfn.XLOOKUP(F2020,'detection limits'!$A$2:$A$234,'detection limits'!$C$2:$C$234)</f>
        <v>5</v>
      </c>
      <c r="R2020" t="str">
        <f ca="1">_xlfn.XLOOKUP(F2020,'detection limits'!$A$2:$A$234,'detection limits'!$F$2:$F$234)</f>
        <v/>
      </c>
    </row>
    <row r="2021" spans="1:18" x14ac:dyDescent="0.3">
      <c r="A2021" t="s">
        <v>654</v>
      </c>
      <c r="B2021" t="s">
        <v>656</v>
      </c>
      <c r="C2021" s="14" t="str">
        <f>_xlfn.CONCAT(Table1[[#This Row],[author]],Table1[[#This Row],[ year]])</f>
        <v>Xu et al. 2020</v>
      </c>
      <c r="D2021" s="14" t="s">
        <v>636</v>
      </c>
      <c r="E2021" t="s">
        <v>546</v>
      </c>
      <c r="F2021" s="14" t="s">
        <v>390</v>
      </c>
      <c r="G2021" s="14" t="s">
        <v>503</v>
      </c>
      <c r="H2021" s="14" t="s">
        <v>440</v>
      </c>
      <c r="I2021" s="14" t="s">
        <v>460</v>
      </c>
      <c r="K2021" s="16">
        <v>152.63200000000001</v>
      </c>
      <c r="L2021" s="16">
        <v>0.31</v>
      </c>
      <c r="M2021" s="17" t="s">
        <v>437</v>
      </c>
      <c r="N2021" s="14" t="s">
        <v>95</v>
      </c>
      <c r="O2021" t="str">
        <f ca="1">Table1[[#This Row],[Lowest_size_reported_um]]</f>
        <v/>
      </c>
      <c r="Q2021">
        <f>_xlfn.XLOOKUP(F2021,'detection limits'!$A$2:$A$234,'detection limits'!$C$2:$C$234)</f>
        <v>5</v>
      </c>
      <c r="R2021" t="str">
        <f ca="1">_xlfn.XLOOKUP(F2021,'detection limits'!$A$2:$A$234,'detection limits'!$F$2:$F$234)</f>
        <v/>
      </c>
    </row>
    <row r="2022" spans="1:18" x14ac:dyDescent="0.3">
      <c r="A2022" t="s">
        <v>654</v>
      </c>
      <c r="B2022" t="s">
        <v>656</v>
      </c>
      <c r="C2022" s="14" t="str">
        <f>_xlfn.CONCAT(Table1[[#This Row],[author]],Table1[[#This Row],[ year]])</f>
        <v>Xu et al. 2020</v>
      </c>
      <c r="D2022" s="14" t="s">
        <v>636</v>
      </c>
      <c r="E2022" t="s">
        <v>546</v>
      </c>
      <c r="F2022" s="14" t="s">
        <v>390</v>
      </c>
      <c r="G2022" s="14" t="s">
        <v>503</v>
      </c>
      <c r="H2022" s="14" t="s">
        <v>440</v>
      </c>
      <c r="I2022" s="14" t="s">
        <v>460</v>
      </c>
      <c r="K2022" s="16">
        <v>73.025999999999996</v>
      </c>
      <c r="L2022" s="16">
        <v>0.31</v>
      </c>
      <c r="M2022" s="17" t="s">
        <v>437</v>
      </c>
      <c r="N2022" s="14" t="s">
        <v>95</v>
      </c>
      <c r="O2022" t="str">
        <f ca="1">Table1[[#This Row],[Lowest_size_reported_um]]</f>
        <v/>
      </c>
      <c r="Q2022">
        <f>_xlfn.XLOOKUP(F2022,'detection limits'!$A$2:$A$234,'detection limits'!$C$2:$C$234)</f>
        <v>5</v>
      </c>
      <c r="R2022" t="str">
        <f ca="1">_xlfn.XLOOKUP(F2022,'detection limits'!$A$2:$A$234,'detection limits'!$F$2:$F$234)</f>
        <v/>
      </c>
    </row>
    <row r="2023" spans="1:18" x14ac:dyDescent="0.3">
      <c r="A2023" t="s">
        <v>654</v>
      </c>
      <c r="B2023" t="s">
        <v>656</v>
      </c>
      <c r="C2023" s="14" t="str">
        <f>_xlfn.CONCAT(Table1[[#This Row],[author]],Table1[[#This Row],[ year]])</f>
        <v>Xu et al. 2020</v>
      </c>
      <c r="D2023" s="14" t="s">
        <v>636</v>
      </c>
      <c r="E2023" t="s">
        <v>546</v>
      </c>
      <c r="F2023" s="14" t="s">
        <v>390</v>
      </c>
      <c r="G2023" s="14" t="s">
        <v>503</v>
      </c>
      <c r="H2023" s="14" t="s">
        <v>440</v>
      </c>
      <c r="I2023" s="14" t="s">
        <v>460</v>
      </c>
      <c r="K2023" s="16">
        <v>99.341999999999999</v>
      </c>
      <c r="L2023" s="16">
        <v>0.31</v>
      </c>
      <c r="M2023" s="17" t="s">
        <v>437</v>
      </c>
      <c r="N2023" s="14" t="s">
        <v>95</v>
      </c>
      <c r="O2023" t="str">
        <f ca="1">Table1[[#This Row],[Lowest_size_reported_um]]</f>
        <v/>
      </c>
      <c r="Q2023">
        <f>_xlfn.XLOOKUP(F2023,'detection limits'!$A$2:$A$234,'detection limits'!$C$2:$C$234)</f>
        <v>5</v>
      </c>
      <c r="R2023" t="str">
        <f ca="1">_xlfn.XLOOKUP(F2023,'detection limits'!$A$2:$A$234,'detection limits'!$F$2:$F$234)</f>
        <v/>
      </c>
    </row>
    <row r="2024" spans="1:18" x14ac:dyDescent="0.3">
      <c r="A2024" t="s">
        <v>654</v>
      </c>
      <c r="B2024" t="s">
        <v>656</v>
      </c>
      <c r="C2024" s="14" t="str">
        <f>_xlfn.CONCAT(Table1[[#This Row],[author]],Table1[[#This Row],[ year]])</f>
        <v>Xu et al. 2020</v>
      </c>
      <c r="D2024" s="14" t="s">
        <v>636</v>
      </c>
      <c r="E2024" t="s">
        <v>546</v>
      </c>
      <c r="F2024" s="14" t="s">
        <v>390</v>
      </c>
      <c r="G2024" s="14" t="s">
        <v>503</v>
      </c>
      <c r="H2024" s="14" t="s">
        <v>440</v>
      </c>
      <c r="I2024" s="14" t="s">
        <v>460</v>
      </c>
      <c r="K2024" s="16">
        <v>139.47399999999999</v>
      </c>
      <c r="L2024" s="16">
        <v>0.31</v>
      </c>
      <c r="M2024" s="17" t="s">
        <v>437</v>
      </c>
      <c r="N2024" s="14" t="s">
        <v>95</v>
      </c>
      <c r="O2024" t="str">
        <f ca="1">Table1[[#This Row],[Lowest_size_reported_um]]</f>
        <v/>
      </c>
      <c r="Q2024">
        <f>_xlfn.XLOOKUP(F2024,'detection limits'!$A$2:$A$234,'detection limits'!$C$2:$C$234)</f>
        <v>5</v>
      </c>
      <c r="R2024" t="str">
        <f ca="1">_xlfn.XLOOKUP(F2024,'detection limits'!$A$2:$A$234,'detection limits'!$F$2:$F$234)</f>
        <v/>
      </c>
    </row>
    <row r="2025" spans="1:18" x14ac:dyDescent="0.3">
      <c r="A2025" t="s">
        <v>654</v>
      </c>
      <c r="B2025" t="s">
        <v>656</v>
      </c>
      <c r="C2025" s="14" t="str">
        <f>_xlfn.CONCAT(Table1[[#This Row],[author]],Table1[[#This Row],[ year]])</f>
        <v>Xu et al. 2020</v>
      </c>
      <c r="D2025" s="14" t="s">
        <v>636</v>
      </c>
      <c r="E2025" t="s">
        <v>546</v>
      </c>
      <c r="F2025" s="14" t="s">
        <v>390</v>
      </c>
      <c r="G2025" s="14" t="s">
        <v>503</v>
      </c>
      <c r="H2025" s="14" t="s">
        <v>440</v>
      </c>
      <c r="I2025" s="14" t="s">
        <v>460</v>
      </c>
      <c r="K2025" s="16">
        <v>79.605000000000004</v>
      </c>
      <c r="L2025" s="16">
        <v>0.31</v>
      </c>
      <c r="M2025" s="17" t="s">
        <v>437</v>
      </c>
      <c r="N2025" s="14" t="s">
        <v>95</v>
      </c>
      <c r="O2025" t="str">
        <f ca="1">Table1[[#This Row],[Lowest_size_reported_um]]</f>
        <v/>
      </c>
      <c r="Q2025">
        <f>_xlfn.XLOOKUP(F2025,'detection limits'!$A$2:$A$234,'detection limits'!$C$2:$C$234)</f>
        <v>5</v>
      </c>
      <c r="R2025" t="str">
        <f ca="1">_xlfn.XLOOKUP(F2025,'detection limits'!$A$2:$A$234,'detection limits'!$F$2:$F$234)</f>
        <v/>
      </c>
    </row>
    <row r="2026" spans="1:18" x14ac:dyDescent="0.3">
      <c r="A2026" t="s">
        <v>654</v>
      </c>
      <c r="B2026" t="s">
        <v>656</v>
      </c>
      <c r="C2026" s="14" t="str">
        <f>_xlfn.CONCAT(Table1[[#This Row],[author]],Table1[[#This Row],[ year]])</f>
        <v>Xu et al. 2020</v>
      </c>
      <c r="D2026" s="14" t="s">
        <v>636</v>
      </c>
      <c r="E2026" t="s">
        <v>546</v>
      </c>
      <c r="F2026" s="14" t="s">
        <v>390</v>
      </c>
      <c r="G2026" s="14" t="s">
        <v>503</v>
      </c>
      <c r="H2026" s="14" t="s">
        <v>440</v>
      </c>
      <c r="I2026" s="14" t="s">
        <v>460</v>
      </c>
      <c r="K2026" s="16">
        <v>73.025999999999996</v>
      </c>
      <c r="L2026" s="16">
        <v>0.31</v>
      </c>
      <c r="M2026" s="17" t="s">
        <v>437</v>
      </c>
      <c r="N2026" s="14" t="s">
        <v>95</v>
      </c>
      <c r="O2026" t="str">
        <f ca="1">Table1[[#This Row],[Lowest_size_reported_um]]</f>
        <v/>
      </c>
      <c r="Q2026">
        <f>_xlfn.XLOOKUP(F2026,'detection limits'!$A$2:$A$234,'detection limits'!$C$2:$C$234)</f>
        <v>5</v>
      </c>
      <c r="R2026" t="str">
        <f ca="1">_xlfn.XLOOKUP(F2026,'detection limits'!$A$2:$A$234,'detection limits'!$F$2:$F$234)</f>
        <v/>
      </c>
    </row>
    <row r="2027" spans="1:18" x14ac:dyDescent="0.3">
      <c r="A2027" t="s">
        <v>654</v>
      </c>
      <c r="B2027" t="s">
        <v>656</v>
      </c>
      <c r="C2027" s="14" t="str">
        <f>_xlfn.CONCAT(Table1[[#This Row],[author]],Table1[[#This Row],[ year]])</f>
        <v>Xu et al. 2020</v>
      </c>
      <c r="D2027" s="14" t="s">
        <v>636</v>
      </c>
      <c r="E2027" t="s">
        <v>546</v>
      </c>
      <c r="F2027" s="14" t="s">
        <v>390</v>
      </c>
      <c r="G2027" s="14" t="s">
        <v>503</v>
      </c>
      <c r="H2027" s="14" t="s">
        <v>440</v>
      </c>
      <c r="I2027" s="14" t="s">
        <v>460</v>
      </c>
      <c r="K2027" s="16">
        <v>153.28899999999999</v>
      </c>
      <c r="L2027" s="16">
        <v>0.31</v>
      </c>
      <c r="M2027" s="17" t="s">
        <v>437</v>
      </c>
      <c r="N2027" s="14" t="s">
        <v>95</v>
      </c>
      <c r="O2027" t="str">
        <f ca="1">Table1[[#This Row],[Lowest_size_reported_um]]</f>
        <v/>
      </c>
      <c r="Q2027">
        <f>_xlfn.XLOOKUP(F2027,'detection limits'!$A$2:$A$234,'detection limits'!$C$2:$C$234)</f>
        <v>5</v>
      </c>
      <c r="R2027" t="str">
        <f ca="1">_xlfn.XLOOKUP(F2027,'detection limits'!$A$2:$A$234,'detection limits'!$F$2:$F$234)</f>
        <v/>
      </c>
    </row>
    <row r="2028" spans="1:18" x14ac:dyDescent="0.3">
      <c r="A2028" t="s">
        <v>654</v>
      </c>
      <c r="B2028" t="s">
        <v>656</v>
      </c>
      <c r="C2028" s="14" t="str">
        <f>_xlfn.CONCAT(Table1[[#This Row],[author]],Table1[[#This Row],[ year]])</f>
        <v>Xu et al. 2020</v>
      </c>
      <c r="D2028" s="14" t="s">
        <v>636</v>
      </c>
      <c r="E2028" t="s">
        <v>546</v>
      </c>
      <c r="F2028" s="14" t="s">
        <v>390</v>
      </c>
      <c r="G2028" s="14" t="s">
        <v>503</v>
      </c>
      <c r="H2028" s="14" t="s">
        <v>440</v>
      </c>
      <c r="I2028" s="14" t="s">
        <v>460</v>
      </c>
      <c r="K2028" s="16">
        <v>113.816</v>
      </c>
      <c r="L2028" s="16">
        <v>0.31</v>
      </c>
      <c r="M2028" s="17" t="s">
        <v>437</v>
      </c>
      <c r="N2028" s="14" t="s">
        <v>95</v>
      </c>
      <c r="O2028" t="str">
        <f ca="1">Table1[[#This Row],[Lowest_size_reported_um]]</f>
        <v/>
      </c>
      <c r="Q2028">
        <f>_xlfn.XLOOKUP(F2028,'detection limits'!$A$2:$A$234,'detection limits'!$C$2:$C$234)</f>
        <v>5</v>
      </c>
      <c r="R2028" t="str">
        <f ca="1">_xlfn.XLOOKUP(F2028,'detection limits'!$A$2:$A$234,'detection limits'!$F$2:$F$234)</f>
        <v/>
      </c>
    </row>
    <row r="2029" spans="1:18" x14ac:dyDescent="0.3">
      <c r="A2029" t="s">
        <v>654</v>
      </c>
      <c r="B2029" t="s">
        <v>656</v>
      </c>
      <c r="C2029" s="14" t="str">
        <f>_xlfn.CONCAT(Table1[[#This Row],[author]],Table1[[#This Row],[ year]])</f>
        <v>Xu et al. 2020</v>
      </c>
      <c r="D2029" s="14" t="s">
        <v>636</v>
      </c>
      <c r="E2029" t="s">
        <v>546</v>
      </c>
      <c r="F2029" s="14" t="s">
        <v>390</v>
      </c>
      <c r="G2029" s="14" t="s">
        <v>434</v>
      </c>
      <c r="H2029" s="14" t="s">
        <v>435</v>
      </c>
      <c r="I2029" s="14" t="s">
        <v>460</v>
      </c>
      <c r="K2029" s="16">
        <v>268.30985920000001</v>
      </c>
      <c r="L2029" s="16">
        <v>0.28000000000000003</v>
      </c>
      <c r="M2029" s="17" t="s">
        <v>437</v>
      </c>
      <c r="N2029" s="14" t="s">
        <v>95</v>
      </c>
      <c r="O2029" t="str">
        <f ca="1">Table1[[#This Row],[Lowest_size_reported_um]]</f>
        <v/>
      </c>
      <c r="Q2029">
        <f>_xlfn.XLOOKUP(F2029,'detection limits'!$A$2:$A$234,'detection limits'!$C$2:$C$234)</f>
        <v>5</v>
      </c>
      <c r="R2029" t="str">
        <f ca="1">_xlfn.XLOOKUP(F2029,'detection limits'!$A$2:$A$234,'detection limits'!$F$2:$F$234)</f>
        <v/>
      </c>
    </row>
    <row r="2030" spans="1:18" x14ac:dyDescent="0.3">
      <c r="A2030" t="s">
        <v>654</v>
      </c>
      <c r="B2030" t="s">
        <v>656</v>
      </c>
      <c r="C2030" s="14" t="str">
        <f>_xlfn.CONCAT(Table1[[#This Row],[author]],Table1[[#This Row],[ year]])</f>
        <v>Xu et al. 2020</v>
      </c>
      <c r="D2030" s="14" t="s">
        <v>636</v>
      </c>
      <c r="E2030" t="s">
        <v>546</v>
      </c>
      <c r="F2030" s="14" t="s">
        <v>390</v>
      </c>
      <c r="G2030" s="14" t="s">
        <v>434</v>
      </c>
      <c r="H2030" s="14" t="s">
        <v>435</v>
      </c>
      <c r="I2030" s="14" t="s">
        <v>460</v>
      </c>
      <c r="K2030" s="16">
        <v>99.295774649999998</v>
      </c>
      <c r="L2030" s="16">
        <v>0.28000000000000003</v>
      </c>
      <c r="M2030" s="17" t="s">
        <v>437</v>
      </c>
      <c r="N2030" s="14" t="s">
        <v>95</v>
      </c>
      <c r="O2030" t="str">
        <f ca="1">Table1[[#This Row],[Lowest_size_reported_um]]</f>
        <v/>
      </c>
      <c r="Q2030">
        <f>_xlfn.XLOOKUP(F2030,'detection limits'!$A$2:$A$234,'detection limits'!$C$2:$C$234)</f>
        <v>5</v>
      </c>
      <c r="R2030" t="str">
        <f ca="1">_xlfn.XLOOKUP(F2030,'detection limits'!$A$2:$A$234,'detection limits'!$F$2:$F$234)</f>
        <v/>
      </c>
    </row>
    <row r="2031" spans="1:18" x14ac:dyDescent="0.3">
      <c r="A2031" t="s">
        <v>654</v>
      </c>
      <c r="B2031" t="s">
        <v>656</v>
      </c>
      <c r="C2031" s="14" t="str">
        <f>_xlfn.CONCAT(Table1[[#This Row],[author]],Table1[[#This Row],[ year]])</f>
        <v>Xu et al. 2020</v>
      </c>
      <c r="D2031" s="14" t="s">
        <v>636</v>
      </c>
      <c r="E2031" t="s">
        <v>546</v>
      </c>
      <c r="F2031" s="14" t="s">
        <v>390</v>
      </c>
      <c r="G2031" s="14" t="s">
        <v>434</v>
      </c>
      <c r="H2031" s="14" t="s">
        <v>435</v>
      </c>
      <c r="I2031" s="14" t="s">
        <v>460</v>
      </c>
      <c r="K2031" s="16">
        <v>122.5352113</v>
      </c>
      <c r="L2031" s="16">
        <v>0.28000000000000003</v>
      </c>
      <c r="M2031" s="17" t="s">
        <v>437</v>
      </c>
      <c r="N2031" s="14" t="s">
        <v>95</v>
      </c>
      <c r="O2031" t="str">
        <f ca="1">Table1[[#This Row],[Lowest_size_reported_um]]</f>
        <v/>
      </c>
      <c r="Q2031">
        <f>_xlfn.XLOOKUP(F2031,'detection limits'!$A$2:$A$234,'detection limits'!$C$2:$C$234)</f>
        <v>5</v>
      </c>
      <c r="R2031" t="str">
        <f ca="1">_xlfn.XLOOKUP(F2031,'detection limits'!$A$2:$A$234,'detection limits'!$F$2:$F$234)</f>
        <v/>
      </c>
    </row>
    <row r="2032" spans="1:18" x14ac:dyDescent="0.3">
      <c r="A2032" t="s">
        <v>654</v>
      </c>
      <c r="B2032" t="s">
        <v>656</v>
      </c>
      <c r="C2032" s="14" t="str">
        <f>_xlfn.CONCAT(Table1[[#This Row],[author]],Table1[[#This Row],[ year]])</f>
        <v>Xu et al. 2020</v>
      </c>
      <c r="D2032" s="14" t="s">
        <v>636</v>
      </c>
      <c r="E2032" t="s">
        <v>546</v>
      </c>
      <c r="F2032" s="14" t="s">
        <v>390</v>
      </c>
      <c r="G2032" s="14" t="s">
        <v>434</v>
      </c>
      <c r="H2032" s="14" t="s">
        <v>435</v>
      </c>
      <c r="I2032" s="14" t="s">
        <v>460</v>
      </c>
      <c r="K2032" s="16">
        <v>100</v>
      </c>
      <c r="L2032" s="16">
        <v>0.28000000000000003</v>
      </c>
      <c r="M2032" s="17" t="s">
        <v>437</v>
      </c>
      <c r="N2032" s="14" t="s">
        <v>95</v>
      </c>
      <c r="O2032" t="str">
        <f ca="1">Table1[[#This Row],[Lowest_size_reported_um]]</f>
        <v/>
      </c>
      <c r="Q2032">
        <f>_xlfn.XLOOKUP(F2032,'detection limits'!$A$2:$A$234,'detection limits'!$C$2:$C$234)</f>
        <v>5</v>
      </c>
      <c r="R2032" t="str">
        <f ca="1">_xlfn.XLOOKUP(F2032,'detection limits'!$A$2:$A$234,'detection limits'!$F$2:$F$234)</f>
        <v/>
      </c>
    </row>
    <row r="2033" spans="1:18" x14ac:dyDescent="0.3">
      <c r="A2033" t="s">
        <v>654</v>
      </c>
      <c r="B2033" t="s">
        <v>656</v>
      </c>
      <c r="C2033" s="14" t="str">
        <f>_xlfn.CONCAT(Table1[[#This Row],[author]],Table1[[#This Row],[ year]])</f>
        <v>Xu et al. 2020</v>
      </c>
      <c r="D2033" s="14" t="s">
        <v>636</v>
      </c>
      <c r="E2033" t="s">
        <v>546</v>
      </c>
      <c r="F2033" s="14" t="s">
        <v>390</v>
      </c>
      <c r="G2033" s="14" t="s">
        <v>434</v>
      </c>
      <c r="H2033" s="14" t="s">
        <v>435</v>
      </c>
      <c r="I2033" s="14" t="s">
        <v>460</v>
      </c>
      <c r="K2033" s="16">
        <v>155.63380280000001</v>
      </c>
      <c r="L2033" s="16">
        <v>0.28000000000000003</v>
      </c>
      <c r="M2033" s="17" t="s">
        <v>437</v>
      </c>
      <c r="N2033" s="14" t="s">
        <v>95</v>
      </c>
      <c r="O2033" t="str">
        <f ca="1">Table1[[#This Row],[Lowest_size_reported_um]]</f>
        <v/>
      </c>
      <c r="Q2033">
        <f>_xlfn.XLOOKUP(F2033,'detection limits'!$A$2:$A$234,'detection limits'!$C$2:$C$234)</f>
        <v>5</v>
      </c>
      <c r="R2033" t="str">
        <f ca="1">_xlfn.XLOOKUP(F2033,'detection limits'!$A$2:$A$234,'detection limits'!$F$2:$F$234)</f>
        <v/>
      </c>
    </row>
    <row r="2034" spans="1:18" x14ac:dyDescent="0.3">
      <c r="A2034" t="s">
        <v>654</v>
      </c>
      <c r="B2034" t="s">
        <v>656</v>
      </c>
      <c r="C2034" s="14" t="str">
        <f>_xlfn.CONCAT(Table1[[#This Row],[author]],Table1[[#This Row],[ year]])</f>
        <v>Xu et al. 2020</v>
      </c>
      <c r="D2034" s="14" t="s">
        <v>636</v>
      </c>
      <c r="E2034" t="s">
        <v>546</v>
      </c>
      <c r="F2034" s="14" t="s">
        <v>390</v>
      </c>
      <c r="G2034" s="14" t="s">
        <v>434</v>
      </c>
      <c r="H2034" s="14" t="s">
        <v>435</v>
      </c>
      <c r="I2034" s="14" t="s">
        <v>460</v>
      </c>
      <c r="K2034" s="16">
        <v>300.70422539999998</v>
      </c>
      <c r="L2034" s="16">
        <v>0.28000000000000003</v>
      </c>
      <c r="M2034" s="17" t="s">
        <v>437</v>
      </c>
      <c r="N2034" s="14" t="s">
        <v>95</v>
      </c>
      <c r="O2034" t="str">
        <f ca="1">Table1[[#This Row],[Lowest_size_reported_um]]</f>
        <v/>
      </c>
      <c r="Q2034">
        <f>_xlfn.XLOOKUP(F2034,'detection limits'!$A$2:$A$234,'detection limits'!$C$2:$C$234)</f>
        <v>5</v>
      </c>
      <c r="R2034" t="str">
        <f ca="1">_xlfn.XLOOKUP(F2034,'detection limits'!$A$2:$A$234,'detection limits'!$F$2:$F$234)</f>
        <v/>
      </c>
    </row>
    <row r="2035" spans="1:18" x14ac:dyDescent="0.3">
      <c r="A2035" t="s">
        <v>654</v>
      </c>
      <c r="B2035" t="s">
        <v>656</v>
      </c>
      <c r="C2035" s="14" t="str">
        <f>_xlfn.CONCAT(Table1[[#This Row],[author]],Table1[[#This Row],[ year]])</f>
        <v>Xu et al. 2020</v>
      </c>
      <c r="D2035" s="14" t="s">
        <v>636</v>
      </c>
      <c r="E2035" t="s">
        <v>546</v>
      </c>
      <c r="F2035" s="14" t="s">
        <v>390</v>
      </c>
      <c r="G2035" s="14" t="s">
        <v>434</v>
      </c>
      <c r="H2035" s="14" t="s">
        <v>435</v>
      </c>
      <c r="I2035" s="14" t="s">
        <v>460</v>
      </c>
      <c r="K2035" s="16">
        <v>155.63380280000001</v>
      </c>
      <c r="L2035" s="16">
        <v>0.28000000000000003</v>
      </c>
      <c r="M2035" s="17" t="s">
        <v>437</v>
      </c>
      <c r="N2035" s="14" t="s">
        <v>95</v>
      </c>
      <c r="O2035" t="str">
        <f ca="1">Table1[[#This Row],[Lowest_size_reported_um]]</f>
        <v/>
      </c>
      <c r="Q2035">
        <f>_xlfn.XLOOKUP(F2035,'detection limits'!$A$2:$A$234,'detection limits'!$C$2:$C$234)</f>
        <v>5</v>
      </c>
      <c r="R2035" t="str">
        <f ca="1">_xlfn.XLOOKUP(F2035,'detection limits'!$A$2:$A$234,'detection limits'!$F$2:$F$234)</f>
        <v/>
      </c>
    </row>
    <row r="2036" spans="1:18" x14ac:dyDescent="0.3">
      <c r="A2036" t="s">
        <v>654</v>
      </c>
      <c r="B2036" t="s">
        <v>656</v>
      </c>
      <c r="C2036" s="14" t="str">
        <f>_xlfn.CONCAT(Table1[[#This Row],[author]],Table1[[#This Row],[ year]])</f>
        <v>Xu et al. 2020</v>
      </c>
      <c r="D2036" s="14" t="s">
        <v>636</v>
      </c>
      <c r="E2036" t="s">
        <v>546</v>
      </c>
      <c r="F2036" s="14" t="s">
        <v>390</v>
      </c>
      <c r="G2036" s="14" t="s">
        <v>434</v>
      </c>
      <c r="H2036" s="14" t="s">
        <v>435</v>
      </c>
      <c r="I2036" s="14" t="s">
        <v>460</v>
      </c>
      <c r="K2036" s="16">
        <v>122.5352113</v>
      </c>
      <c r="L2036" s="16">
        <v>0.28000000000000003</v>
      </c>
      <c r="M2036" s="17" t="s">
        <v>437</v>
      </c>
      <c r="N2036" s="14" t="s">
        <v>95</v>
      </c>
      <c r="O2036" t="str">
        <f ca="1">Table1[[#This Row],[Lowest_size_reported_um]]</f>
        <v/>
      </c>
      <c r="Q2036">
        <f>_xlfn.XLOOKUP(F2036,'detection limits'!$A$2:$A$234,'detection limits'!$C$2:$C$234)</f>
        <v>5</v>
      </c>
      <c r="R2036" t="str">
        <f ca="1">_xlfn.XLOOKUP(F2036,'detection limits'!$A$2:$A$234,'detection limits'!$F$2:$F$234)</f>
        <v/>
      </c>
    </row>
    <row r="2037" spans="1:18" x14ac:dyDescent="0.3">
      <c r="A2037" t="s">
        <v>654</v>
      </c>
      <c r="B2037" t="s">
        <v>656</v>
      </c>
      <c r="C2037" s="14" t="str">
        <f>_xlfn.CONCAT(Table1[[#This Row],[author]],Table1[[#This Row],[ year]])</f>
        <v>Xu et al. 2020</v>
      </c>
      <c r="D2037" s="14" t="s">
        <v>636</v>
      </c>
      <c r="E2037" t="s">
        <v>546</v>
      </c>
      <c r="F2037" s="14" t="s">
        <v>390</v>
      </c>
      <c r="G2037" s="14" t="s">
        <v>434</v>
      </c>
      <c r="H2037" s="14" t="s">
        <v>435</v>
      </c>
      <c r="I2037" s="14" t="s">
        <v>460</v>
      </c>
      <c r="K2037" s="16">
        <v>200.70422540000001</v>
      </c>
      <c r="L2037" s="16">
        <v>0.28000000000000003</v>
      </c>
      <c r="M2037" s="17" t="s">
        <v>437</v>
      </c>
      <c r="N2037" s="14" t="s">
        <v>95</v>
      </c>
      <c r="O2037" t="str">
        <f ca="1">Table1[[#This Row],[Lowest_size_reported_um]]</f>
        <v/>
      </c>
      <c r="Q2037">
        <f>_xlfn.XLOOKUP(F2037,'detection limits'!$A$2:$A$234,'detection limits'!$C$2:$C$234)</f>
        <v>5</v>
      </c>
      <c r="R2037" t="str">
        <f ca="1">_xlfn.XLOOKUP(F2037,'detection limits'!$A$2:$A$234,'detection limits'!$F$2:$F$234)</f>
        <v/>
      </c>
    </row>
    <row r="2038" spans="1:18" x14ac:dyDescent="0.3">
      <c r="A2038" t="s">
        <v>654</v>
      </c>
      <c r="B2038" t="s">
        <v>656</v>
      </c>
      <c r="C2038" s="14" t="str">
        <f>_xlfn.CONCAT(Table1[[#This Row],[author]],Table1[[#This Row],[ year]])</f>
        <v>Xu et al. 2020</v>
      </c>
      <c r="D2038" s="14" t="s">
        <v>636</v>
      </c>
      <c r="E2038" t="s">
        <v>546</v>
      </c>
      <c r="F2038" s="14" t="s">
        <v>390</v>
      </c>
      <c r="G2038" s="14" t="s">
        <v>434</v>
      </c>
      <c r="H2038" s="14" t="s">
        <v>435</v>
      </c>
      <c r="I2038" s="14" t="s">
        <v>460</v>
      </c>
      <c r="K2038" s="16">
        <v>434.2857143</v>
      </c>
      <c r="L2038" s="16">
        <v>0.16</v>
      </c>
      <c r="M2038" s="17" t="s">
        <v>437</v>
      </c>
      <c r="N2038" s="14" t="s">
        <v>95</v>
      </c>
      <c r="O2038" t="str">
        <f ca="1">Table1[[#This Row],[Lowest_size_reported_um]]</f>
        <v/>
      </c>
      <c r="Q2038">
        <f>_xlfn.XLOOKUP(F2038,'detection limits'!$A$2:$A$234,'detection limits'!$C$2:$C$234)</f>
        <v>5</v>
      </c>
      <c r="R2038" t="str">
        <f ca="1">_xlfn.XLOOKUP(F2038,'detection limits'!$A$2:$A$234,'detection limits'!$F$2:$F$234)</f>
        <v/>
      </c>
    </row>
    <row r="2039" spans="1:18" x14ac:dyDescent="0.3">
      <c r="A2039" t="s">
        <v>654</v>
      </c>
      <c r="B2039" t="s">
        <v>656</v>
      </c>
      <c r="C2039" s="14" t="str">
        <f>_xlfn.CONCAT(Table1[[#This Row],[author]],Table1[[#This Row],[ year]])</f>
        <v>Xu et al. 2020</v>
      </c>
      <c r="D2039" s="14" t="s">
        <v>636</v>
      </c>
      <c r="E2039" t="s">
        <v>546</v>
      </c>
      <c r="F2039" s="14" t="s">
        <v>390</v>
      </c>
      <c r="G2039" s="14" t="s">
        <v>434</v>
      </c>
      <c r="H2039" s="14" t="s">
        <v>435</v>
      </c>
      <c r="I2039" s="14" t="s">
        <v>460</v>
      </c>
      <c r="K2039" s="16">
        <v>177.95918370000001</v>
      </c>
      <c r="L2039" s="16">
        <v>0.16</v>
      </c>
      <c r="M2039" s="17" t="s">
        <v>437</v>
      </c>
      <c r="N2039" s="14" t="s">
        <v>95</v>
      </c>
      <c r="O2039" t="str">
        <f ca="1">Table1[[#This Row],[Lowest_size_reported_um]]</f>
        <v/>
      </c>
      <c r="Q2039">
        <f>_xlfn.XLOOKUP(F2039,'detection limits'!$A$2:$A$234,'detection limits'!$C$2:$C$234)</f>
        <v>5</v>
      </c>
      <c r="R2039" t="str">
        <f ca="1">_xlfn.XLOOKUP(F2039,'detection limits'!$A$2:$A$234,'detection limits'!$F$2:$F$234)</f>
        <v/>
      </c>
    </row>
    <row r="2040" spans="1:18" x14ac:dyDescent="0.3">
      <c r="A2040" t="s">
        <v>654</v>
      </c>
      <c r="B2040" t="s">
        <v>656</v>
      </c>
      <c r="C2040" s="14" t="str">
        <f>_xlfn.CONCAT(Table1[[#This Row],[author]],Table1[[#This Row],[ year]])</f>
        <v>Xu et al. 2020</v>
      </c>
      <c r="D2040" s="14" t="s">
        <v>636</v>
      </c>
      <c r="E2040" t="s">
        <v>546</v>
      </c>
      <c r="F2040" s="14" t="s">
        <v>390</v>
      </c>
      <c r="G2040" s="14" t="s">
        <v>434</v>
      </c>
      <c r="H2040" s="14" t="s">
        <v>435</v>
      </c>
      <c r="I2040" s="14" t="s">
        <v>460</v>
      </c>
      <c r="K2040" s="16">
        <v>300.40816330000001</v>
      </c>
      <c r="L2040" s="16">
        <v>0.16</v>
      </c>
      <c r="M2040" s="17" t="s">
        <v>437</v>
      </c>
      <c r="N2040" s="14" t="s">
        <v>95</v>
      </c>
      <c r="O2040" t="str">
        <f ca="1">Table1[[#This Row],[Lowest_size_reported_um]]</f>
        <v/>
      </c>
      <c r="Q2040">
        <f>_xlfn.XLOOKUP(F2040,'detection limits'!$A$2:$A$234,'detection limits'!$C$2:$C$234)</f>
        <v>5</v>
      </c>
      <c r="R2040" t="str">
        <f ca="1">_xlfn.XLOOKUP(F2040,'detection limits'!$A$2:$A$234,'detection limits'!$F$2:$F$234)</f>
        <v/>
      </c>
    </row>
    <row r="2041" spans="1:18" x14ac:dyDescent="0.3">
      <c r="A2041" t="s">
        <v>654</v>
      </c>
      <c r="B2041" t="s">
        <v>656</v>
      </c>
      <c r="C2041" s="14" t="str">
        <f>_xlfn.CONCAT(Table1[[#This Row],[author]],Table1[[#This Row],[ year]])</f>
        <v>Xu et al. 2020</v>
      </c>
      <c r="D2041" s="14" t="s">
        <v>636</v>
      </c>
      <c r="E2041" t="s">
        <v>546</v>
      </c>
      <c r="F2041" s="14" t="s">
        <v>390</v>
      </c>
      <c r="G2041" s="14" t="s">
        <v>434</v>
      </c>
      <c r="H2041" s="14" t="s">
        <v>435</v>
      </c>
      <c r="I2041" s="14" t="s">
        <v>460</v>
      </c>
      <c r="K2041" s="16">
        <v>122.4489796</v>
      </c>
      <c r="L2041" s="16">
        <v>0.16</v>
      </c>
      <c r="M2041" s="17" t="s">
        <v>437</v>
      </c>
      <c r="N2041" s="14" t="s">
        <v>95</v>
      </c>
      <c r="O2041" t="str">
        <f ca="1">Table1[[#This Row],[Lowest_size_reported_um]]</f>
        <v/>
      </c>
      <c r="Q2041">
        <f>_xlfn.XLOOKUP(F2041,'detection limits'!$A$2:$A$234,'detection limits'!$C$2:$C$234)</f>
        <v>5</v>
      </c>
      <c r="R2041" t="str">
        <f ca="1">_xlfn.XLOOKUP(F2041,'detection limits'!$A$2:$A$234,'detection limits'!$F$2:$F$234)</f>
        <v/>
      </c>
    </row>
    <row r="2042" spans="1:18" x14ac:dyDescent="0.3">
      <c r="A2042" t="s">
        <v>654</v>
      </c>
      <c r="B2042" t="s">
        <v>656</v>
      </c>
      <c r="C2042" s="14" t="str">
        <f>_xlfn.CONCAT(Table1[[#This Row],[author]],Table1[[#This Row],[ year]])</f>
        <v>Xu et al. 2020</v>
      </c>
      <c r="D2042" s="14" t="s">
        <v>636</v>
      </c>
      <c r="E2042" t="s">
        <v>546</v>
      </c>
      <c r="F2042" s="14" t="s">
        <v>390</v>
      </c>
      <c r="G2042" s="14" t="s">
        <v>434</v>
      </c>
      <c r="H2042" s="14" t="s">
        <v>435</v>
      </c>
      <c r="I2042" s="14" t="s">
        <v>460</v>
      </c>
      <c r="K2042" s="16">
        <v>233.46938779999999</v>
      </c>
      <c r="L2042" s="16">
        <v>0.16</v>
      </c>
      <c r="M2042" s="17" t="s">
        <v>437</v>
      </c>
      <c r="N2042" s="14" t="s">
        <v>95</v>
      </c>
      <c r="O2042" t="str">
        <f ca="1">Table1[[#This Row],[Lowest_size_reported_um]]</f>
        <v/>
      </c>
      <c r="Q2042">
        <f>_xlfn.XLOOKUP(F2042,'detection limits'!$A$2:$A$234,'detection limits'!$C$2:$C$234)</f>
        <v>5</v>
      </c>
      <c r="R2042" t="str">
        <f ca="1">_xlfn.XLOOKUP(F2042,'detection limits'!$A$2:$A$234,'detection limits'!$F$2:$F$234)</f>
        <v/>
      </c>
    </row>
    <row r="2043" spans="1:18" x14ac:dyDescent="0.3">
      <c r="A2043" t="s">
        <v>654</v>
      </c>
      <c r="B2043" t="s">
        <v>656</v>
      </c>
      <c r="C2043" s="14" t="str">
        <f>_xlfn.CONCAT(Table1[[#This Row],[author]],Table1[[#This Row],[ year]])</f>
        <v>Xu et al. 2020</v>
      </c>
      <c r="D2043" s="14" t="s">
        <v>636</v>
      </c>
      <c r="E2043" t="s">
        <v>546</v>
      </c>
      <c r="F2043" s="14" t="s">
        <v>390</v>
      </c>
      <c r="G2043" s="14" t="s">
        <v>434</v>
      </c>
      <c r="H2043" s="14" t="s">
        <v>435</v>
      </c>
      <c r="I2043" s="14" t="s">
        <v>460</v>
      </c>
      <c r="K2043" s="16">
        <v>99.591836729999997</v>
      </c>
      <c r="L2043" s="16">
        <v>0.16</v>
      </c>
      <c r="M2043" s="17" t="s">
        <v>437</v>
      </c>
      <c r="N2043" s="14" t="s">
        <v>95</v>
      </c>
      <c r="O2043" t="str">
        <f ca="1">Table1[[#This Row],[Lowest_size_reported_um]]</f>
        <v/>
      </c>
      <c r="Q2043">
        <f>_xlfn.XLOOKUP(F2043,'detection limits'!$A$2:$A$234,'detection limits'!$C$2:$C$234)</f>
        <v>5</v>
      </c>
      <c r="R2043" t="str">
        <f ca="1">_xlfn.XLOOKUP(F2043,'detection limits'!$A$2:$A$234,'detection limits'!$F$2:$F$234)</f>
        <v/>
      </c>
    </row>
    <row r="2044" spans="1:18" x14ac:dyDescent="0.3">
      <c r="A2044" t="s">
        <v>654</v>
      </c>
      <c r="B2044" t="s">
        <v>656</v>
      </c>
      <c r="C2044" s="14" t="str">
        <f>_xlfn.CONCAT(Table1[[#This Row],[author]],Table1[[#This Row],[ year]])</f>
        <v>Xu et al. 2020</v>
      </c>
      <c r="D2044" s="14" t="s">
        <v>636</v>
      </c>
      <c r="E2044" t="s">
        <v>546</v>
      </c>
      <c r="F2044" s="14" t="s">
        <v>390</v>
      </c>
      <c r="G2044" s="14" t="s">
        <v>434</v>
      </c>
      <c r="H2044" s="14" t="s">
        <v>435</v>
      </c>
      <c r="I2044" s="14" t="s">
        <v>460</v>
      </c>
      <c r="K2044" s="16">
        <v>133.06122450000001</v>
      </c>
      <c r="L2044" s="16">
        <v>0.16</v>
      </c>
      <c r="M2044" s="17" t="s">
        <v>437</v>
      </c>
      <c r="N2044" s="14" t="s">
        <v>95</v>
      </c>
      <c r="O2044" t="str">
        <f ca="1">Table1[[#This Row],[Lowest_size_reported_um]]</f>
        <v/>
      </c>
      <c r="Q2044">
        <f>_xlfn.XLOOKUP(F2044,'detection limits'!$A$2:$A$234,'detection limits'!$C$2:$C$234)</f>
        <v>5</v>
      </c>
      <c r="R2044" t="str">
        <f ca="1">_xlfn.XLOOKUP(F2044,'detection limits'!$A$2:$A$234,'detection limits'!$F$2:$F$234)</f>
        <v/>
      </c>
    </row>
    <row r="2045" spans="1:18" x14ac:dyDescent="0.3">
      <c r="A2045" t="s">
        <v>654</v>
      </c>
      <c r="B2045" t="s">
        <v>656</v>
      </c>
      <c r="C2045" s="14" t="str">
        <f>_xlfn.CONCAT(Table1[[#This Row],[author]],Table1[[#This Row],[ year]])</f>
        <v>Xu et al. 2020</v>
      </c>
      <c r="D2045" s="14" t="s">
        <v>636</v>
      </c>
      <c r="E2045" t="s">
        <v>546</v>
      </c>
      <c r="F2045" s="14" t="s">
        <v>390</v>
      </c>
      <c r="G2045" s="14" t="s">
        <v>434</v>
      </c>
      <c r="H2045" s="14" t="s">
        <v>435</v>
      </c>
      <c r="I2045" s="14" t="s">
        <v>460</v>
      </c>
      <c r="K2045" s="16">
        <v>222.85714290000001</v>
      </c>
      <c r="L2045" s="16">
        <v>0.16</v>
      </c>
      <c r="M2045" s="17" t="s">
        <v>437</v>
      </c>
      <c r="N2045" s="14" t="s">
        <v>95</v>
      </c>
      <c r="O2045" t="str">
        <f ca="1">Table1[[#This Row],[Lowest_size_reported_um]]</f>
        <v/>
      </c>
      <c r="Q2045">
        <f>_xlfn.XLOOKUP(F2045,'detection limits'!$A$2:$A$234,'detection limits'!$C$2:$C$234)</f>
        <v>5</v>
      </c>
      <c r="R2045" t="str">
        <f ca="1">_xlfn.XLOOKUP(F2045,'detection limits'!$A$2:$A$234,'detection limits'!$F$2:$F$234)</f>
        <v/>
      </c>
    </row>
    <row r="2046" spans="1:18" x14ac:dyDescent="0.3">
      <c r="A2046" t="s">
        <v>654</v>
      </c>
      <c r="B2046" t="s">
        <v>656</v>
      </c>
      <c r="C2046" s="14" t="str">
        <f>_xlfn.CONCAT(Table1[[#This Row],[author]],Table1[[#This Row],[ year]])</f>
        <v>Xu et al. 2020</v>
      </c>
      <c r="D2046" s="14" t="s">
        <v>636</v>
      </c>
      <c r="E2046" t="s">
        <v>546</v>
      </c>
      <c r="F2046" s="14" t="s">
        <v>390</v>
      </c>
      <c r="G2046" s="14" t="s">
        <v>434</v>
      </c>
      <c r="H2046" s="14" t="s">
        <v>435</v>
      </c>
      <c r="I2046" s="14" t="s">
        <v>460</v>
      </c>
      <c r="K2046" s="16">
        <v>378.77551019999999</v>
      </c>
      <c r="L2046" s="16">
        <v>0.16</v>
      </c>
      <c r="M2046" s="17" t="s">
        <v>437</v>
      </c>
      <c r="N2046" s="14" t="s">
        <v>95</v>
      </c>
      <c r="O2046" t="str">
        <f ca="1">Table1[[#This Row],[Lowest_size_reported_um]]</f>
        <v/>
      </c>
      <c r="Q2046">
        <f>_xlfn.XLOOKUP(F2046,'detection limits'!$A$2:$A$234,'detection limits'!$C$2:$C$234)</f>
        <v>5</v>
      </c>
      <c r="R2046" t="str">
        <f ca="1">_xlfn.XLOOKUP(F2046,'detection limits'!$A$2:$A$234,'detection limits'!$F$2:$F$234)</f>
        <v/>
      </c>
    </row>
    <row r="2047" spans="1:18" x14ac:dyDescent="0.3">
      <c r="A2047" t="s">
        <v>654</v>
      </c>
      <c r="B2047" t="s">
        <v>656</v>
      </c>
      <c r="C2047" s="14" t="str">
        <f>_xlfn.CONCAT(Table1[[#This Row],[author]],Table1[[#This Row],[ year]])</f>
        <v>Yin et al. 2020</v>
      </c>
      <c r="D2047" s="14" t="s">
        <v>637</v>
      </c>
      <c r="E2047" t="s">
        <v>546</v>
      </c>
      <c r="F2047" s="14" t="s">
        <v>393</v>
      </c>
      <c r="G2047" s="14" t="s">
        <v>439</v>
      </c>
      <c r="H2047" s="14" t="s">
        <v>440</v>
      </c>
      <c r="I2047" s="14" t="s">
        <v>460</v>
      </c>
      <c r="K2047" s="16">
        <v>547</v>
      </c>
      <c r="L2047" s="16">
        <v>0.73</v>
      </c>
      <c r="M2047" s="17" t="s">
        <v>442</v>
      </c>
      <c r="N2047" s="14" t="s">
        <v>95</v>
      </c>
      <c r="O2047" t="str">
        <f ca="1">Table1[[#This Row],[Lowest_size_reported_um]]</f>
        <v>50</v>
      </c>
      <c r="Q2047">
        <f>_xlfn.XLOOKUP(F2047,'detection limits'!$A$2:$A$234,'detection limits'!$C$2:$C$234)</f>
        <v>1000</v>
      </c>
      <c r="R2047" t="str">
        <f ca="1">_xlfn.XLOOKUP(F2047,'detection limits'!$A$2:$A$234,'detection limits'!$F$2:$F$234)</f>
        <v>50</v>
      </c>
    </row>
    <row r="2048" spans="1:18" x14ac:dyDescent="0.3">
      <c r="A2048" t="s">
        <v>654</v>
      </c>
      <c r="B2048" t="s">
        <v>656</v>
      </c>
      <c r="C2048" s="14" t="str">
        <f>_xlfn.CONCAT(Table1[[#This Row],[author]],Table1[[#This Row],[ year]])</f>
        <v>Yin et al. 2020</v>
      </c>
      <c r="D2048" s="14" t="s">
        <v>637</v>
      </c>
      <c r="E2048" t="s">
        <v>546</v>
      </c>
      <c r="F2048" s="14" t="s">
        <v>393</v>
      </c>
      <c r="G2048" s="14" t="s">
        <v>439</v>
      </c>
      <c r="H2048" s="14" t="s">
        <v>440</v>
      </c>
      <c r="I2048" s="14" t="s">
        <v>460</v>
      </c>
      <c r="K2048" s="16">
        <v>393</v>
      </c>
      <c r="L2048" s="16">
        <v>0.73</v>
      </c>
      <c r="M2048" s="17" t="s">
        <v>442</v>
      </c>
      <c r="N2048" s="14" t="s">
        <v>95</v>
      </c>
      <c r="O2048" t="str">
        <f ca="1">Table1[[#This Row],[Lowest_size_reported_um]]</f>
        <v>50</v>
      </c>
      <c r="Q2048">
        <f>_xlfn.XLOOKUP(F2048,'detection limits'!$A$2:$A$234,'detection limits'!$C$2:$C$234)</f>
        <v>1000</v>
      </c>
      <c r="R2048" t="str">
        <f ca="1">_xlfn.XLOOKUP(F2048,'detection limits'!$A$2:$A$234,'detection limits'!$F$2:$F$234)</f>
        <v>50</v>
      </c>
    </row>
    <row r="2049" spans="1:18" x14ac:dyDescent="0.3">
      <c r="A2049" t="s">
        <v>654</v>
      </c>
      <c r="B2049" t="s">
        <v>656</v>
      </c>
      <c r="C2049" s="14" t="str">
        <f>_xlfn.CONCAT(Table1[[#This Row],[author]],Table1[[#This Row],[ year]])</f>
        <v>Yin et al. 2020</v>
      </c>
      <c r="D2049" s="14" t="s">
        <v>637</v>
      </c>
      <c r="E2049" t="s">
        <v>546</v>
      </c>
      <c r="F2049" s="14" t="s">
        <v>393</v>
      </c>
      <c r="G2049" s="14" t="s">
        <v>439</v>
      </c>
      <c r="H2049" s="14" t="s">
        <v>440</v>
      </c>
      <c r="I2049" s="14" t="s">
        <v>460</v>
      </c>
      <c r="K2049" s="16">
        <v>187</v>
      </c>
      <c r="L2049" s="16">
        <v>0.96</v>
      </c>
      <c r="M2049" s="17" t="s">
        <v>442</v>
      </c>
      <c r="N2049" s="14" t="s">
        <v>95</v>
      </c>
      <c r="O2049" t="str">
        <f ca="1">Table1[[#This Row],[Lowest_size_reported_um]]</f>
        <v>50</v>
      </c>
      <c r="Q2049">
        <f>_xlfn.XLOOKUP(F2049,'detection limits'!$A$2:$A$234,'detection limits'!$C$2:$C$234)</f>
        <v>1000</v>
      </c>
      <c r="R2049" t="str">
        <f ca="1">_xlfn.XLOOKUP(F2049,'detection limits'!$A$2:$A$234,'detection limits'!$F$2:$F$234)</f>
        <v>50</v>
      </c>
    </row>
    <row r="2050" spans="1:18" x14ac:dyDescent="0.3">
      <c r="A2050" t="s">
        <v>654</v>
      </c>
      <c r="B2050" t="s">
        <v>656</v>
      </c>
      <c r="C2050" s="14" t="str">
        <f>_xlfn.CONCAT(Table1[[#This Row],[author]],Table1[[#This Row],[ year]])</f>
        <v>Yin et al. 2020</v>
      </c>
      <c r="D2050" s="14" t="s">
        <v>637</v>
      </c>
      <c r="E2050" t="s">
        <v>546</v>
      </c>
      <c r="F2050" s="14" t="s">
        <v>393</v>
      </c>
      <c r="G2050" s="14" t="s">
        <v>439</v>
      </c>
      <c r="H2050" s="14" t="s">
        <v>440</v>
      </c>
      <c r="I2050" s="14" t="s">
        <v>460</v>
      </c>
      <c r="K2050" s="16">
        <v>180</v>
      </c>
      <c r="L2050" s="16">
        <v>1</v>
      </c>
      <c r="M2050" s="17" t="s">
        <v>442</v>
      </c>
      <c r="N2050" s="14" t="s">
        <v>95</v>
      </c>
      <c r="O2050" t="str">
        <f ca="1">Table1[[#This Row],[Lowest_size_reported_um]]</f>
        <v>50</v>
      </c>
      <c r="Q2050">
        <f>_xlfn.XLOOKUP(F2050,'detection limits'!$A$2:$A$234,'detection limits'!$C$2:$C$234)</f>
        <v>1000</v>
      </c>
      <c r="R2050" t="str">
        <f ca="1">_xlfn.XLOOKUP(F2050,'detection limits'!$A$2:$A$234,'detection limits'!$F$2:$F$234)</f>
        <v>50</v>
      </c>
    </row>
    <row r="2051" spans="1:18" x14ac:dyDescent="0.3">
      <c r="A2051" t="s">
        <v>654</v>
      </c>
      <c r="B2051" t="s">
        <v>656</v>
      </c>
      <c r="C2051" s="14" t="str">
        <f>_xlfn.CONCAT(Table1[[#This Row],[author]],Table1[[#This Row],[ year]])</f>
        <v>Yin et al. 2020</v>
      </c>
      <c r="D2051" s="14" t="s">
        <v>637</v>
      </c>
      <c r="E2051" t="s">
        <v>546</v>
      </c>
      <c r="F2051" s="14" t="s">
        <v>393</v>
      </c>
      <c r="G2051" s="14" t="s">
        <v>439</v>
      </c>
      <c r="H2051" s="14" t="s">
        <v>440</v>
      </c>
      <c r="I2051" s="14" t="s">
        <v>460</v>
      </c>
      <c r="K2051" s="16">
        <v>247</v>
      </c>
      <c r="L2051" s="16">
        <v>0.76</v>
      </c>
      <c r="M2051" s="17" t="s">
        <v>442</v>
      </c>
      <c r="N2051" s="14" t="s">
        <v>95</v>
      </c>
      <c r="O2051" t="str">
        <f ca="1">Table1[[#This Row],[Lowest_size_reported_um]]</f>
        <v>50</v>
      </c>
      <c r="Q2051">
        <f>_xlfn.XLOOKUP(F2051,'detection limits'!$A$2:$A$234,'detection limits'!$C$2:$C$234)</f>
        <v>1000</v>
      </c>
      <c r="R2051" t="str">
        <f ca="1">_xlfn.XLOOKUP(F2051,'detection limits'!$A$2:$A$234,'detection limits'!$F$2:$F$234)</f>
        <v>50</v>
      </c>
    </row>
    <row r="2052" spans="1:18" x14ac:dyDescent="0.3">
      <c r="A2052" t="s">
        <v>654</v>
      </c>
      <c r="B2052" t="s">
        <v>656</v>
      </c>
      <c r="C2052" s="14" t="str">
        <f>_xlfn.CONCAT(Table1[[#This Row],[author]],Table1[[#This Row],[ year]])</f>
        <v>Yin et al. 2020</v>
      </c>
      <c r="D2052" s="14" t="s">
        <v>637</v>
      </c>
      <c r="E2052" t="s">
        <v>546</v>
      </c>
      <c r="F2052" s="14" t="s">
        <v>393</v>
      </c>
      <c r="G2052" s="14" t="s">
        <v>439</v>
      </c>
      <c r="H2052" s="14" t="s">
        <v>440</v>
      </c>
      <c r="I2052" s="14" t="s">
        <v>460</v>
      </c>
      <c r="K2052" s="16">
        <v>447</v>
      </c>
      <c r="L2052" s="16">
        <v>0.57999999999999996</v>
      </c>
      <c r="M2052" s="17" t="s">
        <v>442</v>
      </c>
      <c r="N2052" s="14" t="s">
        <v>95</v>
      </c>
      <c r="O2052" t="str">
        <f ca="1">Table1[[#This Row],[Lowest_size_reported_um]]</f>
        <v>50</v>
      </c>
      <c r="Q2052">
        <f>_xlfn.XLOOKUP(F2052,'detection limits'!$A$2:$A$234,'detection limits'!$C$2:$C$234)</f>
        <v>1000</v>
      </c>
      <c r="R2052" t="str">
        <f ca="1">_xlfn.XLOOKUP(F2052,'detection limits'!$A$2:$A$234,'detection limits'!$F$2:$F$234)</f>
        <v>50</v>
      </c>
    </row>
    <row r="2053" spans="1:18" x14ac:dyDescent="0.3">
      <c r="A2053" t="s">
        <v>654</v>
      </c>
      <c r="B2053" t="s">
        <v>656</v>
      </c>
      <c r="C2053" s="14" t="str">
        <f>_xlfn.CONCAT(Table1[[#This Row],[author]],Table1[[#This Row],[ year]])</f>
        <v>Yin et al. 2020</v>
      </c>
      <c r="D2053" s="14" t="s">
        <v>637</v>
      </c>
      <c r="E2053" t="s">
        <v>546</v>
      </c>
      <c r="F2053" s="14" t="s">
        <v>393</v>
      </c>
      <c r="G2053" s="14" t="s">
        <v>439</v>
      </c>
      <c r="H2053" s="14" t="s">
        <v>440</v>
      </c>
      <c r="I2053" s="14" t="s">
        <v>460</v>
      </c>
      <c r="K2053" s="16">
        <v>513</v>
      </c>
      <c r="L2053" s="16">
        <v>0.78</v>
      </c>
      <c r="M2053" s="17" t="s">
        <v>442</v>
      </c>
      <c r="N2053" s="14" t="s">
        <v>95</v>
      </c>
      <c r="O2053" t="str">
        <f ca="1">Table1[[#This Row],[Lowest_size_reported_um]]</f>
        <v>50</v>
      </c>
      <c r="Q2053">
        <f>_xlfn.XLOOKUP(F2053,'detection limits'!$A$2:$A$234,'detection limits'!$C$2:$C$234)</f>
        <v>1000</v>
      </c>
      <c r="R2053" t="str">
        <f ca="1">_xlfn.XLOOKUP(F2053,'detection limits'!$A$2:$A$234,'detection limits'!$F$2:$F$234)</f>
        <v>50</v>
      </c>
    </row>
    <row r="2054" spans="1:18" x14ac:dyDescent="0.3">
      <c r="A2054" t="s">
        <v>654</v>
      </c>
      <c r="B2054" t="s">
        <v>656</v>
      </c>
      <c r="C2054" s="14" t="str">
        <f>_xlfn.CONCAT(Table1[[#This Row],[author]],Table1[[#This Row],[ year]])</f>
        <v>Yin et al. 2020</v>
      </c>
      <c r="D2054" s="14" t="s">
        <v>637</v>
      </c>
      <c r="E2054" t="s">
        <v>546</v>
      </c>
      <c r="F2054" s="14" t="s">
        <v>393</v>
      </c>
      <c r="G2054" s="14" t="s">
        <v>439</v>
      </c>
      <c r="H2054" s="14" t="s">
        <v>440</v>
      </c>
      <c r="I2054" s="14" t="s">
        <v>460</v>
      </c>
      <c r="K2054" s="16">
        <v>393</v>
      </c>
      <c r="L2054" s="16">
        <v>0.49</v>
      </c>
      <c r="M2054" s="17" t="s">
        <v>442</v>
      </c>
      <c r="N2054" s="14" t="s">
        <v>95</v>
      </c>
      <c r="O2054" t="str">
        <f ca="1">Table1[[#This Row],[Lowest_size_reported_um]]</f>
        <v>50</v>
      </c>
      <c r="Q2054">
        <f>_xlfn.XLOOKUP(F2054,'detection limits'!$A$2:$A$234,'detection limits'!$C$2:$C$234)</f>
        <v>1000</v>
      </c>
      <c r="R2054" t="str">
        <f ca="1">_xlfn.XLOOKUP(F2054,'detection limits'!$A$2:$A$234,'detection limits'!$F$2:$F$234)</f>
        <v>50</v>
      </c>
    </row>
    <row r="2055" spans="1:18" x14ac:dyDescent="0.3">
      <c r="A2055" t="s">
        <v>654</v>
      </c>
      <c r="B2055" t="s">
        <v>656</v>
      </c>
      <c r="C2055" s="14" t="str">
        <f>_xlfn.CONCAT(Table1[[#This Row],[author]],Table1[[#This Row],[ year]])</f>
        <v>Yin et al. 2020</v>
      </c>
      <c r="D2055" s="14" t="s">
        <v>637</v>
      </c>
      <c r="E2055" t="s">
        <v>546</v>
      </c>
      <c r="F2055" s="14" t="s">
        <v>393</v>
      </c>
      <c r="G2055" s="14" t="s">
        <v>439</v>
      </c>
      <c r="H2055" s="14" t="s">
        <v>440</v>
      </c>
      <c r="I2055" s="14" t="s">
        <v>460</v>
      </c>
      <c r="K2055" s="16">
        <v>207</v>
      </c>
      <c r="L2055" s="16">
        <v>0.78</v>
      </c>
      <c r="M2055" s="17" t="s">
        <v>442</v>
      </c>
      <c r="N2055" s="14" t="s">
        <v>95</v>
      </c>
      <c r="O2055" t="str">
        <f ca="1">Table1[[#This Row],[Lowest_size_reported_um]]</f>
        <v>50</v>
      </c>
      <c r="Q2055">
        <f>_xlfn.XLOOKUP(F2055,'detection limits'!$A$2:$A$234,'detection limits'!$C$2:$C$234)</f>
        <v>1000</v>
      </c>
      <c r="R2055" t="str">
        <f ca="1">_xlfn.XLOOKUP(F2055,'detection limits'!$A$2:$A$234,'detection limits'!$F$2:$F$234)</f>
        <v>50</v>
      </c>
    </row>
    <row r="2056" spans="1:18" x14ac:dyDescent="0.3">
      <c r="A2056" t="s">
        <v>654</v>
      </c>
      <c r="B2056" t="s">
        <v>656</v>
      </c>
      <c r="C2056" s="14" t="str">
        <f>_xlfn.CONCAT(Table1[[#This Row],[author]],Table1[[#This Row],[ year]])</f>
        <v>Yin et al. 2020</v>
      </c>
      <c r="D2056" s="14" t="s">
        <v>637</v>
      </c>
      <c r="E2056" t="s">
        <v>546</v>
      </c>
      <c r="F2056" s="14" t="s">
        <v>393</v>
      </c>
      <c r="G2056" s="14" t="s">
        <v>439</v>
      </c>
      <c r="H2056" s="14" t="s">
        <v>440</v>
      </c>
      <c r="I2056" s="14" t="s">
        <v>460</v>
      </c>
      <c r="K2056" s="16">
        <v>627</v>
      </c>
      <c r="L2056" s="16">
        <v>0.41</v>
      </c>
      <c r="M2056" s="17" t="s">
        <v>442</v>
      </c>
      <c r="N2056" s="14" t="s">
        <v>95</v>
      </c>
      <c r="O2056" t="str">
        <f ca="1">Table1[[#This Row],[Lowest_size_reported_um]]</f>
        <v>50</v>
      </c>
      <c r="Q2056">
        <f>_xlfn.XLOOKUP(F2056,'detection limits'!$A$2:$A$234,'detection limits'!$C$2:$C$234)</f>
        <v>1000</v>
      </c>
      <c r="R2056" t="str">
        <f ca="1">_xlfn.XLOOKUP(F2056,'detection limits'!$A$2:$A$234,'detection limits'!$F$2:$F$234)</f>
        <v>50</v>
      </c>
    </row>
    <row r="2057" spans="1:18" x14ac:dyDescent="0.3">
      <c r="A2057" t="s">
        <v>654</v>
      </c>
      <c r="B2057" t="s">
        <v>656</v>
      </c>
      <c r="C2057" s="14" t="str">
        <f>_xlfn.CONCAT(Table1[[#This Row],[author]],Table1[[#This Row],[ year]])</f>
        <v>Yin et al. 2020</v>
      </c>
      <c r="D2057" s="14" t="s">
        <v>637</v>
      </c>
      <c r="E2057" t="s">
        <v>546</v>
      </c>
      <c r="F2057" s="14" t="s">
        <v>393</v>
      </c>
      <c r="G2057" s="14" t="s">
        <v>439</v>
      </c>
      <c r="H2057" s="14" t="s">
        <v>440</v>
      </c>
      <c r="I2057" s="14" t="s">
        <v>460</v>
      </c>
      <c r="K2057" s="16">
        <v>407</v>
      </c>
      <c r="L2057" s="16">
        <v>0.56999999999999995</v>
      </c>
      <c r="M2057" s="17" t="s">
        <v>442</v>
      </c>
      <c r="N2057" s="14" t="s">
        <v>95</v>
      </c>
      <c r="O2057" t="str">
        <f ca="1">Table1[[#This Row],[Lowest_size_reported_um]]</f>
        <v>50</v>
      </c>
      <c r="Q2057">
        <f>_xlfn.XLOOKUP(F2057,'detection limits'!$A$2:$A$234,'detection limits'!$C$2:$C$234)</f>
        <v>1000</v>
      </c>
      <c r="R2057" t="str">
        <f ca="1">_xlfn.XLOOKUP(F2057,'detection limits'!$A$2:$A$234,'detection limits'!$F$2:$F$234)</f>
        <v>50</v>
      </c>
    </row>
    <row r="2058" spans="1:18" x14ac:dyDescent="0.3">
      <c r="A2058" t="s">
        <v>654</v>
      </c>
      <c r="B2058" t="s">
        <v>656</v>
      </c>
      <c r="C2058" s="14" t="str">
        <f>_xlfn.CONCAT(Table1[[#This Row],[author]],Table1[[#This Row],[ year]])</f>
        <v>Yin et al. 2020</v>
      </c>
      <c r="D2058" s="14" t="s">
        <v>637</v>
      </c>
      <c r="E2058" t="s">
        <v>546</v>
      </c>
      <c r="F2058" s="14" t="s">
        <v>393</v>
      </c>
      <c r="G2058" s="14" t="s">
        <v>439</v>
      </c>
      <c r="H2058" s="14" t="s">
        <v>440</v>
      </c>
      <c r="I2058" s="14" t="s">
        <v>460</v>
      </c>
      <c r="K2058" s="16">
        <v>693</v>
      </c>
      <c r="L2058" s="16">
        <v>0.65</v>
      </c>
      <c r="M2058" s="17" t="s">
        <v>442</v>
      </c>
      <c r="N2058" s="14" t="s">
        <v>95</v>
      </c>
      <c r="O2058" t="str">
        <f ca="1">Table1[[#This Row],[Lowest_size_reported_um]]</f>
        <v>50</v>
      </c>
      <c r="Q2058">
        <f>_xlfn.XLOOKUP(F2058,'detection limits'!$A$2:$A$234,'detection limits'!$C$2:$C$234)</f>
        <v>1000</v>
      </c>
      <c r="R2058" t="str">
        <f ca="1">_xlfn.XLOOKUP(F2058,'detection limits'!$A$2:$A$234,'detection limits'!$F$2:$F$234)</f>
        <v>50</v>
      </c>
    </row>
    <row r="2059" spans="1:18" x14ac:dyDescent="0.3">
      <c r="A2059" t="s">
        <v>654</v>
      </c>
      <c r="B2059" t="s">
        <v>656</v>
      </c>
      <c r="C2059" s="14" t="str">
        <f>_xlfn.CONCAT(Table1[[#This Row],[author]],Table1[[#This Row],[ year]])</f>
        <v>Yu et al. 2016</v>
      </c>
      <c r="D2059" s="14" t="s">
        <v>638</v>
      </c>
      <c r="E2059" t="s">
        <v>551</v>
      </c>
      <c r="F2059" s="14" t="s">
        <v>395</v>
      </c>
      <c r="G2059" s="14" t="s">
        <v>502</v>
      </c>
      <c r="H2059" s="14" t="s">
        <v>440</v>
      </c>
      <c r="I2059" s="14" t="s">
        <v>460</v>
      </c>
      <c r="K2059" s="16">
        <v>102.9</v>
      </c>
      <c r="L2059" s="16"/>
      <c r="M2059" s="17" t="s">
        <v>437</v>
      </c>
      <c r="N2059" s="14" t="s">
        <v>95</v>
      </c>
      <c r="O2059" t="str">
        <f ca="1">Table1[[#This Row],[Lowest_size_reported_um]]</f>
        <v/>
      </c>
      <c r="Q2059">
        <f>_xlfn.XLOOKUP(F2059,'detection limits'!$A$2:$A$234,'detection limits'!$C$2:$C$234)</f>
        <v>1</v>
      </c>
      <c r="R2059" t="str">
        <f ca="1">_xlfn.XLOOKUP(F2059,'detection limits'!$A$2:$A$234,'detection limits'!$F$2:$F$234)</f>
        <v/>
      </c>
    </row>
    <row r="2060" spans="1:18" x14ac:dyDescent="0.3">
      <c r="A2060" t="s">
        <v>654</v>
      </c>
      <c r="B2060" t="s">
        <v>656</v>
      </c>
      <c r="C2060" s="14" t="str">
        <f>_xlfn.CONCAT(Table1[[#This Row],[author]],Table1[[#This Row],[ year]])</f>
        <v>Yu et al. 2016</v>
      </c>
      <c r="D2060" s="14" t="s">
        <v>638</v>
      </c>
      <c r="E2060" t="s">
        <v>551</v>
      </c>
      <c r="F2060" s="14" t="s">
        <v>395</v>
      </c>
      <c r="G2060" s="14" t="s">
        <v>502</v>
      </c>
      <c r="H2060" s="14" t="s">
        <v>440</v>
      </c>
      <c r="I2060" s="14" t="s">
        <v>460</v>
      </c>
      <c r="K2060" s="16">
        <v>163.30000000000001</v>
      </c>
      <c r="L2060" s="16"/>
      <c r="M2060" s="17" t="s">
        <v>437</v>
      </c>
      <c r="N2060" s="14" t="s">
        <v>95</v>
      </c>
      <c r="O2060" t="str">
        <f ca="1">Table1[[#This Row],[Lowest_size_reported_um]]</f>
        <v/>
      </c>
      <c r="Q2060">
        <f>_xlfn.XLOOKUP(F2060,'detection limits'!$A$2:$A$234,'detection limits'!$C$2:$C$234)</f>
        <v>1</v>
      </c>
      <c r="R2060" t="str">
        <f ca="1">_xlfn.XLOOKUP(F2060,'detection limits'!$A$2:$A$234,'detection limits'!$F$2:$F$234)</f>
        <v/>
      </c>
    </row>
    <row r="2061" spans="1:18" x14ac:dyDescent="0.3">
      <c r="A2061" t="s">
        <v>654</v>
      </c>
      <c r="B2061" t="s">
        <v>656</v>
      </c>
      <c r="C2061" s="14" t="str">
        <f>_xlfn.CONCAT(Table1[[#This Row],[author]],Table1[[#This Row],[ year]])</f>
        <v>Yu et al. 2016</v>
      </c>
      <c r="D2061" s="14" t="s">
        <v>638</v>
      </c>
      <c r="E2061" t="s">
        <v>551</v>
      </c>
      <c r="F2061" s="14" t="s">
        <v>395</v>
      </c>
      <c r="G2061" s="14" t="s">
        <v>502</v>
      </c>
      <c r="H2061" s="14" t="s">
        <v>440</v>
      </c>
      <c r="I2061" s="14" t="s">
        <v>460</v>
      </c>
      <c r="K2061" s="16">
        <v>117.5</v>
      </c>
      <c r="L2061" s="16"/>
      <c r="M2061" s="17" t="s">
        <v>437</v>
      </c>
      <c r="N2061" s="14" t="s">
        <v>95</v>
      </c>
      <c r="O2061" t="str">
        <f ca="1">Table1[[#This Row],[Lowest_size_reported_um]]</f>
        <v/>
      </c>
      <c r="Q2061">
        <f>_xlfn.XLOOKUP(F2061,'detection limits'!$A$2:$A$234,'detection limits'!$C$2:$C$234)</f>
        <v>1</v>
      </c>
      <c r="R2061" t="str">
        <f ca="1">_xlfn.XLOOKUP(F2061,'detection limits'!$A$2:$A$234,'detection limits'!$F$2:$F$234)</f>
        <v/>
      </c>
    </row>
    <row r="2062" spans="1:18" x14ac:dyDescent="0.3">
      <c r="A2062" t="s">
        <v>654</v>
      </c>
      <c r="B2062" t="s">
        <v>656</v>
      </c>
      <c r="C2062" s="14" t="str">
        <f>_xlfn.CONCAT(Table1[[#This Row],[author]],Table1[[#This Row],[ year]])</f>
        <v>Yuan et al. 2019</v>
      </c>
      <c r="D2062" s="14" t="s">
        <v>639</v>
      </c>
      <c r="E2062" t="s">
        <v>540</v>
      </c>
      <c r="F2062" s="14" t="s">
        <v>397</v>
      </c>
      <c r="G2062" s="14" t="s">
        <v>439</v>
      </c>
      <c r="H2062" s="14" t="s">
        <v>440</v>
      </c>
      <c r="I2062" s="14" t="s">
        <v>460</v>
      </c>
      <c r="K2062" s="16">
        <v>54</v>
      </c>
      <c r="L2062" s="16">
        <v>0.44</v>
      </c>
      <c r="M2062" s="17" t="s">
        <v>456</v>
      </c>
      <c r="N2062" s="14" t="s">
        <v>95</v>
      </c>
      <c r="O2062" t="str">
        <f ca="1">Table1[[#This Row],[Lowest_size_reported_um]]</f>
        <v>50</v>
      </c>
      <c r="Q2062">
        <f>_xlfn.XLOOKUP(F2062,'detection limits'!$A$2:$A$234,'detection limits'!$C$2:$C$234)</f>
        <v>0.45</v>
      </c>
      <c r="R2062" t="str">
        <f ca="1">_xlfn.XLOOKUP(F2062,'detection limits'!$A$2:$A$234,'detection limits'!$F$2:$F$234)</f>
        <v>50</v>
      </c>
    </row>
    <row r="2063" spans="1:18" x14ac:dyDescent="0.3">
      <c r="A2063" t="s">
        <v>654</v>
      </c>
      <c r="B2063" t="s">
        <v>656</v>
      </c>
      <c r="C2063" s="14" t="str">
        <f>_xlfn.CONCAT(Table1[[#This Row],[author]],Table1[[#This Row],[ year]])</f>
        <v>Yuan et al. 2019</v>
      </c>
      <c r="D2063" s="14" t="s">
        <v>639</v>
      </c>
      <c r="E2063" t="s">
        <v>540</v>
      </c>
      <c r="F2063" s="14" t="s">
        <v>397</v>
      </c>
      <c r="G2063" s="14" t="s">
        <v>439</v>
      </c>
      <c r="H2063" s="14" t="s">
        <v>440</v>
      </c>
      <c r="I2063" s="14" t="s">
        <v>460</v>
      </c>
      <c r="K2063" s="16">
        <v>506</v>
      </c>
      <c r="L2063" s="16">
        <v>0.44</v>
      </c>
      <c r="M2063" s="17" t="s">
        <v>456</v>
      </c>
      <c r="N2063" s="14" t="s">
        <v>95</v>
      </c>
      <c r="O2063" t="str">
        <f ca="1">Table1[[#This Row],[Lowest_size_reported_um]]</f>
        <v>50</v>
      </c>
      <c r="Q2063">
        <f>_xlfn.XLOOKUP(F2063,'detection limits'!$A$2:$A$234,'detection limits'!$C$2:$C$234)</f>
        <v>0.45</v>
      </c>
      <c r="R2063" t="str">
        <f ca="1">_xlfn.XLOOKUP(F2063,'detection limits'!$A$2:$A$234,'detection limits'!$F$2:$F$234)</f>
        <v>50</v>
      </c>
    </row>
    <row r="2064" spans="1:18" x14ac:dyDescent="0.3">
      <c r="A2064" t="s">
        <v>654</v>
      </c>
      <c r="B2064" t="s">
        <v>656</v>
      </c>
      <c r="C2064" s="14" t="str">
        <f>_xlfn.CONCAT(Table1[[#This Row],[author]],Table1[[#This Row],[ year]])</f>
        <v>Yukioka et al. 2020</v>
      </c>
      <c r="D2064" s="14" t="s">
        <v>640</v>
      </c>
      <c r="E2064" t="s">
        <v>546</v>
      </c>
      <c r="F2064" s="14" t="s">
        <v>399</v>
      </c>
      <c r="G2064" s="14" t="s">
        <v>501</v>
      </c>
      <c r="H2064" s="14" t="s">
        <v>444</v>
      </c>
      <c r="I2064" s="14" t="s">
        <v>527</v>
      </c>
      <c r="K2064" s="16">
        <v>300</v>
      </c>
      <c r="L2064" s="16">
        <v>0.1</v>
      </c>
      <c r="M2064" s="17" t="s">
        <v>437</v>
      </c>
      <c r="N2064" s="14" t="s">
        <v>95</v>
      </c>
      <c r="O2064" t="str">
        <f ca="1">Table1[[#This Row],[Lowest_size_reported_um]]</f>
        <v>100</v>
      </c>
      <c r="Q2064">
        <f>_xlfn.XLOOKUP(F2064,'detection limits'!$A$2:$A$234,'detection limits'!$C$2:$C$234)</f>
        <v>75</v>
      </c>
      <c r="R2064" t="str">
        <f ca="1">_xlfn.XLOOKUP(F2064,'detection limits'!$A$2:$A$234,'detection limits'!$F$2:$F$234)</f>
        <v>100</v>
      </c>
    </row>
    <row r="2065" spans="1:18" x14ac:dyDescent="0.3">
      <c r="A2065" t="s">
        <v>654</v>
      </c>
      <c r="B2065" t="s">
        <v>656</v>
      </c>
      <c r="C2065" s="14" t="str">
        <f>_xlfn.CONCAT(Table1[[#This Row],[author]],Table1[[#This Row],[ year]])</f>
        <v>Yukioka et al. 2020</v>
      </c>
      <c r="D2065" s="14" t="s">
        <v>640</v>
      </c>
      <c r="E2065" t="s">
        <v>546</v>
      </c>
      <c r="F2065" s="14" t="s">
        <v>399</v>
      </c>
      <c r="G2065" s="14" t="s">
        <v>501</v>
      </c>
      <c r="H2065" s="14" t="s">
        <v>444</v>
      </c>
      <c r="I2065" s="14" t="s">
        <v>527</v>
      </c>
      <c r="K2065" s="16">
        <v>500</v>
      </c>
      <c r="L2065" s="16">
        <v>0.1</v>
      </c>
      <c r="M2065" s="17" t="s">
        <v>454</v>
      </c>
      <c r="N2065" s="14" t="s">
        <v>95</v>
      </c>
      <c r="O2065" t="str">
        <f ca="1">Table1[[#This Row],[Lowest_size_reported_um]]</f>
        <v>100</v>
      </c>
      <c r="Q2065">
        <f>_xlfn.XLOOKUP(F2065,'detection limits'!$A$2:$A$234,'detection limits'!$C$2:$C$234)</f>
        <v>75</v>
      </c>
      <c r="R2065" t="str">
        <f ca="1">_xlfn.XLOOKUP(F2065,'detection limits'!$A$2:$A$234,'detection limits'!$F$2:$F$234)</f>
        <v>100</v>
      </c>
    </row>
    <row r="2066" spans="1:18" x14ac:dyDescent="0.3">
      <c r="A2066" t="s">
        <v>654</v>
      </c>
      <c r="B2066" t="s">
        <v>656</v>
      </c>
      <c r="C2066" s="14" t="str">
        <f>_xlfn.CONCAT(Table1[[#This Row],[author]],Table1[[#This Row],[ year]])</f>
        <v>Yukioka et al. 2020</v>
      </c>
      <c r="D2066" s="14" t="s">
        <v>640</v>
      </c>
      <c r="E2066" t="s">
        <v>546</v>
      </c>
      <c r="F2066" s="14" t="s">
        <v>399</v>
      </c>
      <c r="G2066" s="14" t="s">
        <v>501</v>
      </c>
      <c r="H2066" s="14" t="s">
        <v>444</v>
      </c>
      <c r="I2066" s="14" t="s">
        <v>527</v>
      </c>
      <c r="K2066" s="16">
        <v>1300</v>
      </c>
      <c r="L2066" s="16">
        <v>0.1</v>
      </c>
      <c r="M2066" s="17" t="s">
        <v>437</v>
      </c>
      <c r="N2066" s="14" t="s">
        <v>95</v>
      </c>
      <c r="O2066" t="str">
        <f ca="1">Table1[[#This Row],[Lowest_size_reported_um]]</f>
        <v>100</v>
      </c>
      <c r="Q2066">
        <f>_xlfn.XLOOKUP(F2066,'detection limits'!$A$2:$A$234,'detection limits'!$C$2:$C$234)</f>
        <v>75</v>
      </c>
      <c r="R2066" t="str">
        <f ca="1">_xlfn.XLOOKUP(F2066,'detection limits'!$A$2:$A$234,'detection limits'!$F$2:$F$234)</f>
        <v>100</v>
      </c>
    </row>
    <row r="2067" spans="1:18" x14ac:dyDescent="0.3">
      <c r="A2067" t="s">
        <v>654</v>
      </c>
      <c r="B2067" t="s">
        <v>656</v>
      </c>
      <c r="C2067" s="14" t="str">
        <f>_xlfn.CONCAT(Table1[[#This Row],[author]],Table1[[#This Row],[ year]])</f>
        <v>Yukioka et al. 2020</v>
      </c>
      <c r="D2067" s="14" t="s">
        <v>640</v>
      </c>
      <c r="E2067" t="s">
        <v>546</v>
      </c>
      <c r="F2067" s="14" t="s">
        <v>399</v>
      </c>
      <c r="G2067" s="14" t="s">
        <v>501</v>
      </c>
      <c r="H2067" s="14" t="s">
        <v>444</v>
      </c>
      <c r="I2067" s="14" t="s">
        <v>527</v>
      </c>
      <c r="K2067" s="16">
        <v>1500</v>
      </c>
      <c r="L2067" s="16">
        <v>0.1</v>
      </c>
      <c r="M2067" s="17" t="s">
        <v>437</v>
      </c>
      <c r="N2067" s="14" t="s">
        <v>95</v>
      </c>
      <c r="O2067" t="str">
        <f ca="1">Table1[[#This Row],[Lowest_size_reported_um]]</f>
        <v>100</v>
      </c>
      <c r="Q2067">
        <f>_xlfn.XLOOKUP(F2067,'detection limits'!$A$2:$A$234,'detection limits'!$C$2:$C$234)</f>
        <v>75</v>
      </c>
      <c r="R2067" t="str">
        <f ca="1">_xlfn.XLOOKUP(F2067,'detection limits'!$A$2:$A$234,'detection limits'!$F$2:$F$234)</f>
        <v>100</v>
      </c>
    </row>
    <row r="2068" spans="1:18" x14ac:dyDescent="0.3">
      <c r="A2068" t="s">
        <v>654</v>
      </c>
      <c r="B2068" t="s">
        <v>656</v>
      </c>
      <c r="C2068" s="14" t="str">
        <f>_xlfn.CONCAT(Table1[[#This Row],[author]],Table1[[#This Row],[ year]])</f>
        <v>Yukioka et al. 2020</v>
      </c>
      <c r="D2068" s="14" t="s">
        <v>640</v>
      </c>
      <c r="E2068" t="s">
        <v>546</v>
      </c>
      <c r="F2068" s="14" t="s">
        <v>399</v>
      </c>
      <c r="G2068" s="14" t="s">
        <v>501</v>
      </c>
      <c r="H2068" s="14" t="s">
        <v>444</v>
      </c>
      <c r="I2068" s="14" t="s">
        <v>527</v>
      </c>
      <c r="K2068" s="16">
        <v>3200</v>
      </c>
      <c r="L2068" s="16">
        <v>0.1</v>
      </c>
      <c r="M2068" s="17" t="s">
        <v>437</v>
      </c>
      <c r="N2068" s="14" t="s">
        <v>95</v>
      </c>
      <c r="O2068" t="str">
        <f ca="1">Table1[[#This Row],[Lowest_size_reported_um]]</f>
        <v>100</v>
      </c>
      <c r="Q2068">
        <f>_xlfn.XLOOKUP(F2068,'detection limits'!$A$2:$A$234,'detection limits'!$C$2:$C$234)</f>
        <v>75</v>
      </c>
      <c r="R2068" t="str">
        <f ca="1">_xlfn.XLOOKUP(F2068,'detection limits'!$A$2:$A$234,'detection limits'!$F$2:$F$234)</f>
        <v>100</v>
      </c>
    </row>
    <row r="2069" spans="1:18" x14ac:dyDescent="0.3">
      <c r="A2069" t="s">
        <v>654</v>
      </c>
      <c r="B2069" t="s">
        <v>656</v>
      </c>
      <c r="C2069" s="14" t="str">
        <f>_xlfn.CONCAT(Table1[[#This Row],[author]],Table1[[#This Row],[ year]])</f>
        <v>Yukioka et al. 2020</v>
      </c>
      <c r="D2069" s="14" t="s">
        <v>640</v>
      </c>
      <c r="E2069" t="s">
        <v>546</v>
      </c>
      <c r="F2069" s="14" t="s">
        <v>399</v>
      </c>
      <c r="G2069" s="14" t="s">
        <v>501</v>
      </c>
      <c r="H2069" s="14" t="s">
        <v>444</v>
      </c>
      <c r="I2069" s="14" t="s">
        <v>527</v>
      </c>
      <c r="K2069" s="16">
        <v>4000</v>
      </c>
      <c r="L2069" s="16">
        <v>0.1</v>
      </c>
      <c r="M2069" s="17" t="s">
        <v>437</v>
      </c>
      <c r="N2069" s="14" t="s">
        <v>95</v>
      </c>
      <c r="O2069" t="str">
        <f ca="1">Table1[[#This Row],[Lowest_size_reported_um]]</f>
        <v>100</v>
      </c>
      <c r="Q2069">
        <f>_xlfn.XLOOKUP(F2069,'detection limits'!$A$2:$A$234,'detection limits'!$C$2:$C$234)</f>
        <v>75</v>
      </c>
      <c r="R2069" t="str">
        <f ca="1">_xlfn.XLOOKUP(F2069,'detection limits'!$A$2:$A$234,'detection limits'!$F$2:$F$234)</f>
        <v>100</v>
      </c>
    </row>
    <row r="2070" spans="1:18" x14ac:dyDescent="0.3">
      <c r="A2070" t="s">
        <v>654</v>
      </c>
      <c r="B2070" t="s">
        <v>656</v>
      </c>
      <c r="C2070" s="14" t="str">
        <f>_xlfn.CONCAT(Table1[[#This Row],[author]],Table1[[#This Row],[ year]])</f>
        <v>Yukioka et al. 2020</v>
      </c>
      <c r="D2070" s="14" t="s">
        <v>640</v>
      </c>
      <c r="E2070" t="s">
        <v>546</v>
      </c>
      <c r="F2070" s="14" t="s">
        <v>399</v>
      </c>
      <c r="G2070" s="14" t="s">
        <v>501</v>
      </c>
      <c r="H2070" s="14" t="s">
        <v>444</v>
      </c>
      <c r="I2070" s="14" t="s">
        <v>527</v>
      </c>
      <c r="K2070" s="16">
        <v>4500</v>
      </c>
      <c r="L2070" s="16">
        <v>0.1</v>
      </c>
      <c r="M2070" s="17" t="s">
        <v>437</v>
      </c>
      <c r="N2070" s="14" t="s">
        <v>95</v>
      </c>
      <c r="O2070" t="str">
        <f ca="1">Table1[[#This Row],[Lowest_size_reported_um]]</f>
        <v>100</v>
      </c>
      <c r="Q2070">
        <f>_xlfn.XLOOKUP(F2070,'detection limits'!$A$2:$A$234,'detection limits'!$C$2:$C$234)</f>
        <v>75</v>
      </c>
      <c r="R2070" t="str">
        <f ca="1">_xlfn.XLOOKUP(F2070,'detection limits'!$A$2:$A$234,'detection limits'!$F$2:$F$234)</f>
        <v>100</v>
      </c>
    </row>
    <row r="2071" spans="1:18" x14ac:dyDescent="0.3">
      <c r="A2071" t="s">
        <v>654</v>
      </c>
      <c r="B2071" t="s">
        <v>656</v>
      </c>
      <c r="C2071" s="14" t="str">
        <f>_xlfn.CONCAT(Table1[[#This Row],[author]],Table1[[#This Row],[ year]])</f>
        <v>Yukioka et al. 2020</v>
      </c>
      <c r="D2071" s="14" t="s">
        <v>640</v>
      </c>
      <c r="E2071" t="s">
        <v>546</v>
      </c>
      <c r="F2071" s="14" t="s">
        <v>399</v>
      </c>
      <c r="G2071" s="14" t="s">
        <v>501</v>
      </c>
      <c r="H2071" s="14" t="s">
        <v>444</v>
      </c>
      <c r="I2071" s="14" t="s">
        <v>527</v>
      </c>
      <c r="K2071" s="16">
        <v>4600</v>
      </c>
      <c r="L2071" s="16">
        <v>0.1</v>
      </c>
      <c r="M2071" s="17" t="s">
        <v>437</v>
      </c>
      <c r="N2071" s="14" t="s">
        <v>95</v>
      </c>
      <c r="O2071" t="str">
        <f ca="1">Table1[[#This Row],[Lowest_size_reported_um]]</f>
        <v>100</v>
      </c>
      <c r="Q2071">
        <f>_xlfn.XLOOKUP(F2071,'detection limits'!$A$2:$A$234,'detection limits'!$C$2:$C$234)</f>
        <v>75</v>
      </c>
      <c r="R2071" t="str">
        <f ca="1">_xlfn.XLOOKUP(F2071,'detection limits'!$A$2:$A$234,'detection limits'!$F$2:$F$234)</f>
        <v>100</v>
      </c>
    </row>
    <row r="2072" spans="1:18" x14ac:dyDescent="0.3">
      <c r="A2072" t="s">
        <v>654</v>
      </c>
      <c r="B2072" t="s">
        <v>656</v>
      </c>
      <c r="C2072" s="14" t="str">
        <f>_xlfn.CONCAT(Table1[[#This Row],[author]],Table1[[#This Row],[ year]])</f>
        <v>Yukioka et al. 2020</v>
      </c>
      <c r="D2072" s="14" t="s">
        <v>640</v>
      </c>
      <c r="E2072" t="s">
        <v>546</v>
      </c>
      <c r="F2072" s="14" t="s">
        <v>399</v>
      </c>
      <c r="G2072" s="14" t="s">
        <v>501</v>
      </c>
      <c r="H2072" s="14" t="s">
        <v>444</v>
      </c>
      <c r="I2072" s="14" t="s">
        <v>527</v>
      </c>
      <c r="K2072" s="16">
        <v>4600</v>
      </c>
      <c r="L2072" s="16">
        <v>0.1</v>
      </c>
      <c r="M2072" s="17" t="s">
        <v>437</v>
      </c>
      <c r="N2072" s="14" t="s">
        <v>95</v>
      </c>
      <c r="O2072" t="str">
        <f ca="1">Table1[[#This Row],[Lowest_size_reported_um]]</f>
        <v>100</v>
      </c>
      <c r="Q2072">
        <f>_xlfn.XLOOKUP(F2072,'detection limits'!$A$2:$A$234,'detection limits'!$C$2:$C$234)</f>
        <v>75</v>
      </c>
      <c r="R2072" t="str">
        <f ca="1">_xlfn.XLOOKUP(F2072,'detection limits'!$A$2:$A$234,'detection limits'!$F$2:$F$234)</f>
        <v>100</v>
      </c>
    </row>
    <row r="2073" spans="1:18" x14ac:dyDescent="0.3">
      <c r="A2073" t="s">
        <v>654</v>
      </c>
      <c r="B2073" t="s">
        <v>656</v>
      </c>
      <c r="C2073" s="14" t="str">
        <f>_xlfn.CONCAT(Table1[[#This Row],[author]],Table1[[#This Row],[ year]])</f>
        <v>Yukioka et al. 2020</v>
      </c>
      <c r="D2073" s="14" t="s">
        <v>640</v>
      </c>
      <c r="E2073" t="s">
        <v>546</v>
      </c>
      <c r="F2073" s="14" t="s">
        <v>399</v>
      </c>
      <c r="G2073" s="14" t="s">
        <v>501</v>
      </c>
      <c r="H2073" s="14" t="s">
        <v>444</v>
      </c>
      <c r="I2073" s="14" t="s">
        <v>527</v>
      </c>
      <c r="K2073" s="16">
        <v>5300</v>
      </c>
      <c r="L2073" s="16">
        <v>0.1</v>
      </c>
      <c r="M2073" s="17" t="s">
        <v>437</v>
      </c>
      <c r="N2073" s="14" t="s">
        <v>95</v>
      </c>
      <c r="O2073" t="str">
        <f ca="1">Table1[[#This Row],[Lowest_size_reported_um]]</f>
        <v>100</v>
      </c>
      <c r="Q2073">
        <f>_xlfn.XLOOKUP(F2073,'detection limits'!$A$2:$A$234,'detection limits'!$C$2:$C$234)</f>
        <v>75</v>
      </c>
      <c r="R2073" t="str">
        <f ca="1">_xlfn.XLOOKUP(F2073,'detection limits'!$A$2:$A$234,'detection limits'!$F$2:$F$234)</f>
        <v>100</v>
      </c>
    </row>
    <row r="2074" spans="1:18" x14ac:dyDescent="0.3">
      <c r="A2074" t="s">
        <v>654</v>
      </c>
      <c r="B2074" t="s">
        <v>656</v>
      </c>
      <c r="C2074" s="14" t="str">
        <f>_xlfn.CONCAT(Table1[[#This Row],[author]],Table1[[#This Row],[ year]])</f>
        <v>Yukioka et al. 2020</v>
      </c>
      <c r="D2074" s="14" t="s">
        <v>640</v>
      </c>
      <c r="E2074" t="s">
        <v>546</v>
      </c>
      <c r="F2074" s="14" t="s">
        <v>399</v>
      </c>
      <c r="G2074" s="14" t="s">
        <v>501</v>
      </c>
      <c r="H2074" s="14" t="s">
        <v>444</v>
      </c>
      <c r="I2074" s="14" t="s">
        <v>527</v>
      </c>
      <c r="K2074" s="16">
        <v>5300</v>
      </c>
      <c r="L2074" s="16">
        <v>0.1</v>
      </c>
      <c r="M2074" s="17" t="s">
        <v>437</v>
      </c>
      <c r="N2074" s="14" t="s">
        <v>95</v>
      </c>
      <c r="O2074" t="str">
        <f ca="1">Table1[[#This Row],[Lowest_size_reported_um]]</f>
        <v>100</v>
      </c>
      <c r="Q2074">
        <f>_xlfn.XLOOKUP(F2074,'detection limits'!$A$2:$A$234,'detection limits'!$C$2:$C$234)</f>
        <v>75</v>
      </c>
      <c r="R2074" t="str">
        <f ca="1">_xlfn.XLOOKUP(F2074,'detection limits'!$A$2:$A$234,'detection limits'!$F$2:$F$234)</f>
        <v>100</v>
      </c>
    </row>
    <row r="2075" spans="1:18" x14ac:dyDescent="0.3">
      <c r="A2075" t="s">
        <v>654</v>
      </c>
      <c r="B2075" t="s">
        <v>656</v>
      </c>
      <c r="C2075" s="14" t="str">
        <f>_xlfn.CONCAT(Table1[[#This Row],[author]],Table1[[#This Row],[ year]])</f>
        <v>Yukioka et al. 2020</v>
      </c>
      <c r="D2075" s="14" t="s">
        <v>640</v>
      </c>
      <c r="E2075" t="s">
        <v>546</v>
      </c>
      <c r="F2075" s="14" t="s">
        <v>399</v>
      </c>
      <c r="G2075" s="14" t="s">
        <v>501</v>
      </c>
      <c r="H2075" s="14" t="s">
        <v>444</v>
      </c>
      <c r="I2075" s="14" t="s">
        <v>527</v>
      </c>
      <c r="K2075" s="16">
        <v>14100</v>
      </c>
      <c r="L2075" s="16">
        <v>0.1</v>
      </c>
      <c r="M2075" s="17" t="s">
        <v>437</v>
      </c>
      <c r="N2075" s="14" t="s">
        <v>95</v>
      </c>
      <c r="O2075" t="str">
        <f ca="1">Table1[[#This Row],[Lowest_size_reported_um]]</f>
        <v>100</v>
      </c>
      <c r="Q2075">
        <f>_xlfn.XLOOKUP(F2075,'detection limits'!$A$2:$A$234,'detection limits'!$C$2:$C$234)</f>
        <v>75</v>
      </c>
      <c r="R2075" t="str">
        <f ca="1">_xlfn.XLOOKUP(F2075,'detection limits'!$A$2:$A$234,'detection limits'!$F$2:$F$234)</f>
        <v>100</v>
      </c>
    </row>
    <row r="2076" spans="1:18" x14ac:dyDescent="0.3">
      <c r="A2076" t="s">
        <v>654</v>
      </c>
      <c r="B2076" t="s">
        <v>656</v>
      </c>
      <c r="C2076" s="14" t="str">
        <f>_xlfn.CONCAT(Table1[[#This Row],[author]],Table1[[#This Row],[ year]])</f>
        <v>Yukioka et al. 2020</v>
      </c>
      <c r="D2076" s="14" t="s">
        <v>640</v>
      </c>
      <c r="E2076" t="s">
        <v>546</v>
      </c>
      <c r="F2076" s="14" t="s">
        <v>399</v>
      </c>
      <c r="G2076" s="14" t="s">
        <v>501</v>
      </c>
      <c r="H2076" s="14" t="s">
        <v>444</v>
      </c>
      <c r="I2076" s="14" t="s">
        <v>528</v>
      </c>
      <c r="K2076" s="16">
        <v>100</v>
      </c>
      <c r="L2076" s="16">
        <v>0.08</v>
      </c>
      <c r="M2076" s="17" t="s">
        <v>437</v>
      </c>
      <c r="N2076" s="14" t="s">
        <v>95</v>
      </c>
      <c r="O2076" t="str">
        <f ca="1">Table1[[#This Row],[Lowest_size_reported_um]]</f>
        <v>100</v>
      </c>
      <c r="Q2076">
        <f>_xlfn.XLOOKUP(F2076,'detection limits'!$A$2:$A$234,'detection limits'!$C$2:$C$234)</f>
        <v>75</v>
      </c>
      <c r="R2076" t="str">
        <f ca="1">_xlfn.XLOOKUP(F2076,'detection limits'!$A$2:$A$234,'detection limits'!$F$2:$F$234)</f>
        <v>100</v>
      </c>
    </row>
    <row r="2077" spans="1:18" x14ac:dyDescent="0.3">
      <c r="A2077" t="s">
        <v>654</v>
      </c>
      <c r="B2077" t="s">
        <v>656</v>
      </c>
      <c r="C2077" s="14" t="str">
        <f>_xlfn.CONCAT(Table1[[#This Row],[author]],Table1[[#This Row],[ year]])</f>
        <v>Yukioka et al. 2020</v>
      </c>
      <c r="D2077" s="14" t="s">
        <v>640</v>
      </c>
      <c r="E2077" t="s">
        <v>546</v>
      </c>
      <c r="F2077" s="14" t="s">
        <v>399</v>
      </c>
      <c r="G2077" s="14" t="s">
        <v>501</v>
      </c>
      <c r="H2077" s="14" t="s">
        <v>444</v>
      </c>
      <c r="I2077" s="14" t="s">
        <v>528</v>
      </c>
      <c r="K2077" s="16">
        <v>500</v>
      </c>
      <c r="L2077" s="16">
        <v>0.08</v>
      </c>
      <c r="M2077" s="17"/>
      <c r="N2077" s="14" t="s">
        <v>95</v>
      </c>
      <c r="O2077" t="str">
        <f ca="1">Table1[[#This Row],[Lowest_size_reported_um]]</f>
        <v>100</v>
      </c>
      <c r="Q2077">
        <f>_xlfn.XLOOKUP(F2077,'detection limits'!$A$2:$A$234,'detection limits'!$C$2:$C$234)</f>
        <v>75</v>
      </c>
      <c r="R2077" t="str">
        <f ca="1">_xlfn.XLOOKUP(F2077,'detection limits'!$A$2:$A$234,'detection limits'!$F$2:$F$234)</f>
        <v>100</v>
      </c>
    </row>
    <row r="2078" spans="1:18" x14ac:dyDescent="0.3">
      <c r="A2078" t="s">
        <v>654</v>
      </c>
      <c r="B2078" t="s">
        <v>656</v>
      </c>
      <c r="C2078" s="14" t="str">
        <f>_xlfn.CONCAT(Table1[[#This Row],[author]],Table1[[#This Row],[ year]])</f>
        <v>Yukioka et al. 2020</v>
      </c>
      <c r="D2078" s="14" t="s">
        <v>640</v>
      </c>
      <c r="E2078" t="s">
        <v>546</v>
      </c>
      <c r="F2078" s="14" t="s">
        <v>399</v>
      </c>
      <c r="G2078" s="14" t="s">
        <v>501</v>
      </c>
      <c r="H2078" s="14" t="s">
        <v>444</v>
      </c>
      <c r="I2078" s="14" t="s">
        <v>528</v>
      </c>
      <c r="K2078" s="16">
        <v>700</v>
      </c>
      <c r="L2078" s="16">
        <v>0.08</v>
      </c>
      <c r="M2078" s="17" t="s">
        <v>437</v>
      </c>
      <c r="N2078" s="14" t="s">
        <v>95</v>
      </c>
      <c r="O2078" t="str">
        <f ca="1">Table1[[#This Row],[Lowest_size_reported_um]]</f>
        <v>100</v>
      </c>
      <c r="Q2078">
        <f>_xlfn.XLOOKUP(F2078,'detection limits'!$A$2:$A$234,'detection limits'!$C$2:$C$234)</f>
        <v>75</v>
      </c>
      <c r="R2078" t="str">
        <f ca="1">_xlfn.XLOOKUP(F2078,'detection limits'!$A$2:$A$234,'detection limits'!$F$2:$F$234)</f>
        <v>100</v>
      </c>
    </row>
    <row r="2079" spans="1:18" x14ac:dyDescent="0.3">
      <c r="A2079" t="s">
        <v>654</v>
      </c>
      <c r="B2079" t="s">
        <v>656</v>
      </c>
      <c r="C2079" s="14" t="str">
        <f>_xlfn.CONCAT(Table1[[#This Row],[author]],Table1[[#This Row],[ year]])</f>
        <v>Yukioka et al. 2020</v>
      </c>
      <c r="D2079" s="14" t="s">
        <v>640</v>
      </c>
      <c r="E2079" t="s">
        <v>546</v>
      </c>
      <c r="F2079" s="14" t="s">
        <v>399</v>
      </c>
      <c r="G2079" s="14" t="s">
        <v>501</v>
      </c>
      <c r="H2079" s="14" t="s">
        <v>444</v>
      </c>
      <c r="I2079" s="14" t="s">
        <v>528</v>
      </c>
      <c r="K2079" s="16">
        <v>700</v>
      </c>
      <c r="L2079" s="16">
        <v>0.08</v>
      </c>
      <c r="M2079" s="17" t="s">
        <v>456</v>
      </c>
      <c r="N2079" s="14" t="s">
        <v>95</v>
      </c>
      <c r="O2079" t="str">
        <f ca="1">Table1[[#This Row],[Lowest_size_reported_um]]</f>
        <v>100</v>
      </c>
      <c r="Q2079">
        <f>_xlfn.XLOOKUP(F2079,'detection limits'!$A$2:$A$234,'detection limits'!$C$2:$C$234)</f>
        <v>75</v>
      </c>
      <c r="R2079" t="str">
        <f ca="1">_xlfn.XLOOKUP(F2079,'detection limits'!$A$2:$A$234,'detection limits'!$F$2:$F$234)</f>
        <v>100</v>
      </c>
    </row>
    <row r="2080" spans="1:18" x14ac:dyDescent="0.3">
      <c r="A2080" t="s">
        <v>654</v>
      </c>
      <c r="B2080" t="s">
        <v>656</v>
      </c>
      <c r="C2080" s="14" t="str">
        <f>_xlfn.CONCAT(Table1[[#This Row],[author]],Table1[[#This Row],[ year]])</f>
        <v>Yukioka et al. 2020</v>
      </c>
      <c r="D2080" s="14" t="s">
        <v>640</v>
      </c>
      <c r="E2080" t="s">
        <v>546</v>
      </c>
      <c r="F2080" s="14" t="s">
        <v>399</v>
      </c>
      <c r="G2080" s="14" t="s">
        <v>501</v>
      </c>
      <c r="H2080" s="14" t="s">
        <v>444</v>
      </c>
      <c r="I2080" s="14" t="s">
        <v>528</v>
      </c>
      <c r="K2080" s="16">
        <v>1100</v>
      </c>
      <c r="L2080" s="16">
        <v>0.08</v>
      </c>
      <c r="M2080" s="17" t="s">
        <v>437</v>
      </c>
      <c r="N2080" s="14" t="s">
        <v>95</v>
      </c>
      <c r="O2080" t="str">
        <f ca="1">Table1[[#This Row],[Lowest_size_reported_um]]</f>
        <v>100</v>
      </c>
      <c r="Q2080">
        <f>_xlfn.XLOOKUP(F2080,'detection limits'!$A$2:$A$234,'detection limits'!$C$2:$C$234)</f>
        <v>75</v>
      </c>
      <c r="R2080" t="str">
        <f ca="1">_xlfn.XLOOKUP(F2080,'detection limits'!$A$2:$A$234,'detection limits'!$F$2:$F$234)</f>
        <v>100</v>
      </c>
    </row>
    <row r="2081" spans="1:18" x14ac:dyDescent="0.3">
      <c r="A2081" t="s">
        <v>654</v>
      </c>
      <c r="B2081" t="s">
        <v>656</v>
      </c>
      <c r="C2081" s="14" t="str">
        <f>_xlfn.CONCAT(Table1[[#This Row],[author]],Table1[[#This Row],[ year]])</f>
        <v>Yukioka et al. 2020</v>
      </c>
      <c r="D2081" s="14" t="s">
        <v>640</v>
      </c>
      <c r="E2081" t="s">
        <v>546</v>
      </c>
      <c r="F2081" s="14" t="s">
        <v>399</v>
      </c>
      <c r="G2081" s="14" t="s">
        <v>501</v>
      </c>
      <c r="H2081" s="14" t="s">
        <v>444</v>
      </c>
      <c r="I2081" s="14" t="s">
        <v>528</v>
      </c>
      <c r="K2081" s="16">
        <v>1300</v>
      </c>
      <c r="L2081" s="16">
        <v>0.08</v>
      </c>
      <c r="M2081" s="17" t="s">
        <v>437</v>
      </c>
      <c r="N2081" s="14" t="s">
        <v>95</v>
      </c>
      <c r="O2081" t="str">
        <f ca="1">Table1[[#This Row],[Lowest_size_reported_um]]</f>
        <v>100</v>
      </c>
      <c r="Q2081">
        <f>_xlfn.XLOOKUP(F2081,'detection limits'!$A$2:$A$234,'detection limits'!$C$2:$C$234)</f>
        <v>75</v>
      </c>
      <c r="R2081" t="str">
        <f ca="1">_xlfn.XLOOKUP(F2081,'detection limits'!$A$2:$A$234,'detection limits'!$F$2:$F$234)</f>
        <v>100</v>
      </c>
    </row>
    <row r="2082" spans="1:18" x14ac:dyDescent="0.3">
      <c r="A2082" t="s">
        <v>654</v>
      </c>
      <c r="B2082" t="s">
        <v>656</v>
      </c>
      <c r="C2082" s="14" t="str">
        <f>_xlfn.CONCAT(Table1[[#This Row],[author]],Table1[[#This Row],[ year]])</f>
        <v>Yukioka et al. 2020</v>
      </c>
      <c r="D2082" s="14" t="s">
        <v>640</v>
      </c>
      <c r="E2082" t="s">
        <v>546</v>
      </c>
      <c r="F2082" s="14" t="s">
        <v>399</v>
      </c>
      <c r="G2082" s="14" t="s">
        <v>501</v>
      </c>
      <c r="H2082" s="14" t="s">
        <v>444</v>
      </c>
      <c r="I2082" s="14" t="s">
        <v>528</v>
      </c>
      <c r="K2082" s="16">
        <v>3400</v>
      </c>
      <c r="L2082" s="16">
        <v>0.08</v>
      </c>
      <c r="M2082" s="17" t="s">
        <v>437</v>
      </c>
      <c r="N2082" s="14" t="s">
        <v>95</v>
      </c>
      <c r="O2082" t="str">
        <f ca="1">Table1[[#This Row],[Lowest_size_reported_um]]</f>
        <v>100</v>
      </c>
      <c r="Q2082">
        <f>_xlfn.XLOOKUP(F2082,'detection limits'!$A$2:$A$234,'detection limits'!$C$2:$C$234)</f>
        <v>75</v>
      </c>
      <c r="R2082" t="str">
        <f ca="1">_xlfn.XLOOKUP(F2082,'detection limits'!$A$2:$A$234,'detection limits'!$F$2:$F$234)</f>
        <v>100</v>
      </c>
    </row>
    <row r="2083" spans="1:18" x14ac:dyDescent="0.3">
      <c r="A2083" t="s">
        <v>654</v>
      </c>
      <c r="B2083" t="s">
        <v>656</v>
      </c>
      <c r="C2083" s="14" t="str">
        <f>_xlfn.CONCAT(Table1[[#This Row],[author]],Table1[[#This Row],[ year]])</f>
        <v>Yukioka et al. 2020</v>
      </c>
      <c r="D2083" s="14" t="s">
        <v>640</v>
      </c>
      <c r="E2083" t="s">
        <v>546</v>
      </c>
      <c r="F2083" s="14" t="s">
        <v>399</v>
      </c>
      <c r="G2083" s="14" t="s">
        <v>501</v>
      </c>
      <c r="H2083" s="14" t="s">
        <v>444</v>
      </c>
      <c r="I2083" s="14" t="s">
        <v>528</v>
      </c>
      <c r="K2083" s="16">
        <v>3900</v>
      </c>
      <c r="L2083" s="16">
        <v>0.08</v>
      </c>
      <c r="M2083" s="17" t="s">
        <v>437</v>
      </c>
      <c r="N2083" s="14" t="s">
        <v>95</v>
      </c>
      <c r="O2083" t="str">
        <f ca="1">Table1[[#This Row],[Lowest_size_reported_um]]</f>
        <v>100</v>
      </c>
      <c r="Q2083">
        <f>_xlfn.XLOOKUP(F2083,'detection limits'!$A$2:$A$234,'detection limits'!$C$2:$C$234)</f>
        <v>75</v>
      </c>
      <c r="R2083" t="str">
        <f ca="1">_xlfn.XLOOKUP(F2083,'detection limits'!$A$2:$A$234,'detection limits'!$F$2:$F$234)</f>
        <v>100</v>
      </c>
    </row>
    <row r="2084" spans="1:18" x14ac:dyDescent="0.3">
      <c r="A2084" t="s">
        <v>654</v>
      </c>
      <c r="B2084" t="s">
        <v>656</v>
      </c>
      <c r="C2084" s="14" t="str">
        <f>_xlfn.CONCAT(Table1[[#This Row],[author]],Table1[[#This Row],[ year]])</f>
        <v>Yukioka et al. 2020</v>
      </c>
      <c r="D2084" s="14" t="s">
        <v>640</v>
      </c>
      <c r="E2084" t="s">
        <v>546</v>
      </c>
      <c r="F2084" s="14" t="s">
        <v>399</v>
      </c>
      <c r="G2084" s="14" t="s">
        <v>501</v>
      </c>
      <c r="H2084" s="14" t="s">
        <v>444</v>
      </c>
      <c r="I2084" s="14" t="s">
        <v>528</v>
      </c>
      <c r="K2084" s="16">
        <v>4900</v>
      </c>
      <c r="L2084" s="16">
        <v>0.08</v>
      </c>
      <c r="M2084" s="17" t="s">
        <v>437</v>
      </c>
      <c r="N2084" s="14" t="s">
        <v>95</v>
      </c>
      <c r="O2084" t="str">
        <f ca="1">Table1[[#This Row],[Lowest_size_reported_um]]</f>
        <v>100</v>
      </c>
      <c r="Q2084">
        <f>_xlfn.XLOOKUP(F2084,'detection limits'!$A$2:$A$234,'detection limits'!$C$2:$C$234)</f>
        <v>75</v>
      </c>
      <c r="R2084" t="str">
        <f ca="1">_xlfn.XLOOKUP(F2084,'detection limits'!$A$2:$A$234,'detection limits'!$F$2:$F$234)</f>
        <v>100</v>
      </c>
    </row>
    <row r="2085" spans="1:18" x14ac:dyDescent="0.3">
      <c r="A2085" t="s">
        <v>654</v>
      </c>
      <c r="B2085" t="s">
        <v>656</v>
      </c>
      <c r="C2085" s="14" t="str">
        <f>_xlfn.CONCAT(Table1[[#This Row],[author]],Table1[[#This Row],[ year]])</f>
        <v>Yukioka et al. 2020</v>
      </c>
      <c r="D2085" s="14" t="s">
        <v>640</v>
      </c>
      <c r="E2085" t="s">
        <v>546</v>
      </c>
      <c r="F2085" s="14" t="s">
        <v>399</v>
      </c>
      <c r="G2085" s="14" t="s">
        <v>501</v>
      </c>
      <c r="H2085" s="14" t="s">
        <v>444</v>
      </c>
      <c r="I2085" s="14" t="s">
        <v>528</v>
      </c>
      <c r="K2085" s="16">
        <v>6800</v>
      </c>
      <c r="L2085" s="16">
        <v>0.08</v>
      </c>
      <c r="M2085" s="17" t="s">
        <v>437</v>
      </c>
      <c r="N2085" s="14" t="s">
        <v>95</v>
      </c>
      <c r="O2085" t="str">
        <f ca="1">Table1[[#This Row],[Lowest_size_reported_um]]</f>
        <v>100</v>
      </c>
      <c r="Q2085">
        <f>_xlfn.XLOOKUP(F2085,'detection limits'!$A$2:$A$234,'detection limits'!$C$2:$C$234)</f>
        <v>75</v>
      </c>
      <c r="R2085" t="str">
        <f ca="1">_xlfn.XLOOKUP(F2085,'detection limits'!$A$2:$A$234,'detection limits'!$F$2:$F$234)</f>
        <v>100</v>
      </c>
    </row>
    <row r="2086" spans="1:18" x14ac:dyDescent="0.3">
      <c r="A2086" t="s">
        <v>654</v>
      </c>
      <c r="B2086" t="s">
        <v>656</v>
      </c>
      <c r="C2086" s="14" t="str">
        <f>_xlfn.CONCAT(Table1[[#This Row],[author]],Table1[[#This Row],[ year]])</f>
        <v>Yukioka et al. 2020</v>
      </c>
      <c r="D2086" s="14" t="s">
        <v>640</v>
      </c>
      <c r="E2086" t="s">
        <v>546</v>
      </c>
      <c r="F2086" s="14" t="s">
        <v>399</v>
      </c>
      <c r="G2086" s="14" t="s">
        <v>501</v>
      </c>
      <c r="H2086" s="14" t="s">
        <v>444</v>
      </c>
      <c r="I2086" s="14" t="s">
        <v>528</v>
      </c>
      <c r="K2086" s="16">
        <v>8100</v>
      </c>
      <c r="L2086" s="16">
        <v>0.08</v>
      </c>
      <c r="M2086" s="17" t="s">
        <v>437</v>
      </c>
      <c r="N2086" s="14" t="s">
        <v>95</v>
      </c>
      <c r="O2086" t="str">
        <f ca="1">Table1[[#This Row],[Lowest_size_reported_um]]</f>
        <v>100</v>
      </c>
      <c r="Q2086">
        <f>_xlfn.XLOOKUP(F2086,'detection limits'!$A$2:$A$234,'detection limits'!$C$2:$C$234)</f>
        <v>75</v>
      </c>
      <c r="R2086" t="str">
        <f ca="1">_xlfn.XLOOKUP(F2086,'detection limits'!$A$2:$A$234,'detection limits'!$F$2:$F$234)</f>
        <v>100</v>
      </c>
    </row>
    <row r="2087" spans="1:18" x14ac:dyDescent="0.3">
      <c r="A2087" t="s">
        <v>654</v>
      </c>
      <c r="B2087" t="s">
        <v>656</v>
      </c>
      <c r="C2087" s="14" t="str">
        <f>_xlfn.CONCAT(Table1[[#This Row],[author]],Table1[[#This Row],[ year]])</f>
        <v>Yukioka et al. 2020</v>
      </c>
      <c r="D2087" s="14" t="s">
        <v>640</v>
      </c>
      <c r="E2087" t="s">
        <v>546</v>
      </c>
      <c r="F2087" s="14" t="s">
        <v>399</v>
      </c>
      <c r="G2087" s="14" t="s">
        <v>501</v>
      </c>
      <c r="H2087" s="14" t="s">
        <v>444</v>
      </c>
      <c r="I2087" s="14" t="s">
        <v>528</v>
      </c>
      <c r="K2087" s="16">
        <v>8700</v>
      </c>
      <c r="L2087" s="16">
        <v>0.08</v>
      </c>
      <c r="M2087" s="17" t="s">
        <v>437</v>
      </c>
      <c r="N2087" s="14" t="s">
        <v>95</v>
      </c>
      <c r="O2087" t="str">
        <f ca="1">Table1[[#This Row],[Lowest_size_reported_um]]</f>
        <v>100</v>
      </c>
      <c r="Q2087">
        <f>_xlfn.XLOOKUP(F2087,'detection limits'!$A$2:$A$234,'detection limits'!$C$2:$C$234)</f>
        <v>75</v>
      </c>
      <c r="R2087" t="str">
        <f ca="1">_xlfn.XLOOKUP(F2087,'detection limits'!$A$2:$A$234,'detection limits'!$F$2:$F$234)</f>
        <v>100</v>
      </c>
    </row>
    <row r="2088" spans="1:18" x14ac:dyDescent="0.3">
      <c r="A2088" t="s">
        <v>654</v>
      </c>
      <c r="B2088" t="s">
        <v>656</v>
      </c>
      <c r="C2088" s="14" t="str">
        <f>_xlfn.CONCAT(Table1[[#This Row],[author]],Table1[[#This Row],[ year]])</f>
        <v>Yukioka et al. 2020</v>
      </c>
      <c r="D2088" s="14" t="s">
        <v>640</v>
      </c>
      <c r="E2088" t="s">
        <v>546</v>
      </c>
      <c r="F2088" s="14" t="s">
        <v>399</v>
      </c>
      <c r="G2088" s="14" t="s">
        <v>501</v>
      </c>
      <c r="H2088" s="14" t="s">
        <v>444</v>
      </c>
      <c r="I2088" s="14" t="s">
        <v>528</v>
      </c>
      <c r="K2088" s="16">
        <v>10600</v>
      </c>
      <c r="L2088" s="16">
        <v>0.08</v>
      </c>
      <c r="M2088" s="17" t="s">
        <v>437</v>
      </c>
      <c r="N2088" s="14" t="s">
        <v>95</v>
      </c>
      <c r="O2088" t="str">
        <f ca="1">Table1[[#This Row],[Lowest_size_reported_um]]</f>
        <v>100</v>
      </c>
      <c r="Q2088">
        <f>_xlfn.XLOOKUP(F2088,'detection limits'!$A$2:$A$234,'detection limits'!$C$2:$C$234)</f>
        <v>75</v>
      </c>
      <c r="R2088" t="str">
        <f ca="1">_xlfn.XLOOKUP(F2088,'detection limits'!$A$2:$A$234,'detection limits'!$F$2:$F$234)</f>
        <v>100</v>
      </c>
    </row>
    <row r="2089" spans="1:18" x14ac:dyDescent="0.3">
      <c r="A2089" t="s">
        <v>654</v>
      </c>
      <c r="B2089" t="s">
        <v>656</v>
      </c>
      <c r="C2089" s="14" t="str">
        <f>_xlfn.CONCAT(Table1[[#This Row],[author]],Table1[[#This Row],[ year]])</f>
        <v>Yukioka et al. 2020</v>
      </c>
      <c r="D2089" s="14" t="s">
        <v>640</v>
      </c>
      <c r="E2089" t="s">
        <v>546</v>
      </c>
      <c r="F2089" s="14" t="s">
        <v>399</v>
      </c>
      <c r="G2089" s="14" t="s">
        <v>501</v>
      </c>
      <c r="H2089" s="14" t="s">
        <v>444</v>
      </c>
      <c r="I2089" s="14" t="s">
        <v>480</v>
      </c>
      <c r="K2089" s="16">
        <v>100</v>
      </c>
      <c r="L2089" s="16">
        <v>7.0000000000000007E-2</v>
      </c>
      <c r="M2089" s="17" t="s">
        <v>456</v>
      </c>
      <c r="N2089" s="14" t="s">
        <v>95</v>
      </c>
      <c r="O2089" t="str">
        <f ca="1">Table1[[#This Row],[Lowest_size_reported_um]]</f>
        <v>100</v>
      </c>
      <c r="Q2089">
        <f>_xlfn.XLOOKUP(F2089,'detection limits'!$A$2:$A$234,'detection limits'!$C$2:$C$234)</f>
        <v>75</v>
      </c>
      <c r="R2089" t="str">
        <f ca="1">_xlfn.XLOOKUP(F2089,'detection limits'!$A$2:$A$234,'detection limits'!$F$2:$F$234)</f>
        <v>100</v>
      </c>
    </row>
    <row r="2090" spans="1:18" x14ac:dyDescent="0.3">
      <c r="A2090" t="s">
        <v>654</v>
      </c>
      <c r="B2090" t="s">
        <v>656</v>
      </c>
      <c r="C2090" s="14" t="str">
        <f>_xlfn.CONCAT(Table1[[#This Row],[author]],Table1[[#This Row],[ year]])</f>
        <v>Yukioka et al. 2020</v>
      </c>
      <c r="D2090" s="14" t="s">
        <v>640</v>
      </c>
      <c r="E2090" t="s">
        <v>546</v>
      </c>
      <c r="F2090" s="14" t="s">
        <v>399</v>
      </c>
      <c r="G2090" s="14" t="s">
        <v>501</v>
      </c>
      <c r="H2090" s="14" t="s">
        <v>444</v>
      </c>
      <c r="I2090" s="14" t="s">
        <v>480</v>
      </c>
      <c r="K2090" s="16">
        <v>200</v>
      </c>
      <c r="L2090" s="16">
        <v>7.0000000000000007E-2</v>
      </c>
      <c r="M2090" s="17" t="s">
        <v>437</v>
      </c>
      <c r="N2090" s="14" t="s">
        <v>95</v>
      </c>
      <c r="O2090" t="str">
        <f ca="1">Table1[[#This Row],[Lowest_size_reported_um]]</f>
        <v>100</v>
      </c>
      <c r="Q2090">
        <f>_xlfn.XLOOKUP(F2090,'detection limits'!$A$2:$A$234,'detection limits'!$C$2:$C$234)</f>
        <v>75</v>
      </c>
      <c r="R2090" t="str">
        <f ca="1">_xlfn.XLOOKUP(F2090,'detection limits'!$A$2:$A$234,'detection limits'!$F$2:$F$234)</f>
        <v>100</v>
      </c>
    </row>
    <row r="2091" spans="1:18" x14ac:dyDescent="0.3">
      <c r="A2091" t="s">
        <v>654</v>
      </c>
      <c r="B2091" t="s">
        <v>656</v>
      </c>
      <c r="C2091" s="14" t="str">
        <f>_xlfn.CONCAT(Table1[[#This Row],[author]],Table1[[#This Row],[ year]])</f>
        <v>Yukioka et al. 2020</v>
      </c>
      <c r="D2091" s="14" t="s">
        <v>640</v>
      </c>
      <c r="E2091" t="s">
        <v>546</v>
      </c>
      <c r="F2091" s="14" t="s">
        <v>399</v>
      </c>
      <c r="G2091" s="14" t="s">
        <v>501</v>
      </c>
      <c r="H2091" s="14" t="s">
        <v>444</v>
      </c>
      <c r="I2091" s="14" t="s">
        <v>480</v>
      </c>
      <c r="K2091" s="16">
        <v>500</v>
      </c>
      <c r="L2091" s="16">
        <v>7.0000000000000007E-2</v>
      </c>
      <c r="M2091" s="17" t="s">
        <v>437</v>
      </c>
      <c r="N2091" s="14" t="s">
        <v>95</v>
      </c>
      <c r="O2091" t="str">
        <f ca="1">Table1[[#This Row],[Lowest_size_reported_um]]</f>
        <v>100</v>
      </c>
      <c r="Q2091">
        <f>_xlfn.XLOOKUP(F2091,'detection limits'!$A$2:$A$234,'detection limits'!$C$2:$C$234)</f>
        <v>75</v>
      </c>
      <c r="R2091" t="str">
        <f ca="1">_xlfn.XLOOKUP(F2091,'detection limits'!$A$2:$A$234,'detection limits'!$F$2:$F$234)</f>
        <v>100</v>
      </c>
    </row>
    <row r="2092" spans="1:18" x14ac:dyDescent="0.3">
      <c r="A2092" t="s">
        <v>654</v>
      </c>
      <c r="B2092" t="s">
        <v>656</v>
      </c>
      <c r="C2092" s="14" t="str">
        <f>_xlfn.CONCAT(Table1[[#This Row],[author]],Table1[[#This Row],[ year]])</f>
        <v>Yukioka et al. 2020</v>
      </c>
      <c r="D2092" s="14" t="s">
        <v>640</v>
      </c>
      <c r="E2092" t="s">
        <v>546</v>
      </c>
      <c r="F2092" s="14" t="s">
        <v>399</v>
      </c>
      <c r="G2092" s="14" t="s">
        <v>501</v>
      </c>
      <c r="H2092" s="14" t="s">
        <v>444</v>
      </c>
      <c r="I2092" s="14" t="s">
        <v>480</v>
      </c>
      <c r="K2092" s="16">
        <v>1200</v>
      </c>
      <c r="L2092" s="16">
        <v>7.0000000000000007E-2</v>
      </c>
      <c r="M2092" s="17" t="s">
        <v>456</v>
      </c>
      <c r="N2092" s="14" t="s">
        <v>95</v>
      </c>
      <c r="O2092" t="str">
        <f ca="1">Table1[[#This Row],[Lowest_size_reported_um]]</f>
        <v>100</v>
      </c>
      <c r="Q2092">
        <f>_xlfn.XLOOKUP(F2092,'detection limits'!$A$2:$A$234,'detection limits'!$C$2:$C$234)</f>
        <v>75</v>
      </c>
      <c r="R2092" t="str">
        <f ca="1">_xlfn.XLOOKUP(F2092,'detection limits'!$A$2:$A$234,'detection limits'!$F$2:$F$234)</f>
        <v>100</v>
      </c>
    </row>
    <row r="2093" spans="1:18" x14ac:dyDescent="0.3">
      <c r="A2093" t="s">
        <v>654</v>
      </c>
      <c r="B2093" t="s">
        <v>656</v>
      </c>
      <c r="C2093" s="14" t="str">
        <f>_xlfn.CONCAT(Table1[[#This Row],[author]],Table1[[#This Row],[ year]])</f>
        <v>Yukioka et al. 2020</v>
      </c>
      <c r="D2093" s="14" t="s">
        <v>640</v>
      </c>
      <c r="E2093" t="s">
        <v>546</v>
      </c>
      <c r="F2093" s="14" t="s">
        <v>399</v>
      </c>
      <c r="G2093" s="14" t="s">
        <v>501</v>
      </c>
      <c r="H2093" s="14" t="s">
        <v>444</v>
      </c>
      <c r="I2093" s="14" t="s">
        <v>480</v>
      </c>
      <c r="K2093" s="16">
        <v>1200</v>
      </c>
      <c r="L2093" s="16">
        <v>7.0000000000000007E-2</v>
      </c>
      <c r="M2093" s="17"/>
      <c r="N2093" s="14" t="s">
        <v>95</v>
      </c>
      <c r="O2093" t="str">
        <f ca="1">Table1[[#This Row],[Lowest_size_reported_um]]</f>
        <v>100</v>
      </c>
      <c r="Q2093">
        <f>_xlfn.XLOOKUP(F2093,'detection limits'!$A$2:$A$234,'detection limits'!$C$2:$C$234)</f>
        <v>75</v>
      </c>
      <c r="R2093" t="str">
        <f ca="1">_xlfn.XLOOKUP(F2093,'detection limits'!$A$2:$A$234,'detection limits'!$F$2:$F$234)</f>
        <v>100</v>
      </c>
    </row>
    <row r="2094" spans="1:18" x14ac:dyDescent="0.3">
      <c r="A2094" t="s">
        <v>654</v>
      </c>
      <c r="B2094" t="s">
        <v>656</v>
      </c>
      <c r="C2094" s="14" t="str">
        <f>_xlfn.CONCAT(Table1[[#This Row],[author]],Table1[[#This Row],[ year]])</f>
        <v>Yukioka et al. 2020</v>
      </c>
      <c r="D2094" s="14" t="s">
        <v>640</v>
      </c>
      <c r="E2094" t="s">
        <v>546</v>
      </c>
      <c r="F2094" s="14" t="s">
        <v>399</v>
      </c>
      <c r="G2094" s="14" t="s">
        <v>501</v>
      </c>
      <c r="H2094" s="14" t="s">
        <v>444</v>
      </c>
      <c r="I2094" s="14" t="s">
        <v>480</v>
      </c>
      <c r="K2094" s="16">
        <v>1700</v>
      </c>
      <c r="L2094" s="16">
        <v>7.0000000000000007E-2</v>
      </c>
      <c r="M2094" s="17" t="s">
        <v>437</v>
      </c>
      <c r="N2094" s="14" t="s">
        <v>95</v>
      </c>
      <c r="O2094" t="str">
        <f ca="1">Table1[[#This Row],[Lowest_size_reported_um]]</f>
        <v>100</v>
      </c>
      <c r="Q2094">
        <f>_xlfn.XLOOKUP(F2094,'detection limits'!$A$2:$A$234,'detection limits'!$C$2:$C$234)</f>
        <v>75</v>
      </c>
      <c r="R2094" t="str">
        <f ca="1">_xlfn.XLOOKUP(F2094,'detection limits'!$A$2:$A$234,'detection limits'!$F$2:$F$234)</f>
        <v>100</v>
      </c>
    </row>
    <row r="2095" spans="1:18" x14ac:dyDescent="0.3">
      <c r="A2095" t="s">
        <v>654</v>
      </c>
      <c r="B2095" t="s">
        <v>656</v>
      </c>
      <c r="C2095" s="14" t="str">
        <f>_xlfn.CONCAT(Table1[[#This Row],[author]],Table1[[#This Row],[ year]])</f>
        <v>Yukioka et al. 2020</v>
      </c>
      <c r="D2095" s="14" t="s">
        <v>640</v>
      </c>
      <c r="E2095" t="s">
        <v>546</v>
      </c>
      <c r="F2095" s="14" t="s">
        <v>399</v>
      </c>
      <c r="G2095" s="14" t="s">
        <v>501</v>
      </c>
      <c r="H2095" s="14" t="s">
        <v>444</v>
      </c>
      <c r="I2095" s="14" t="s">
        <v>480</v>
      </c>
      <c r="K2095" s="16">
        <v>1700</v>
      </c>
      <c r="L2095" s="16">
        <v>7.0000000000000007E-2</v>
      </c>
      <c r="M2095" s="17" t="s">
        <v>456</v>
      </c>
      <c r="N2095" s="14" t="s">
        <v>95</v>
      </c>
      <c r="O2095" t="str">
        <f ca="1">Table1[[#This Row],[Lowest_size_reported_um]]</f>
        <v>100</v>
      </c>
      <c r="Q2095">
        <f>_xlfn.XLOOKUP(F2095,'detection limits'!$A$2:$A$234,'detection limits'!$C$2:$C$234)</f>
        <v>75</v>
      </c>
      <c r="R2095" t="str">
        <f ca="1">_xlfn.XLOOKUP(F2095,'detection limits'!$A$2:$A$234,'detection limits'!$F$2:$F$234)</f>
        <v>100</v>
      </c>
    </row>
    <row r="2096" spans="1:18" x14ac:dyDescent="0.3">
      <c r="A2096" t="s">
        <v>654</v>
      </c>
      <c r="B2096" t="s">
        <v>656</v>
      </c>
      <c r="C2096" s="14" t="str">
        <f>_xlfn.CONCAT(Table1[[#This Row],[author]],Table1[[#This Row],[ year]])</f>
        <v>Yukioka et al. 2020</v>
      </c>
      <c r="D2096" s="14" t="s">
        <v>640</v>
      </c>
      <c r="E2096" t="s">
        <v>546</v>
      </c>
      <c r="F2096" s="14" t="s">
        <v>399</v>
      </c>
      <c r="G2096" s="14" t="s">
        <v>501</v>
      </c>
      <c r="H2096" s="14" t="s">
        <v>444</v>
      </c>
      <c r="I2096" s="14" t="s">
        <v>480</v>
      </c>
      <c r="K2096" s="16">
        <v>1700</v>
      </c>
      <c r="L2096" s="16">
        <v>7.0000000000000007E-2</v>
      </c>
      <c r="M2096" s="17"/>
      <c r="N2096" s="14" t="s">
        <v>95</v>
      </c>
      <c r="O2096" t="str">
        <f ca="1">Table1[[#This Row],[Lowest_size_reported_um]]</f>
        <v>100</v>
      </c>
      <c r="Q2096">
        <f>_xlfn.XLOOKUP(F2096,'detection limits'!$A$2:$A$234,'detection limits'!$C$2:$C$234)</f>
        <v>75</v>
      </c>
      <c r="R2096" t="str">
        <f ca="1">_xlfn.XLOOKUP(F2096,'detection limits'!$A$2:$A$234,'detection limits'!$F$2:$F$234)</f>
        <v>100</v>
      </c>
    </row>
    <row r="2097" spans="1:18" x14ac:dyDescent="0.3">
      <c r="A2097" t="s">
        <v>654</v>
      </c>
      <c r="B2097" t="s">
        <v>656</v>
      </c>
      <c r="C2097" s="14" t="str">
        <f>_xlfn.CONCAT(Table1[[#This Row],[author]],Table1[[#This Row],[ year]])</f>
        <v>Yukioka et al. 2020</v>
      </c>
      <c r="D2097" s="14" t="s">
        <v>640</v>
      </c>
      <c r="E2097" t="s">
        <v>546</v>
      </c>
      <c r="F2097" s="14" t="s">
        <v>399</v>
      </c>
      <c r="G2097" s="14" t="s">
        <v>501</v>
      </c>
      <c r="H2097" s="14" t="s">
        <v>444</v>
      </c>
      <c r="I2097" s="14" t="s">
        <v>480</v>
      </c>
      <c r="K2097" s="16">
        <v>2800</v>
      </c>
      <c r="L2097" s="16">
        <v>7.0000000000000007E-2</v>
      </c>
      <c r="M2097" s="17"/>
      <c r="N2097" s="14" t="s">
        <v>95</v>
      </c>
      <c r="O2097" t="str">
        <f ca="1">Table1[[#This Row],[Lowest_size_reported_um]]</f>
        <v>100</v>
      </c>
      <c r="Q2097">
        <f>_xlfn.XLOOKUP(F2097,'detection limits'!$A$2:$A$234,'detection limits'!$C$2:$C$234)</f>
        <v>75</v>
      </c>
      <c r="R2097" t="str">
        <f ca="1">_xlfn.XLOOKUP(F2097,'detection limits'!$A$2:$A$234,'detection limits'!$F$2:$F$234)</f>
        <v>100</v>
      </c>
    </row>
    <row r="2098" spans="1:18" x14ac:dyDescent="0.3">
      <c r="A2098" t="s">
        <v>654</v>
      </c>
      <c r="B2098" t="s">
        <v>656</v>
      </c>
      <c r="C2098" s="14" t="str">
        <f>_xlfn.CONCAT(Table1[[#This Row],[author]],Table1[[#This Row],[ year]])</f>
        <v>Yukioka et al. 2020</v>
      </c>
      <c r="D2098" s="14" t="s">
        <v>640</v>
      </c>
      <c r="E2098" t="s">
        <v>546</v>
      </c>
      <c r="F2098" s="14" t="s">
        <v>399</v>
      </c>
      <c r="G2098" s="14" t="s">
        <v>501</v>
      </c>
      <c r="H2098" s="14" t="s">
        <v>444</v>
      </c>
      <c r="I2098" s="14" t="s">
        <v>480</v>
      </c>
      <c r="K2098" s="16">
        <v>3600</v>
      </c>
      <c r="L2098" s="16">
        <v>7.0000000000000007E-2</v>
      </c>
      <c r="M2098" s="17" t="s">
        <v>437</v>
      </c>
      <c r="N2098" s="14" t="s">
        <v>95</v>
      </c>
      <c r="O2098" t="str">
        <f ca="1">Table1[[#This Row],[Lowest_size_reported_um]]</f>
        <v>100</v>
      </c>
      <c r="Q2098">
        <f>_xlfn.XLOOKUP(F2098,'detection limits'!$A$2:$A$234,'detection limits'!$C$2:$C$234)</f>
        <v>75</v>
      </c>
      <c r="R2098" t="str">
        <f ca="1">_xlfn.XLOOKUP(F2098,'detection limits'!$A$2:$A$234,'detection limits'!$F$2:$F$234)</f>
        <v>100</v>
      </c>
    </row>
    <row r="2099" spans="1:18" x14ac:dyDescent="0.3">
      <c r="A2099" t="s">
        <v>654</v>
      </c>
      <c r="B2099" t="s">
        <v>656</v>
      </c>
      <c r="C2099" s="14" t="str">
        <f>_xlfn.CONCAT(Table1[[#This Row],[author]],Table1[[#This Row],[ year]])</f>
        <v>Yukioka et al. 2020</v>
      </c>
      <c r="D2099" s="14" t="s">
        <v>640</v>
      </c>
      <c r="E2099" t="s">
        <v>546</v>
      </c>
      <c r="F2099" s="14" t="s">
        <v>399</v>
      </c>
      <c r="G2099" s="14" t="s">
        <v>501</v>
      </c>
      <c r="H2099" s="14" t="s">
        <v>444</v>
      </c>
      <c r="I2099" s="14" t="s">
        <v>480</v>
      </c>
      <c r="K2099" s="16">
        <v>4500</v>
      </c>
      <c r="L2099" s="16">
        <v>7.0000000000000007E-2</v>
      </c>
      <c r="M2099" s="17" t="s">
        <v>437</v>
      </c>
      <c r="N2099" s="14" t="s">
        <v>95</v>
      </c>
      <c r="O2099" t="str">
        <f ca="1">Table1[[#This Row],[Lowest_size_reported_um]]</f>
        <v>100</v>
      </c>
      <c r="Q2099">
        <f>_xlfn.XLOOKUP(F2099,'detection limits'!$A$2:$A$234,'detection limits'!$C$2:$C$234)</f>
        <v>75</v>
      </c>
      <c r="R2099" t="str">
        <f ca="1">_xlfn.XLOOKUP(F2099,'detection limits'!$A$2:$A$234,'detection limits'!$F$2:$F$234)</f>
        <v>100</v>
      </c>
    </row>
    <row r="2100" spans="1:18" x14ac:dyDescent="0.3">
      <c r="A2100" t="s">
        <v>654</v>
      </c>
      <c r="B2100" t="s">
        <v>656</v>
      </c>
      <c r="C2100" s="14" t="str">
        <f>_xlfn.CONCAT(Table1[[#This Row],[author]],Table1[[#This Row],[ year]])</f>
        <v>Yukioka et al. 2020</v>
      </c>
      <c r="D2100" s="14" t="s">
        <v>640</v>
      </c>
      <c r="E2100" t="s">
        <v>546</v>
      </c>
      <c r="F2100" s="14" t="s">
        <v>399</v>
      </c>
      <c r="G2100" s="14" t="s">
        <v>501</v>
      </c>
      <c r="H2100" s="14" t="s">
        <v>444</v>
      </c>
      <c r="I2100" s="14" t="s">
        <v>480</v>
      </c>
      <c r="K2100" s="16">
        <v>10300</v>
      </c>
      <c r="L2100" s="16">
        <v>7.0000000000000007E-2</v>
      </c>
      <c r="M2100" s="17" t="s">
        <v>437</v>
      </c>
      <c r="N2100" s="14" t="s">
        <v>95</v>
      </c>
      <c r="O2100" t="str">
        <f ca="1">Table1[[#This Row],[Lowest_size_reported_um]]</f>
        <v>100</v>
      </c>
      <c r="Q2100">
        <f>_xlfn.XLOOKUP(F2100,'detection limits'!$A$2:$A$234,'detection limits'!$C$2:$C$234)</f>
        <v>75</v>
      </c>
      <c r="R2100" t="str">
        <f ca="1">_xlfn.XLOOKUP(F2100,'detection limits'!$A$2:$A$234,'detection limits'!$F$2:$F$234)</f>
        <v>100</v>
      </c>
    </row>
    <row r="2101" spans="1:18" x14ac:dyDescent="0.3">
      <c r="A2101" t="s">
        <v>654</v>
      </c>
      <c r="B2101" t="s">
        <v>656</v>
      </c>
      <c r="C2101" s="14" t="str">
        <f>_xlfn.CONCAT(Table1[[#This Row],[author]],Table1[[#This Row],[ year]])</f>
        <v>Zhang &amp; Liu et al 2018</v>
      </c>
      <c r="D2101" s="14" t="s">
        <v>641</v>
      </c>
      <c r="E2101" t="s">
        <v>568</v>
      </c>
      <c r="F2101" s="14" t="s">
        <v>401</v>
      </c>
      <c r="G2101" s="14" t="s">
        <v>508</v>
      </c>
      <c r="H2101" s="14" t="s">
        <v>435</v>
      </c>
      <c r="I2101" s="14" t="s">
        <v>460</v>
      </c>
      <c r="K2101" s="16">
        <v>10807.8176</v>
      </c>
      <c r="L2101" s="16">
        <v>0.92</v>
      </c>
      <c r="M2101" s="17"/>
      <c r="N2101" s="14" t="s">
        <v>95</v>
      </c>
      <c r="O2101" t="str">
        <f ca="1">Table1[[#This Row],[Lowest_size_reported_um]]</f>
        <v>50</v>
      </c>
      <c r="Q2101">
        <f>_xlfn.XLOOKUP(F2101,'detection limits'!$A$2:$A$234,'detection limits'!$C$2:$C$234)</f>
        <v>50</v>
      </c>
      <c r="R2101" t="str">
        <f ca="1">_xlfn.XLOOKUP(F2101,'detection limits'!$A$2:$A$234,'detection limits'!$F$2:$F$234)</f>
        <v>50</v>
      </c>
    </row>
    <row r="2102" spans="1:18" x14ac:dyDescent="0.3">
      <c r="A2102" t="s">
        <v>654</v>
      </c>
      <c r="B2102" t="s">
        <v>656</v>
      </c>
      <c r="C2102" s="14" t="str">
        <f>_xlfn.CONCAT(Table1[[#This Row],[author]],Table1[[#This Row],[ year]])</f>
        <v>Zhang &amp; Liu et al 2018</v>
      </c>
      <c r="D2102" s="14" t="s">
        <v>641</v>
      </c>
      <c r="E2102" t="s">
        <v>568</v>
      </c>
      <c r="F2102" s="14" t="s">
        <v>401</v>
      </c>
      <c r="G2102" s="14" t="s">
        <v>508</v>
      </c>
      <c r="H2102" s="14" t="s">
        <v>435</v>
      </c>
      <c r="I2102" s="14" t="s">
        <v>460</v>
      </c>
      <c r="K2102" s="16">
        <v>12859.9349</v>
      </c>
      <c r="L2102" s="16">
        <v>0.92</v>
      </c>
      <c r="M2102" s="17"/>
      <c r="N2102" s="14" t="s">
        <v>95</v>
      </c>
      <c r="O2102" t="str">
        <f ca="1">Table1[[#This Row],[Lowest_size_reported_um]]</f>
        <v>50</v>
      </c>
      <c r="Q2102">
        <f>_xlfn.XLOOKUP(F2102,'detection limits'!$A$2:$A$234,'detection limits'!$C$2:$C$234)</f>
        <v>50</v>
      </c>
      <c r="R2102" t="str">
        <f ca="1">_xlfn.XLOOKUP(F2102,'detection limits'!$A$2:$A$234,'detection limits'!$F$2:$F$234)</f>
        <v>50</v>
      </c>
    </row>
    <row r="2103" spans="1:18" x14ac:dyDescent="0.3">
      <c r="A2103" t="s">
        <v>654</v>
      </c>
      <c r="B2103" t="s">
        <v>656</v>
      </c>
      <c r="C2103" s="14" t="str">
        <f>_xlfn.CONCAT(Table1[[#This Row],[author]],Table1[[#This Row],[ year]])</f>
        <v>Zhang &amp; Liu et al 2018</v>
      </c>
      <c r="D2103" s="14" t="s">
        <v>641</v>
      </c>
      <c r="E2103" t="s">
        <v>568</v>
      </c>
      <c r="F2103" s="14" t="s">
        <v>401</v>
      </c>
      <c r="G2103" s="14" t="s">
        <v>508</v>
      </c>
      <c r="H2103" s="14" t="s">
        <v>435</v>
      </c>
      <c r="I2103" s="14" t="s">
        <v>460</v>
      </c>
      <c r="K2103" s="16">
        <v>12996.742700000001</v>
      </c>
      <c r="L2103" s="16">
        <v>0.92</v>
      </c>
      <c r="M2103" s="17"/>
      <c r="N2103" s="14" t="s">
        <v>95</v>
      </c>
      <c r="O2103" t="str">
        <f ca="1">Table1[[#This Row],[Lowest_size_reported_um]]</f>
        <v>50</v>
      </c>
      <c r="Q2103">
        <f>_xlfn.XLOOKUP(F2103,'detection limits'!$A$2:$A$234,'detection limits'!$C$2:$C$234)</f>
        <v>50</v>
      </c>
      <c r="R2103" t="str">
        <f ca="1">_xlfn.XLOOKUP(F2103,'detection limits'!$A$2:$A$234,'detection limits'!$F$2:$F$234)</f>
        <v>50</v>
      </c>
    </row>
    <row r="2104" spans="1:18" x14ac:dyDescent="0.3">
      <c r="A2104" t="s">
        <v>654</v>
      </c>
      <c r="B2104" t="s">
        <v>656</v>
      </c>
      <c r="C2104" s="14" t="str">
        <f>_xlfn.CONCAT(Table1[[#This Row],[author]],Table1[[#This Row],[ year]])</f>
        <v>Zhang &amp; Liu et al 2018</v>
      </c>
      <c r="D2104" s="14" t="s">
        <v>641</v>
      </c>
      <c r="E2104" t="s">
        <v>568</v>
      </c>
      <c r="F2104" s="14" t="s">
        <v>401</v>
      </c>
      <c r="G2104" s="14" t="s">
        <v>508</v>
      </c>
      <c r="H2104" s="14" t="s">
        <v>435</v>
      </c>
      <c r="I2104" s="14" t="s">
        <v>460</v>
      </c>
      <c r="K2104" s="16">
        <v>12996.742700000001</v>
      </c>
      <c r="L2104" s="16">
        <v>0.92</v>
      </c>
      <c r="M2104" s="17"/>
      <c r="N2104" s="14" t="s">
        <v>95</v>
      </c>
      <c r="O2104" t="str">
        <f ca="1">Table1[[#This Row],[Lowest_size_reported_um]]</f>
        <v>50</v>
      </c>
      <c r="Q2104">
        <f>_xlfn.XLOOKUP(F2104,'detection limits'!$A$2:$A$234,'detection limits'!$C$2:$C$234)</f>
        <v>50</v>
      </c>
      <c r="R2104" t="str">
        <f ca="1">_xlfn.XLOOKUP(F2104,'detection limits'!$A$2:$A$234,'detection limits'!$F$2:$F$234)</f>
        <v>50</v>
      </c>
    </row>
    <row r="2105" spans="1:18" x14ac:dyDescent="0.3">
      <c r="A2105" t="s">
        <v>654</v>
      </c>
      <c r="B2105" t="s">
        <v>656</v>
      </c>
      <c r="C2105" s="14" t="str">
        <f>_xlfn.CONCAT(Table1[[#This Row],[author]],Table1[[#This Row],[ year]])</f>
        <v>Zhang &amp; Liu et al 2018</v>
      </c>
      <c r="D2105" s="14" t="s">
        <v>641</v>
      </c>
      <c r="E2105" t="s">
        <v>568</v>
      </c>
      <c r="F2105" s="14" t="s">
        <v>401</v>
      </c>
      <c r="G2105" s="14" t="s">
        <v>508</v>
      </c>
      <c r="H2105" s="14" t="s">
        <v>435</v>
      </c>
      <c r="I2105" s="14" t="s">
        <v>460</v>
      </c>
      <c r="K2105" s="16">
        <v>15596.091200000001</v>
      </c>
      <c r="L2105" s="16">
        <v>0.92</v>
      </c>
      <c r="M2105" s="17"/>
      <c r="N2105" s="14" t="s">
        <v>95</v>
      </c>
      <c r="O2105" t="str">
        <f ca="1">Table1[[#This Row],[Lowest_size_reported_um]]</f>
        <v>50</v>
      </c>
      <c r="Q2105">
        <f>_xlfn.XLOOKUP(F2105,'detection limits'!$A$2:$A$234,'detection limits'!$C$2:$C$234)</f>
        <v>50</v>
      </c>
      <c r="R2105" t="str">
        <f ca="1">_xlfn.XLOOKUP(F2105,'detection limits'!$A$2:$A$234,'detection limits'!$F$2:$F$234)</f>
        <v>50</v>
      </c>
    </row>
    <row r="2106" spans="1:18" x14ac:dyDescent="0.3">
      <c r="A2106" t="s">
        <v>654</v>
      </c>
      <c r="B2106" t="s">
        <v>656</v>
      </c>
      <c r="C2106" s="14" t="str">
        <f>_xlfn.CONCAT(Table1[[#This Row],[author]],Table1[[#This Row],[ year]])</f>
        <v>Zhang &amp; Liu et al 2018</v>
      </c>
      <c r="D2106" s="14" t="s">
        <v>641</v>
      </c>
      <c r="E2106" t="s">
        <v>568</v>
      </c>
      <c r="F2106" s="14" t="s">
        <v>401</v>
      </c>
      <c r="G2106" s="14" t="s">
        <v>508</v>
      </c>
      <c r="H2106" s="14" t="s">
        <v>435</v>
      </c>
      <c r="I2106" s="14" t="s">
        <v>460</v>
      </c>
      <c r="K2106" s="16">
        <v>16006.5147</v>
      </c>
      <c r="L2106" s="16">
        <v>0.92</v>
      </c>
      <c r="M2106" s="17"/>
      <c r="N2106" s="14" t="s">
        <v>95</v>
      </c>
      <c r="O2106" t="str">
        <f ca="1">Table1[[#This Row],[Lowest_size_reported_um]]</f>
        <v>50</v>
      </c>
      <c r="Q2106">
        <f>_xlfn.XLOOKUP(F2106,'detection limits'!$A$2:$A$234,'detection limits'!$C$2:$C$234)</f>
        <v>50</v>
      </c>
      <c r="R2106" t="str">
        <f ca="1">_xlfn.XLOOKUP(F2106,'detection limits'!$A$2:$A$234,'detection limits'!$F$2:$F$234)</f>
        <v>50</v>
      </c>
    </row>
    <row r="2107" spans="1:18" x14ac:dyDescent="0.3">
      <c r="A2107" t="s">
        <v>654</v>
      </c>
      <c r="B2107" t="s">
        <v>656</v>
      </c>
      <c r="C2107" s="14" t="str">
        <f>_xlfn.CONCAT(Table1[[#This Row],[author]],Table1[[#This Row],[ year]])</f>
        <v>Zhang &amp; Liu et al 2018</v>
      </c>
      <c r="D2107" s="14" t="s">
        <v>641</v>
      </c>
      <c r="E2107" t="s">
        <v>568</v>
      </c>
      <c r="F2107" s="14" t="s">
        <v>401</v>
      </c>
      <c r="G2107" s="14" t="s">
        <v>508</v>
      </c>
      <c r="H2107" s="14" t="s">
        <v>435</v>
      </c>
      <c r="I2107" s="14" t="s">
        <v>460</v>
      </c>
      <c r="K2107" s="16">
        <v>25172.6384</v>
      </c>
      <c r="L2107" s="16">
        <v>0.92</v>
      </c>
      <c r="M2107" s="17"/>
      <c r="N2107" s="14" t="s">
        <v>95</v>
      </c>
      <c r="O2107" t="str">
        <f ca="1">Table1[[#This Row],[Lowest_size_reported_um]]</f>
        <v>50</v>
      </c>
      <c r="Q2107">
        <f>_xlfn.XLOOKUP(F2107,'detection limits'!$A$2:$A$234,'detection limits'!$C$2:$C$234)</f>
        <v>50</v>
      </c>
      <c r="R2107" t="str">
        <f ca="1">_xlfn.XLOOKUP(F2107,'detection limits'!$A$2:$A$234,'detection limits'!$F$2:$F$234)</f>
        <v>50</v>
      </c>
    </row>
    <row r="2108" spans="1:18" x14ac:dyDescent="0.3">
      <c r="A2108" t="s">
        <v>654</v>
      </c>
      <c r="B2108" t="s">
        <v>656</v>
      </c>
      <c r="C2108" s="14" t="str">
        <f>_xlfn.CONCAT(Table1[[#This Row],[author]],Table1[[#This Row],[ year]])</f>
        <v>Zhang &amp; Liu et al 2018</v>
      </c>
      <c r="D2108" s="14" t="s">
        <v>641</v>
      </c>
      <c r="E2108" t="s">
        <v>568</v>
      </c>
      <c r="F2108" s="14" t="s">
        <v>401</v>
      </c>
      <c r="G2108" s="14" t="s">
        <v>508</v>
      </c>
      <c r="H2108" s="14" t="s">
        <v>435</v>
      </c>
      <c r="I2108" s="14" t="s">
        <v>460</v>
      </c>
      <c r="K2108" s="16">
        <v>25993.4853</v>
      </c>
      <c r="L2108" s="16">
        <v>0.92</v>
      </c>
      <c r="M2108" s="17"/>
      <c r="N2108" s="14" t="s">
        <v>95</v>
      </c>
      <c r="O2108" t="str">
        <f ca="1">Table1[[#This Row],[Lowest_size_reported_um]]</f>
        <v>50</v>
      </c>
      <c r="Q2108">
        <f>_xlfn.XLOOKUP(F2108,'detection limits'!$A$2:$A$234,'detection limits'!$C$2:$C$234)</f>
        <v>50</v>
      </c>
      <c r="R2108" t="str">
        <f ca="1">_xlfn.XLOOKUP(F2108,'detection limits'!$A$2:$A$234,'detection limits'!$F$2:$F$234)</f>
        <v>50</v>
      </c>
    </row>
    <row r="2109" spans="1:18" x14ac:dyDescent="0.3">
      <c r="A2109" t="s">
        <v>654</v>
      </c>
      <c r="B2109" t="s">
        <v>656</v>
      </c>
      <c r="C2109" s="14" t="str">
        <f>_xlfn.CONCAT(Table1[[#This Row],[author]],Table1[[#This Row],[ year]])</f>
        <v>Zhang &amp; Liu et al 2018</v>
      </c>
      <c r="D2109" s="14" t="s">
        <v>641</v>
      </c>
      <c r="E2109" t="s">
        <v>568</v>
      </c>
      <c r="F2109" s="14" t="s">
        <v>401</v>
      </c>
      <c r="G2109" s="14" t="s">
        <v>508</v>
      </c>
      <c r="H2109" s="14" t="s">
        <v>435</v>
      </c>
      <c r="I2109" s="14" t="s">
        <v>460</v>
      </c>
      <c r="K2109" s="16">
        <v>26267.100999999999</v>
      </c>
      <c r="L2109" s="16">
        <v>0.92</v>
      </c>
      <c r="M2109" s="17"/>
      <c r="N2109" s="14" t="s">
        <v>95</v>
      </c>
      <c r="O2109" t="str">
        <f ca="1">Table1[[#This Row],[Lowest_size_reported_um]]</f>
        <v>50</v>
      </c>
      <c r="Q2109">
        <f>_xlfn.XLOOKUP(F2109,'detection limits'!$A$2:$A$234,'detection limits'!$C$2:$C$234)</f>
        <v>50</v>
      </c>
      <c r="R2109" t="str">
        <f ca="1">_xlfn.XLOOKUP(F2109,'detection limits'!$A$2:$A$234,'detection limits'!$F$2:$F$234)</f>
        <v>50</v>
      </c>
    </row>
    <row r="2110" spans="1:18" x14ac:dyDescent="0.3">
      <c r="A2110" t="s">
        <v>654</v>
      </c>
      <c r="B2110" t="s">
        <v>656</v>
      </c>
      <c r="C2110" s="14" t="str">
        <f>_xlfn.CONCAT(Table1[[#This Row],[author]],Table1[[#This Row],[ year]])</f>
        <v>Zhang &amp; Liu et al 2018</v>
      </c>
      <c r="D2110" s="14" t="s">
        <v>641</v>
      </c>
      <c r="E2110" t="s">
        <v>568</v>
      </c>
      <c r="F2110" s="14" t="s">
        <v>401</v>
      </c>
      <c r="G2110" s="14" t="s">
        <v>508</v>
      </c>
      <c r="H2110" s="14" t="s">
        <v>435</v>
      </c>
      <c r="I2110" s="14" t="s">
        <v>460</v>
      </c>
      <c r="K2110" s="16">
        <v>29960.912100000001</v>
      </c>
      <c r="L2110" s="16">
        <v>0.92</v>
      </c>
      <c r="M2110" s="17"/>
      <c r="N2110" s="14" t="s">
        <v>95</v>
      </c>
      <c r="O2110" t="str">
        <f ca="1">Table1[[#This Row],[Lowest_size_reported_um]]</f>
        <v>50</v>
      </c>
      <c r="Q2110">
        <f>_xlfn.XLOOKUP(F2110,'detection limits'!$A$2:$A$234,'detection limits'!$C$2:$C$234)</f>
        <v>50</v>
      </c>
      <c r="R2110" t="str">
        <f ca="1">_xlfn.XLOOKUP(F2110,'detection limits'!$A$2:$A$234,'detection limits'!$F$2:$F$234)</f>
        <v>50</v>
      </c>
    </row>
    <row r="2111" spans="1:18" x14ac:dyDescent="0.3">
      <c r="A2111" t="s">
        <v>654</v>
      </c>
      <c r="B2111" t="s">
        <v>656</v>
      </c>
      <c r="C2111" s="14" t="str">
        <f>_xlfn.CONCAT(Table1[[#This Row],[author]],Table1[[#This Row],[ year]])</f>
        <v>Zhang et al. 2016</v>
      </c>
      <c r="D2111" s="14" t="s">
        <v>642</v>
      </c>
      <c r="E2111" t="s">
        <v>551</v>
      </c>
      <c r="F2111" s="14" t="s">
        <v>403</v>
      </c>
      <c r="G2111" s="14" t="s">
        <v>439</v>
      </c>
      <c r="H2111" s="14" t="s">
        <v>440</v>
      </c>
      <c r="I2111" s="14" t="s">
        <v>460</v>
      </c>
      <c r="L2111" s="16"/>
      <c r="M2111" s="17" t="s">
        <v>437</v>
      </c>
      <c r="N2111" s="14" t="s">
        <v>95</v>
      </c>
      <c r="O2111" t="str">
        <f ca="1">Table1[[#This Row],[Lowest_size_reported_um]]</f>
        <v>500</v>
      </c>
      <c r="Q2111">
        <f>_xlfn.XLOOKUP(F2111,'detection limits'!$A$2:$A$234,'detection limits'!$C$2:$C$234)</f>
        <v>1.2</v>
      </c>
      <c r="R2111" t="str">
        <f ca="1">_xlfn.XLOOKUP(F2111,'detection limits'!$A$2:$A$234,'detection limits'!$F$2:$F$234)</f>
        <v>500</v>
      </c>
    </row>
    <row r="2112" spans="1:18" x14ac:dyDescent="0.3">
      <c r="A2112" t="s">
        <v>654</v>
      </c>
      <c r="B2112" t="s">
        <v>656</v>
      </c>
      <c r="C2112" s="14" t="str">
        <f>_xlfn.CONCAT(Table1[[#This Row],[author]],Table1[[#This Row],[ year]])</f>
        <v>Zhang et al. 2020</v>
      </c>
      <c r="D2112" s="14" t="s">
        <v>642</v>
      </c>
      <c r="E2112" t="s">
        <v>546</v>
      </c>
      <c r="F2112" s="14" t="s">
        <v>413</v>
      </c>
      <c r="G2112" s="14" t="s">
        <v>508</v>
      </c>
      <c r="H2112" s="14" t="s">
        <v>435</v>
      </c>
      <c r="I2112" s="14" t="s">
        <v>460</v>
      </c>
      <c r="K2112" s="16">
        <v>1</v>
      </c>
      <c r="L2112" s="16">
        <v>0.71</v>
      </c>
      <c r="M2112" s="17" t="s">
        <v>456</v>
      </c>
      <c r="N2112" s="14" t="s">
        <v>95</v>
      </c>
      <c r="O2112" t="str">
        <f ca="1">Table1[[#This Row],[Lowest_size_reported_um]]</f>
        <v>200</v>
      </c>
      <c r="Q2112">
        <f>_xlfn.XLOOKUP(F2112,'detection limits'!$A$2:$A$234,'detection limits'!$C$2:$C$234)</f>
        <v>0.45</v>
      </c>
      <c r="R2112" t="str">
        <f ca="1">_xlfn.XLOOKUP(F2112,'detection limits'!$A$2:$A$234,'detection limits'!$F$2:$F$234)</f>
        <v>200</v>
      </c>
    </row>
    <row r="2113" spans="1:18" x14ac:dyDescent="0.3">
      <c r="A2113" t="s">
        <v>654</v>
      </c>
      <c r="B2113" t="s">
        <v>656</v>
      </c>
      <c r="C2113" s="14" t="str">
        <f>_xlfn.CONCAT(Table1[[#This Row],[author]],Table1[[#This Row],[ year]])</f>
        <v>Zhang et al. 2020</v>
      </c>
      <c r="D2113" s="14" t="s">
        <v>642</v>
      </c>
      <c r="E2113" t="s">
        <v>546</v>
      </c>
      <c r="F2113" s="14" t="s">
        <v>413</v>
      </c>
      <c r="G2113" s="14" t="s">
        <v>508</v>
      </c>
      <c r="H2113" s="14" t="s">
        <v>435</v>
      </c>
      <c r="I2113" s="14" t="s">
        <v>460</v>
      </c>
      <c r="K2113" s="16">
        <v>4</v>
      </c>
      <c r="L2113" s="16">
        <v>0.71</v>
      </c>
      <c r="M2113" s="17" t="s">
        <v>456</v>
      </c>
      <c r="N2113" s="14" t="s">
        <v>95</v>
      </c>
      <c r="O2113" t="str">
        <f ca="1">Table1[[#This Row],[Lowest_size_reported_um]]</f>
        <v>200</v>
      </c>
      <c r="Q2113">
        <f>_xlfn.XLOOKUP(F2113,'detection limits'!$A$2:$A$234,'detection limits'!$C$2:$C$234)</f>
        <v>0.45</v>
      </c>
      <c r="R2113" t="str">
        <f ca="1">_xlfn.XLOOKUP(F2113,'detection limits'!$A$2:$A$234,'detection limits'!$F$2:$F$234)</f>
        <v>200</v>
      </c>
    </row>
    <row r="2114" spans="1:18" x14ac:dyDescent="0.3">
      <c r="A2114" t="s">
        <v>654</v>
      </c>
      <c r="B2114" t="s">
        <v>656</v>
      </c>
      <c r="C2114" s="14" t="str">
        <f>_xlfn.CONCAT(Table1[[#This Row],[author]],Table1[[#This Row],[ year]])</f>
        <v>Zhang et al. 2020</v>
      </c>
      <c r="D2114" s="14" t="s">
        <v>642</v>
      </c>
      <c r="E2114" t="s">
        <v>546</v>
      </c>
      <c r="F2114" s="14" t="s">
        <v>413</v>
      </c>
      <c r="G2114" s="14" t="s">
        <v>508</v>
      </c>
      <c r="H2114" s="14" t="s">
        <v>435</v>
      </c>
      <c r="I2114" s="14" t="s">
        <v>460</v>
      </c>
      <c r="K2114" s="16">
        <v>15</v>
      </c>
      <c r="L2114" s="16">
        <v>0.31</v>
      </c>
      <c r="M2114" s="17" t="s">
        <v>456</v>
      </c>
      <c r="N2114" s="14" t="s">
        <v>95</v>
      </c>
      <c r="O2114" t="str">
        <f ca="1">Table1[[#This Row],[Lowest_size_reported_um]]</f>
        <v>200</v>
      </c>
      <c r="Q2114">
        <f>_xlfn.XLOOKUP(F2114,'detection limits'!$A$2:$A$234,'detection limits'!$C$2:$C$234)</f>
        <v>0.45</v>
      </c>
      <c r="R2114" t="str">
        <f ca="1">_xlfn.XLOOKUP(F2114,'detection limits'!$A$2:$A$234,'detection limits'!$F$2:$F$234)</f>
        <v>200</v>
      </c>
    </row>
    <row r="2115" spans="1:18" x14ac:dyDescent="0.3">
      <c r="A2115" t="s">
        <v>654</v>
      </c>
      <c r="B2115" t="s">
        <v>656</v>
      </c>
      <c r="C2115" s="14" t="str">
        <f>_xlfn.CONCAT(Table1[[#This Row],[author]],Table1[[#This Row],[ year]])</f>
        <v>Zhang et al. 2020</v>
      </c>
      <c r="D2115" s="14" t="s">
        <v>642</v>
      </c>
      <c r="E2115" t="s">
        <v>546</v>
      </c>
      <c r="F2115" s="14" t="s">
        <v>413</v>
      </c>
      <c r="G2115" s="14" t="s">
        <v>508</v>
      </c>
      <c r="H2115" s="14" t="s">
        <v>435</v>
      </c>
      <c r="I2115" s="14" t="s">
        <v>460</v>
      </c>
      <c r="K2115" s="16">
        <v>28</v>
      </c>
      <c r="L2115" s="16">
        <v>0.31</v>
      </c>
      <c r="M2115" s="17" t="s">
        <v>456</v>
      </c>
      <c r="N2115" s="14" t="s">
        <v>95</v>
      </c>
      <c r="O2115" t="str">
        <f ca="1">Table1[[#This Row],[Lowest_size_reported_um]]</f>
        <v>200</v>
      </c>
      <c r="Q2115">
        <f>_xlfn.XLOOKUP(F2115,'detection limits'!$A$2:$A$234,'detection limits'!$C$2:$C$234)</f>
        <v>0.45</v>
      </c>
      <c r="R2115" t="str">
        <f ca="1">_xlfn.XLOOKUP(F2115,'detection limits'!$A$2:$A$234,'detection limits'!$F$2:$F$234)</f>
        <v>200</v>
      </c>
    </row>
    <row r="2116" spans="1:18" x14ac:dyDescent="0.3">
      <c r="A2116" t="s">
        <v>654</v>
      </c>
      <c r="B2116" t="s">
        <v>656</v>
      </c>
      <c r="C2116" s="14" t="str">
        <f>_xlfn.CONCAT(Table1[[#This Row],[author]],Table1[[#This Row],[ year]])</f>
        <v>Zhang et al. 2020</v>
      </c>
      <c r="D2116" s="14" t="s">
        <v>642</v>
      </c>
      <c r="E2116" t="s">
        <v>546</v>
      </c>
      <c r="F2116" s="14" t="s">
        <v>413</v>
      </c>
      <c r="G2116" s="14" t="s">
        <v>508</v>
      </c>
      <c r="H2116" s="14" t="s">
        <v>435</v>
      </c>
      <c r="I2116" s="14" t="s">
        <v>460</v>
      </c>
      <c r="K2116" s="16">
        <v>45</v>
      </c>
      <c r="L2116" s="16">
        <v>0.31</v>
      </c>
      <c r="M2116" s="17" t="s">
        <v>456</v>
      </c>
      <c r="N2116" s="14" t="s">
        <v>95</v>
      </c>
      <c r="O2116" t="str">
        <f ca="1">Table1[[#This Row],[Lowest_size_reported_um]]</f>
        <v>200</v>
      </c>
      <c r="Q2116">
        <f>_xlfn.XLOOKUP(F2116,'detection limits'!$A$2:$A$234,'detection limits'!$C$2:$C$234)</f>
        <v>0.45</v>
      </c>
      <c r="R2116" t="str">
        <f ca="1">_xlfn.XLOOKUP(F2116,'detection limits'!$A$2:$A$234,'detection limits'!$F$2:$F$234)</f>
        <v>200</v>
      </c>
    </row>
    <row r="2117" spans="1:18" x14ac:dyDescent="0.3">
      <c r="A2117" t="s">
        <v>654</v>
      </c>
      <c r="B2117" t="s">
        <v>656</v>
      </c>
      <c r="C2117" s="14" t="str">
        <f>_xlfn.CONCAT(Table1[[#This Row],[author]],Table1[[#This Row],[ year]])</f>
        <v>Zhang et al. 2020</v>
      </c>
      <c r="D2117" s="14" t="s">
        <v>642</v>
      </c>
      <c r="E2117" t="s">
        <v>546</v>
      </c>
      <c r="F2117" s="14" t="s">
        <v>413</v>
      </c>
      <c r="G2117" s="14" t="s">
        <v>508</v>
      </c>
      <c r="H2117" s="14" t="s">
        <v>435</v>
      </c>
      <c r="I2117" s="14" t="s">
        <v>460</v>
      </c>
      <c r="K2117" s="16">
        <v>36</v>
      </c>
      <c r="L2117" s="16">
        <v>0.13</v>
      </c>
      <c r="M2117" s="17" t="s">
        <v>456</v>
      </c>
      <c r="N2117" s="14" t="s">
        <v>95</v>
      </c>
      <c r="O2117" t="str">
        <f ca="1">Table1[[#This Row],[Lowest_size_reported_um]]</f>
        <v>200</v>
      </c>
      <c r="Q2117">
        <f>_xlfn.XLOOKUP(F2117,'detection limits'!$A$2:$A$234,'detection limits'!$C$2:$C$234)</f>
        <v>0.45</v>
      </c>
      <c r="R2117" t="str">
        <f ca="1">_xlfn.XLOOKUP(F2117,'detection limits'!$A$2:$A$234,'detection limits'!$F$2:$F$234)</f>
        <v>200</v>
      </c>
    </row>
    <row r="2118" spans="1:18" x14ac:dyDescent="0.3">
      <c r="A2118" t="s">
        <v>654</v>
      </c>
      <c r="B2118" t="s">
        <v>656</v>
      </c>
      <c r="C2118" s="14" t="str">
        <f>_xlfn.CONCAT(Table1[[#This Row],[author]],Table1[[#This Row],[ year]])</f>
        <v>Zhang et al. 2020</v>
      </c>
      <c r="D2118" s="14" t="s">
        <v>642</v>
      </c>
      <c r="E2118" t="s">
        <v>546</v>
      </c>
      <c r="F2118" s="14" t="s">
        <v>413</v>
      </c>
      <c r="G2118" s="14" t="s">
        <v>508</v>
      </c>
      <c r="H2118" s="14" t="s">
        <v>435</v>
      </c>
      <c r="I2118" s="14" t="s">
        <v>460</v>
      </c>
      <c r="K2118" s="16">
        <v>180</v>
      </c>
      <c r="L2118" s="16">
        <v>0.13</v>
      </c>
      <c r="M2118" s="17" t="s">
        <v>456</v>
      </c>
      <c r="N2118" s="14" t="s">
        <v>95</v>
      </c>
      <c r="O2118" t="str">
        <f ca="1">Table1[[#This Row],[Lowest_size_reported_um]]</f>
        <v>200</v>
      </c>
      <c r="Q2118">
        <f>_xlfn.XLOOKUP(F2118,'detection limits'!$A$2:$A$234,'detection limits'!$C$2:$C$234)</f>
        <v>0.45</v>
      </c>
      <c r="R2118" t="str">
        <f ca="1">_xlfn.XLOOKUP(F2118,'detection limits'!$A$2:$A$234,'detection limits'!$F$2:$F$234)</f>
        <v>200</v>
      </c>
    </row>
    <row r="2119" spans="1:18" x14ac:dyDescent="0.3">
      <c r="A2119" t="s">
        <v>654</v>
      </c>
      <c r="B2119" t="s">
        <v>656</v>
      </c>
      <c r="C2119" s="14" t="str">
        <f>_xlfn.CONCAT(Table1[[#This Row],[author]],Table1[[#This Row],[ year]])</f>
        <v>Zhang et al. 2020</v>
      </c>
      <c r="D2119" s="14" t="s">
        <v>642</v>
      </c>
      <c r="E2119" t="s">
        <v>546</v>
      </c>
      <c r="F2119" s="14" t="s">
        <v>413</v>
      </c>
      <c r="G2119" s="14" t="s">
        <v>508</v>
      </c>
      <c r="H2119" s="14" t="s">
        <v>435</v>
      </c>
      <c r="I2119" s="14" t="s">
        <v>460</v>
      </c>
      <c r="K2119" s="16">
        <v>330</v>
      </c>
      <c r="L2119" s="16">
        <v>0.13</v>
      </c>
      <c r="M2119" s="17" t="s">
        <v>456</v>
      </c>
      <c r="N2119" s="14" t="s">
        <v>95</v>
      </c>
      <c r="O2119" t="str">
        <f ca="1">Table1[[#This Row],[Lowest_size_reported_um]]</f>
        <v>200</v>
      </c>
      <c r="Q2119">
        <f>_xlfn.XLOOKUP(F2119,'detection limits'!$A$2:$A$234,'detection limits'!$C$2:$C$234)</f>
        <v>0.45</v>
      </c>
      <c r="R2119" t="str">
        <f ca="1">_xlfn.XLOOKUP(F2119,'detection limits'!$A$2:$A$234,'detection limits'!$F$2:$F$234)</f>
        <v>200</v>
      </c>
    </row>
    <row r="2120" spans="1:18" x14ac:dyDescent="0.3">
      <c r="A2120" t="s">
        <v>654</v>
      </c>
      <c r="B2120" t="s">
        <v>656</v>
      </c>
      <c r="C2120" s="14" t="str">
        <f>_xlfn.CONCAT(Table1[[#This Row],[author]],Table1[[#This Row],[ year]])</f>
        <v>Zhang et al. 2020</v>
      </c>
      <c r="D2120" s="14" t="s">
        <v>642</v>
      </c>
      <c r="E2120" t="s">
        <v>546</v>
      </c>
      <c r="F2120" s="14" t="s">
        <v>410</v>
      </c>
      <c r="G2120" s="14" t="s">
        <v>503</v>
      </c>
      <c r="H2120" s="14" t="s">
        <v>440</v>
      </c>
      <c r="I2120" s="14" t="s">
        <v>460</v>
      </c>
      <c r="K2120" s="16">
        <v>26.641791040000001</v>
      </c>
      <c r="L2120" s="16">
        <v>0.25</v>
      </c>
      <c r="M2120" s="17" t="s">
        <v>456</v>
      </c>
      <c r="N2120" s="14" t="s">
        <v>95</v>
      </c>
      <c r="O2120" t="str">
        <f ca="1">Table1[[#This Row],[Lowest_size_reported_um]]</f>
        <v>300</v>
      </c>
      <c r="Q2120">
        <f>_xlfn.XLOOKUP(F2120,'detection limits'!$A$2:$A$234,'detection limits'!$C$2:$C$234)</f>
        <v>25</v>
      </c>
      <c r="R2120" t="str">
        <f ca="1">_xlfn.XLOOKUP(F2120,'detection limits'!$A$2:$A$234,'detection limits'!$F$2:$F$234)</f>
        <v>300</v>
      </c>
    </row>
    <row r="2121" spans="1:18" x14ac:dyDescent="0.3">
      <c r="A2121" t="s">
        <v>654</v>
      </c>
      <c r="B2121" t="s">
        <v>656</v>
      </c>
      <c r="C2121" s="14" t="str">
        <f>_xlfn.CONCAT(Table1[[#This Row],[author]],Table1[[#This Row],[ year]])</f>
        <v>Zhang et al. 2020</v>
      </c>
      <c r="D2121" s="14" t="s">
        <v>642</v>
      </c>
      <c r="E2121" t="s">
        <v>546</v>
      </c>
      <c r="F2121" s="14" t="s">
        <v>410</v>
      </c>
      <c r="G2121" s="14" t="s">
        <v>503</v>
      </c>
      <c r="H2121" s="14" t="s">
        <v>440</v>
      </c>
      <c r="I2121" s="14" t="s">
        <v>460</v>
      </c>
      <c r="K2121" s="16">
        <v>66.716417910000004</v>
      </c>
      <c r="L2121" s="16">
        <v>0.03</v>
      </c>
      <c r="M2121" s="17" t="s">
        <v>456</v>
      </c>
      <c r="N2121" s="14" t="s">
        <v>95</v>
      </c>
      <c r="O2121" t="str">
        <f ca="1">Table1[[#This Row],[Lowest_size_reported_um]]</f>
        <v>300</v>
      </c>
      <c r="Q2121">
        <f>_xlfn.XLOOKUP(F2121,'detection limits'!$A$2:$A$234,'detection limits'!$C$2:$C$234)</f>
        <v>25</v>
      </c>
      <c r="R2121" t="str">
        <f ca="1">_xlfn.XLOOKUP(F2121,'detection limits'!$A$2:$A$234,'detection limits'!$F$2:$F$234)</f>
        <v>300</v>
      </c>
    </row>
    <row r="2122" spans="1:18" x14ac:dyDescent="0.3">
      <c r="A2122" t="s">
        <v>654</v>
      </c>
      <c r="B2122" t="s">
        <v>656</v>
      </c>
      <c r="C2122" s="14" t="str">
        <f>_xlfn.CONCAT(Table1[[#This Row],[author]],Table1[[#This Row],[ year]])</f>
        <v>Zhang et al. 2020</v>
      </c>
      <c r="D2122" s="14" t="s">
        <v>642</v>
      </c>
      <c r="E2122" t="s">
        <v>546</v>
      </c>
      <c r="F2122" s="14" t="s">
        <v>410</v>
      </c>
      <c r="G2122" s="14" t="s">
        <v>503</v>
      </c>
      <c r="H2122" s="14" t="s">
        <v>440</v>
      </c>
      <c r="I2122" s="14" t="s">
        <v>460</v>
      </c>
      <c r="K2122" s="16">
        <v>96.940298510000005</v>
      </c>
      <c r="L2122" s="16">
        <v>0.14000000000000001</v>
      </c>
      <c r="M2122" s="17" t="s">
        <v>456</v>
      </c>
      <c r="N2122" s="14" t="s">
        <v>95</v>
      </c>
      <c r="O2122" t="str">
        <f ca="1">Table1[[#This Row],[Lowest_size_reported_um]]</f>
        <v>300</v>
      </c>
      <c r="Q2122">
        <f>_xlfn.XLOOKUP(F2122,'detection limits'!$A$2:$A$234,'detection limits'!$C$2:$C$234)</f>
        <v>25</v>
      </c>
      <c r="R2122" t="str">
        <f ca="1">_xlfn.XLOOKUP(F2122,'detection limits'!$A$2:$A$234,'detection limits'!$F$2:$F$234)</f>
        <v>300</v>
      </c>
    </row>
    <row r="2123" spans="1:18" x14ac:dyDescent="0.3">
      <c r="A2123" t="s">
        <v>654</v>
      </c>
      <c r="B2123" t="s">
        <v>656</v>
      </c>
      <c r="C2123" s="14" t="str">
        <f>_xlfn.CONCAT(Table1[[#This Row],[author]],Table1[[#This Row],[ year]])</f>
        <v>Zhang et al. 2020</v>
      </c>
      <c r="D2123" s="14" t="s">
        <v>642</v>
      </c>
      <c r="E2123" t="s">
        <v>546</v>
      </c>
      <c r="F2123" s="14" t="s">
        <v>410</v>
      </c>
      <c r="G2123" s="14" t="s">
        <v>434</v>
      </c>
      <c r="H2123" s="14" t="s">
        <v>435</v>
      </c>
      <c r="I2123" s="14" t="s">
        <v>460</v>
      </c>
      <c r="K2123" s="16">
        <v>16.79104478</v>
      </c>
      <c r="L2123" s="16">
        <v>0.8</v>
      </c>
      <c r="M2123" s="17" t="s">
        <v>456</v>
      </c>
      <c r="N2123" s="14" t="s">
        <v>95</v>
      </c>
      <c r="O2123" t="str">
        <f ca="1">Table1[[#This Row],[Lowest_size_reported_um]]</f>
        <v>300</v>
      </c>
      <c r="Q2123">
        <f>_xlfn.XLOOKUP(F2123,'detection limits'!$A$2:$A$234,'detection limits'!$C$2:$C$234)</f>
        <v>25</v>
      </c>
      <c r="R2123" t="str">
        <f ca="1">_xlfn.XLOOKUP(F2123,'detection limits'!$A$2:$A$234,'detection limits'!$F$2:$F$234)</f>
        <v>300</v>
      </c>
    </row>
    <row r="2124" spans="1:18" x14ac:dyDescent="0.3">
      <c r="A2124" t="s">
        <v>654</v>
      </c>
      <c r="B2124" t="s">
        <v>656</v>
      </c>
      <c r="C2124" s="14" t="str">
        <f>_xlfn.CONCAT(Table1[[#This Row],[author]],Table1[[#This Row],[ year]])</f>
        <v>Zhang et al. 2020</v>
      </c>
      <c r="D2124" s="14" t="s">
        <v>642</v>
      </c>
      <c r="E2124" t="s">
        <v>546</v>
      </c>
      <c r="F2124" s="14" t="s">
        <v>410</v>
      </c>
      <c r="G2124" s="14" t="s">
        <v>434</v>
      </c>
      <c r="H2124" s="14" t="s">
        <v>435</v>
      </c>
      <c r="I2124" s="14" t="s">
        <v>460</v>
      </c>
      <c r="K2124" s="16">
        <v>70.074626870000003</v>
      </c>
      <c r="L2124" s="16">
        <v>0.33</v>
      </c>
      <c r="M2124" s="17" t="s">
        <v>456</v>
      </c>
      <c r="N2124" s="14" t="s">
        <v>95</v>
      </c>
      <c r="O2124" t="str">
        <f ca="1">Table1[[#This Row],[Lowest_size_reported_um]]</f>
        <v>300</v>
      </c>
      <c r="Q2124">
        <f>_xlfn.XLOOKUP(F2124,'detection limits'!$A$2:$A$234,'detection limits'!$C$2:$C$234)</f>
        <v>25</v>
      </c>
      <c r="R2124" t="str">
        <f ca="1">_xlfn.XLOOKUP(F2124,'detection limits'!$A$2:$A$234,'detection limits'!$F$2:$F$234)</f>
        <v>300</v>
      </c>
    </row>
    <row r="2125" spans="1:18" x14ac:dyDescent="0.3">
      <c r="A2125" t="s">
        <v>654</v>
      </c>
      <c r="B2125" t="s">
        <v>656</v>
      </c>
      <c r="C2125" s="14" t="str">
        <f>_xlfn.CONCAT(Table1[[#This Row],[author]],Table1[[#This Row],[ year]])</f>
        <v>Zhang et al., 2018</v>
      </c>
      <c r="D2125" s="14" t="s">
        <v>643</v>
      </c>
      <c r="E2125" t="s">
        <v>568</v>
      </c>
      <c r="F2125" s="14" t="s">
        <v>414</v>
      </c>
      <c r="G2125" s="14" t="s">
        <v>508</v>
      </c>
      <c r="H2125" s="14" t="s">
        <v>435</v>
      </c>
      <c r="I2125" s="14" t="s">
        <v>460</v>
      </c>
      <c r="K2125" s="16">
        <v>40</v>
      </c>
      <c r="L2125" s="16"/>
      <c r="M2125" s="17"/>
      <c r="N2125" s="14" t="s">
        <v>95</v>
      </c>
      <c r="O2125" t="str">
        <f ca="1">Table1[[#This Row],[Lowest_size_reported_um]]</f>
        <v>50</v>
      </c>
      <c r="Q2125">
        <f>_xlfn.XLOOKUP(F2125,'detection limits'!$A$2:$A$234,'detection limits'!$C$2:$C$234)</f>
        <v>3</v>
      </c>
      <c r="R2125" t="str">
        <f ca="1">_xlfn.XLOOKUP(F2125,'detection limits'!$A$2:$A$234,'detection limits'!$F$2:$F$234)</f>
        <v>50</v>
      </c>
    </row>
    <row r="2126" spans="1:18" x14ac:dyDescent="0.3">
      <c r="A2126" t="s">
        <v>654</v>
      </c>
      <c r="B2126" t="s">
        <v>656</v>
      </c>
      <c r="C2126" s="14" t="str">
        <f>_xlfn.CONCAT(Table1[[#This Row],[author]],Table1[[#This Row],[ year]])</f>
        <v>Zhang et al., 2018</v>
      </c>
      <c r="D2126" s="14" t="s">
        <v>643</v>
      </c>
      <c r="E2126" t="s">
        <v>568</v>
      </c>
      <c r="F2126" s="14" t="s">
        <v>414</v>
      </c>
      <c r="G2126" s="14" t="s">
        <v>508</v>
      </c>
      <c r="H2126" s="14" t="s">
        <v>435</v>
      </c>
      <c r="I2126" s="14" t="s">
        <v>460</v>
      </c>
      <c r="K2126" s="16">
        <v>80</v>
      </c>
      <c r="L2126" s="16"/>
      <c r="M2126" s="17"/>
      <c r="N2126" s="14" t="s">
        <v>95</v>
      </c>
      <c r="O2126" t="str">
        <f ca="1">Table1[[#This Row],[Lowest_size_reported_um]]</f>
        <v>50</v>
      </c>
      <c r="Q2126">
        <f>_xlfn.XLOOKUP(F2126,'detection limits'!$A$2:$A$234,'detection limits'!$C$2:$C$234)</f>
        <v>3</v>
      </c>
      <c r="R2126" t="str">
        <f ca="1">_xlfn.XLOOKUP(F2126,'detection limits'!$A$2:$A$234,'detection limits'!$F$2:$F$234)</f>
        <v>50</v>
      </c>
    </row>
    <row r="2127" spans="1:18" x14ac:dyDescent="0.3">
      <c r="A2127" t="s">
        <v>654</v>
      </c>
      <c r="B2127" t="s">
        <v>656</v>
      </c>
      <c r="C2127" s="14" t="str">
        <f>_xlfn.CONCAT(Table1[[#This Row],[author]],Table1[[#This Row],[ year]])</f>
        <v>Zhang et al., 2018</v>
      </c>
      <c r="D2127" s="14" t="s">
        <v>643</v>
      </c>
      <c r="E2127" t="s">
        <v>568</v>
      </c>
      <c r="F2127" s="14" t="s">
        <v>414</v>
      </c>
      <c r="G2127" s="14" t="s">
        <v>508</v>
      </c>
      <c r="H2127" s="14" t="s">
        <v>435</v>
      </c>
      <c r="I2127" s="14" t="s">
        <v>460</v>
      </c>
      <c r="K2127" s="16">
        <v>100</v>
      </c>
      <c r="L2127" s="16"/>
      <c r="M2127" s="17"/>
      <c r="N2127" s="14" t="s">
        <v>95</v>
      </c>
      <c r="O2127" t="str">
        <f ca="1">Table1[[#This Row],[Lowest_size_reported_um]]</f>
        <v>50</v>
      </c>
      <c r="Q2127">
        <f>_xlfn.XLOOKUP(F2127,'detection limits'!$A$2:$A$234,'detection limits'!$C$2:$C$234)</f>
        <v>3</v>
      </c>
      <c r="R2127" t="str">
        <f ca="1">_xlfn.XLOOKUP(F2127,'detection limits'!$A$2:$A$234,'detection limits'!$F$2:$F$234)</f>
        <v>50</v>
      </c>
    </row>
    <row r="2128" spans="1:18" x14ac:dyDescent="0.3">
      <c r="A2128" t="s">
        <v>654</v>
      </c>
      <c r="B2128" t="s">
        <v>656</v>
      </c>
      <c r="C2128" s="14" t="str">
        <f>_xlfn.CONCAT(Table1[[#This Row],[author]],Table1[[#This Row],[ year]])</f>
        <v>Zhang et al., 2018</v>
      </c>
      <c r="D2128" s="14" t="s">
        <v>643</v>
      </c>
      <c r="E2128" t="s">
        <v>568</v>
      </c>
      <c r="F2128" s="14" t="s">
        <v>414</v>
      </c>
      <c r="G2128" s="14" t="s">
        <v>508</v>
      </c>
      <c r="H2128" s="14" t="s">
        <v>435</v>
      </c>
      <c r="I2128" s="14" t="s">
        <v>460</v>
      </c>
      <c r="K2128" s="16">
        <v>100</v>
      </c>
      <c r="L2128" s="16"/>
      <c r="M2128" s="17"/>
      <c r="N2128" s="14" t="s">
        <v>95</v>
      </c>
      <c r="O2128" t="str">
        <f ca="1">Table1[[#This Row],[Lowest_size_reported_um]]</f>
        <v>50</v>
      </c>
      <c r="Q2128">
        <f>_xlfn.XLOOKUP(F2128,'detection limits'!$A$2:$A$234,'detection limits'!$C$2:$C$234)</f>
        <v>3</v>
      </c>
      <c r="R2128" t="str">
        <f ca="1">_xlfn.XLOOKUP(F2128,'detection limits'!$A$2:$A$234,'detection limits'!$F$2:$F$234)</f>
        <v>50</v>
      </c>
    </row>
    <row r="2129" spans="1:18" x14ac:dyDescent="0.3">
      <c r="A2129" t="s">
        <v>654</v>
      </c>
      <c r="B2129" t="s">
        <v>656</v>
      </c>
      <c r="C2129" s="14" t="str">
        <f>_xlfn.CONCAT(Table1[[#This Row],[author]],Table1[[#This Row],[ year]])</f>
        <v>Zhang et al., 2018</v>
      </c>
      <c r="D2129" s="14" t="s">
        <v>643</v>
      </c>
      <c r="E2129" t="s">
        <v>568</v>
      </c>
      <c r="F2129" s="14" t="s">
        <v>414</v>
      </c>
      <c r="G2129" s="14" t="s">
        <v>508</v>
      </c>
      <c r="H2129" s="14" t="s">
        <v>435</v>
      </c>
      <c r="I2129" s="14" t="s">
        <v>460</v>
      </c>
      <c r="K2129" s="16">
        <v>120</v>
      </c>
      <c r="L2129" s="16"/>
      <c r="M2129" s="17"/>
      <c r="N2129" s="14" t="s">
        <v>95</v>
      </c>
      <c r="O2129" t="str">
        <f ca="1">Table1[[#This Row],[Lowest_size_reported_um]]</f>
        <v>50</v>
      </c>
      <c r="Q2129">
        <f>_xlfn.XLOOKUP(F2129,'detection limits'!$A$2:$A$234,'detection limits'!$C$2:$C$234)</f>
        <v>3</v>
      </c>
      <c r="R2129" t="str">
        <f ca="1">_xlfn.XLOOKUP(F2129,'detection limits'!$A$2:$A$234,'detection limits'!$F$2:$F$234)</f>
        <v>50</v>
      </c>
    </row>
    <row r="2130" spans="1:18" x14ac:dyDescent="0.3">
      <c r="A2130" t="s">
        <v>654</v>
      </c>
      <c r="B2130" t="s">
        <v>656</v>
      </c>
      <c r="C2130" s="14" t="str">
        <f>_xlfn.CONCAT(Table1[[#This Row],[author]],Table1[[#This Row],[ year]])</f>
        <v>Zhang et al., 2018</v>
      </c>
      <c r="D2130" s="14" t="s">
        <v>643</v>
      </c>
      <c r="E2130" t="s">
        <v>568</v>
      </c>
      <c r="F2130" s="14" t="s">
        <v>414</v>
      </c>
      <c r="G2130" s="14" t="s">
        <v>508</v>
      </c>
      <c r="H2130" s="14" t="s">
        <v>435</v>
      </c>
      <c r="I2130" s="14" t="s">
        <v>460</v>
      </c>
      <c r="K2130" s="16">
        <v>320</v>
      </c>
      <c r="L2130" s="16"/>
      <c r="M2130" s="17"/>
      <c r="N2130" s="14" t="s">
        <v>95</v>
      </c>
      <c r="O2130" t="str">
        <f ca="1">Table1[[#This Row],[Lowest_size_reported_um]]</f>
        <v>50</v>
      </c>
      <c r="Q2130">
        <f>_xlfn.XLOOKUP(F2130,'detection limits'!$A$2:$A$234,'detection limits'!$C$2:$C$234)</f>
        <v>3</v>
      </c>
      <c r="R2130" t="str">
        <f ca="1">_xlfn.XLOOKUP(F2130,'detection limits'!$A$2:$A$234,'detection limits'!$F$2:$F$234)</f>
        <v>50</v>
      </c>
    </row>
    <row r="2131" spans="1:18" x14ac:dyDescent="0.3">
      <c r="A2131" t="s">
        <v>654</v>
      </c>
      <c r="B2131" t="s">
        <v>656</v>
      </c>
      <c r="C2131" s="20" t="s">
        <v>666</v>
      </c>
      <c r="D2131" s="14" t="str" cm="1">
        <f t="array" ref="D2131">_xlfn.TEXTJOIN("", TRUE, IF(ISERROR(MID(C2131, _xlfn.SEQUENCE(LEN(C2131)), 1) *1), MID(C2131, _xlfn.SEQUENCE(LEN(C2131)), 1), ""))</f>
        <v xml:space="preserve">Zhou et al. </v>
      </c>
      <c r="E2131" t="str">
        <f t="shared" ref="E2131:E2136" si="23">RIGHT(C2131,4)</f>
        <v>2019</v>
      </c>
      <c r="F2131" s="4" t="s">
        <v>665</v>
      </c>
      <c r="G2131" s="14" t="s">
        <v>501</v>
      </c>
      <c r="H2131" s="14" t="s">
        <v>444</v>
      </c>
      <c r="I2131" s="14" t="s">
        <v>460</v>
      </c>
      <c r="K2131" s="16">
        <v>43000</v>
      </c>
      <c r="L2131" s="16">
        <v>0.21</v>
      </c>
      <c r="M2131" s="17" t="s">
        <v>437</v>
      </c>
      <c r="N2131" s="14" t="s">
        <v>95</v>
      </c>
      <c r="O2131" t="e">
        <f>Table1[[#This Row],[Lowest_size_reported_um]]</f>
        <v>#N/A</v>
      </c>
      <c r="Q2131" t="e">
        <f>_xlfn.XLOOKUP(F2131,'detection limits'!$A$2:$A$234,'detection limits'!$C$2:$C$234)</f>
        <v>#N/A</v>
      </c>
      <c r="R2131" t="e">
        <f>_xlfn.XLOOKUP(F2131,'detection limits'!$A$2:$A$234,'detection limits'!$F$2:$F$234)</f>
        <v>#N/A</v>
      </c>
    </row>
    <row r="2132" spans="1:18" x14ac:dyDescent="0.3">
      <c r="A2132" t="s">
        <v>654</v>
      </c>
      <c r="B2132" t="s">
        <v>656</v>
      </c>
      <c r="C2132" s="20" t="s">
        <v>666</v>
      </c>
      <c r="D2132" s="14" t="str" cm="1">
        <f t="array" ref="D2132">_xlfn.TEXTJOIN("", TRUE, IF(ISERROR(MID(C2132, _xlfn.SEQUENCE(LEN(C2132)), 1) *1), MID(C2132, _xlfn.SEQUENCE(LEN(C2132)), 1), ""))</f>
        <v xml:space="preserve">Zhou et al. </v>
      </c>
      <c r="E2132" t="str">
        <f t="shared" si="23"/>
        <v>2019</v>
      </c>
      <c r="F2132" s="4" t="s">
        <v>665</v>
      </c>
      <c r="G2132" s="14" t="s">
        <v>501</v>
      </c>
      <c r="H2132" s="14" t="s">
        <v>444</v>
      </c>
      <c r="I2132" s="14" t="s">
        <v>460</v>
      </c>
      <c r="K2132" s="16">
        <v>620000</v>
      </c>
      <c r="L2132" s="16">
        <v>0.21</v>
      </c>
      <c r="M2132" s="17" t="s">
        <v>437</v>
      </c>
      <c r="N2132" s="14" t="s">
        <v>95</v>
      </c>
      <c r="O2132" t="e">
        <f>Table1[[#This Row],[Lowest_size_reported_um]]</f>
        <v>#N/A</v>
      </c>
      <c r="Q2132" t="e">
        <f>_xlfn.XLOOKUP(F2132,'detection limits'!$A$2:$A$234,'detection limits'!$C$2:$C$234)</f>
        <v>#N/A</v>
      </c>
      <c r="R2132" t="e">
        <f>_xlfn.XLOOKUP(F2132,'detection limits'!$A$2:$A$234,'detection limits'!$F$2:$F$234)</f>
        <v>#N/A</v>
      </c>
    </row>
    <row r="2133" spans="1:18" x14ac:dyDescent="0.3">
      <c r="A2133" t="s">
        <v>654</v>
      </c>
      <c r="B2133" t="s">
        <v>656</v>
      </c>
      <c r="C2133" s="20" t="s">
        <v>666</v>
      </c>
      <c r="D2133" s="14" t="str" cm="1">
        <f t="array" ref="D2133">_xlfn.TEXTJOIN("", TRUE, IF(ISERROR(MID(C2133, _xlfn.SEQUENCE(LEN(C2133)), 1) *1), MID(C2133, _xlfn.SEQUENCE(LEN(C2133)), 1), ""))</f>
        <v xml:space="preserve">Zhou et al. </v>
      </c>
      <c r="E2133" t="str">
        <f t="shared" si="23"/>
        <v>2019</v>
      </c>
      <c r="F2133" s="4" t="s">
        <v>665</v>
      </c>
      <c r="G2133" s="14" t="s">
        <v>501</v>
      </c>
      <c r="H2133" s="14" t="s">
        <v>444</v>
      </c>
      <c r="I2133" s="14" t="s">
        <v>460</v>
      </c>
      <c r="K2133" s="16">
        <v>96000</v>
      </c>
      <c r="L2133" s="16">
        <v>0.12</v>
      </c>
      <c r="M2133" s="17" t="s">
        <v>437</v>
      </c>
      <c r="N2133" s="14" t="s">
        <v>95</v>
      </c>
      <c r="O2133" t="e">
        <f>Table1[[#This Row],[Lowest_size_reported_um]]</f>
        <v>#N/A</v>
      </c>
      <c r="Q2133" t="e">
        <f>_xlfn.XLOOKUP(F2133,'detection limits'!$A$2:$A$234,'detection limits'!$C$2:$C$234)</f>
        <v>#N/A</v>
      </c>
      <c r="R2133" t="e">
        <f>_xlfn.XLOOKUP(F2133,'detection limits'!$A$2:$A$234,'detection limits'!$F$2:$F$234)</f>
        <v>#N/A</v>
      </c>
    </row>
    <row r="2134" spans="1:18" x14ac:dyDescent="0.3">
      <c r="A2134" t="s">
        <v>654</v>
      </c>
      <c r="B2134" t="s">
        <v>656</v>
      </c>
      <c r="C2134" s="20" t="s">
        <v>666</v>
      </c>
      <c r="D2134" s="14" t="str" cm="1">
        <f t="array" ref="D2134">_xlfn.TEXTJOIN("", TRUE, IF(ISERROR(MID(C2134, _xlfn.SEQUENCE(LEN(C2134)), 1) *1), MID(C2134, _xlfn.SEQUENCE(LEN(C2134)), 1), ""))</f>
        <v xml:space="preserve">Zhou et al. </v>
      </c>
      <c r="E2134" t="str">
        <f t="shared" si="23"/>
        <v>2019</v>
      </c>
      <c r="F2134" s="4" t="s">
        <v>665</v>
      </c>
      <c r="G2134" s="14" t="s">
        <v>501</v>
      </c>
      <c r="H2134" s="14" t="s">
        <v>444</v>
      </c>
      <c r="I2134" s="14" t="s">
        <v>460</v>
      </c>
      <c r="K2134" s="16">
        <v>690000</v>
      </c>
      <c r="L2134" s="16">
        <v>0.12</v>
      </c>
      <c r="M2134" s="17" t="s">
        <v>437</v>
      </c>
      <c r="N2134" s="14" t="s">
        <v>95</v>
      </c>
      <c r="O2134" t="e">
        <f>Table1[[#This Row],[Lowest_size_reported_um]]</f>
        <v>#N/A</v>
      </c>
      <c r="Q2134" t="e">
        <f>_xlfn.XLOOKUP(F2134,'detection limits'!$A$2:$A$234,'detection limits'!$C$2:$C$234)</f>
        <v>#N/A</v>
      </c>
      <c r="R2134" t="e">
        <f>_xlfn.XLOOKUP(F2134,'detection limits'!$A$2:$A$234,'detection limits'!$F$2:$F$234)</f>
        <v>#N/A</v>
      </c>
    </row>
    <row r="2135" spans="1:18" x14ac:dyDescent="0.3">
      <c r="A2135" t="s">
        <v>654</v>
      </c>
      <c r="B2135" t="s">
        <v>656</v>
      </c>
      <c r="C2135" s="20" t="s">
        <v>666</v>
      </c>
      <c r="D2135" s="14" t="str" cm="1">
        <f t="array" ref="D2135">_xlfn.TEXTJOIN("", TRUE, IF(ISERROR(MID(C2135, _xlfn.SEQUENCE(LEN(C2135)), 1) *1), MID(C2135, _xlfn.SEQUENCE(LEN(C2135)), 1), ""))</f>
        <v xml:space="preserve">Zhou et al. </v>
      </c>
      <c r="E2135" t="str">
        <f t="shared" si="23"/>
        <v>2019</v>
      </c>
      <c r="F2135" s="4" t="s">
        <v>665</v>
      </c>
      <c r="G2135" s="14" t="s">
        <v>501</v>
      </c>
      <c r="H2135" s="14" t="s">
        <v>444</v>
      </c>
      <c r="I2135" s="14" t="s">
        <v>460</v>
      </c>
      <c r="K2135" s="16">
        <v>22000</v>
      </c>
      <c r="L2135" s="16">
        <v>0.1</v>
      </c>
      <c r="M2135" s="17" t="s">
        <v>437</v>
      </c>
      <c r="N2135" s="14" t="s">
        <v>95</v>
      </c>
      <c r="O2135" t="e">
        <f>Table1[[#This Row],[Lowest_size_reported_um]]</f>
        <v>#N/A</v>
      </c>
      <c r="Q2135" t="e">
        <f>_xlfn.XLOOKUP(F2135,'detection limits'!$A$2:$A$234,'detection limits'!$C$2:$C$234)</f>
        <v>#N/A</v>
      </c>
      <c r="R2135" t="e">
        <f>_xlfn.XLOOKUP(F2135,'detection limits'!$A$2:$A$234,'detection limits'!$F$2:$F$234)</f>
        <v>#N/A</v>
      </c>
    </row>
    <row r="2136" spans="1:18" x14ac:dyDescent="0.3">
      <c r="A2136" t="s">
        <v>654</v>
      </c>
      <c r="B2136" t="s">
        <v>656</v>
      </c>
      <c r="C2136" s="20" t="s">
        <v>666</v>
      </c>
      <c r="D2136" s="14" t="str" cm="1">
        <f t="array" ref="D2136">_xlfn.TEXTJOIN("", TRUE, IF(ISERROR(MID(C2136, _xlfn.SEQUENCE(LEN(C2136)), 1) *1), MID(C2136, _xlfn.SEQUENCE(LEN(C2136)), 1), ""))</f>
        <v xml:space="preserve">Zhou et al. </v>
      </c>
      <c r="E2136" t="str">
        <f t="shared" si="23"/>
        <v>2019</v>
      </c>
      <c r="F2136" s="4" t="s">
        <v>665</v>
      </c>
      <c r="G2136" s="14" t="s">
        <v>501</v>
      </c>
      <c r="H2136" s="14" t="s">
        <v>444</v>
      </c>
      <c r="I2136" s="14" t="s">
        <v>460</v>
      </c>
      <c r="K2136" s="16">
        <v>200000</v>
      </c>
      <c r="L2136" s="16">
        <v>0.1</v>
      </c>
      <c r="M2136" s="17" t="s">
        <v>437</v>
      </c>
      <c r="N2136" s="14" t="s">
        <v>95</v>
      </c>
      <c r="O2136" t="e">
        <f>Table1[[#This Row],[Lowest_size_reported_um]]</f>
        <v>#N/A</v>
      </c>
      <c r="Q2136" t="e">
        <f>_xlfn.XLOOKUP(F2136,'detection limits'!$A$2:$A$234,'detection limits'!$C$2:$C$234)</f>
        <v>#N/A</v>
      </c>
      <c r="R2136" t="e">
        <f>_xlfn.XLOOKUP(F2136,'detection limits'!$A$2:$A$234,'detection limits'!$F$2:$F$234)</f>
        <v>#N/A</v>
      </c>
    </row>
    <row r="2137" spans="1:18" x14ac:dyDescent="0.3">
      <c r="A2137" t="s">
        <v>654</v>
      </c>
      <c r="B2137" t="s">
        <v>656</v>
      </c>
      <c r="C2137" s="14" t="str">
        <f>_xlfn.CONCAT(Table1[[#This Row],[author]],Table1[[#This Row],[ year]])</f>
        <v>Zhou et al. 2020</v>
      </c>
      <c r="D2137" s="14" t="s">
        <v>644</v>
      </c>
      <c r="E2137" t="s">
        <v>546</v>
      </c>
      <c r="F2137" s="14" t="s">
        <v>424</v>
      </c>
      <c r="G2137" s="14" t="s">
        <v>508</v>
      </c>
      <c r="H2137" s="14" t="s">
        <v>435</v>
      </c>
      <c r="I2137" s="14" t="s">
        <v>460</v>
      </c>
      <c r="K2137" s="16">
        <v>571.20000000000005</v>
      </c>
      <c r="L2137" s="16">
        <v>0.37</v>
      </c>
      <c r="M2137" s="17" t="s">
        <v>456</v>
      </c>
      <c r="N2137" s="14" t="s">
        <v>95</v>
      </c>
      <c r="O2137" t="str">
        <f ca="1">Table1[[#This Row],[Lowest_size_reported_um]]</f>
        <v>50</v>
      </c>
      <c r="Q2137">
        <f>_xlfn.XLOOKUP(F2137,'detection limits'!$A$2:$A$234,'detection limits'!$C$2:$C$234)</f>
        <v>5</v>
      </c>
      <c r="R2137" t="str">
        <f ca="1">_xlfn.XLOOKUP(F2137,'detection limits'!$A$2:$A$234,'detection limits'!$F$2:$F$234)</f>
        <v>50</v>
      </c>
    </row>
    <row r="2138" spans="1:18" x14ac:dyDescent="0.3">
      <c r="A2138" t="s">
        <v>654</v>
      </c>
      <c r="B2138" t="s">
        <v>656</v>
      </c>
      <c r="C2138" s="14" t="str">
        <f>_xlfn.CONCAT(Table1[[#This Row],[author]],Table1[[#This Row],[ year]])</f>
        <v>Zhou et al. 2020</v>
      </c>
      <c r="D2138" s="14" t="s">
        <v>644</v>
      </c>
      <c r="E2138" t="s">
        <v>546</v>
      </c>
      <c r="F2138" s="14" t="s">
        <v>529</v>
      </c>
      <c r="G2138" s="14" t="s">
        <v>508</v>
      </c>
      <c r="H2138" s="14" t="s">
        <v>435</v>
      </c>
      <c r="I2138" s="14" t="s">
        <v>460</v>
      </c>
      <c r="K2138" s="16">
        <v>262.7</v>
      </c>
      <c r="L2138" s="16">
        <v>0.34</v>
      </c>
      <c r="M2138" s="17" t="s">
        <v>437</v>
      </c>
      <c r="N2138" s="14" t="s">
        <v>95</v>
      </c>
      <c r="O2138" t="e">
        <f>Table1[[#This Row],[Lowest_size_reported_um]]</f>
        <v>#N/A</v>
      </c>
      <c r="Q2138" t="e">
        <f>_xlfn.XLOOKUP(F2138,'detection limits'!$A$2:$A$234,'detection limits'!$C$2:$C$234)</f>
        <v>#N/A</v>
      </c>
      <c r="R2138" t="e">
        <f>_xlfn.XLOOKUP(F2138,'detection limits'!$A$2:$A$234,'detection limits'!$F$2:$F$234)</f>
        <v>#N/A</v>
      </c>
    </row>
    <row r="2139" spans="1:18" x14ac:dyDescent="0.3">
      <c r="A2139" t="s">
        <v>654</v>
      </c>
      <c r="B2139" t="s">
        <v>656</v>
      </c>
      <c r="C2139" s="14" t="str">
        <f>_xlfn.CONCAT(Table1[[#This Row],[author]],Table1[[#This Row],[ year]])</f>
        <v>Zhou et al.2018</v>
      </c>
      <c r="D2139" s="14" t="s">
        <v>645</v>
      </c>
      <c r="E2139" t="s">
        <v>568</v>
      </c>
      <c r="F2139" s="14" t="s">
        <v>425</v>
      </c>
      <c r="G2139" s="14" t="s">
        <v>502</v>
      </c>
      <c r="H2139" s="14" t="s">
        <v>440</v>
      </c>
      <c r="I2139" s="14" t="s">
        <v>460</v>
      </c>
      <c r="K2139" s="16">
        <v>1.3</v>
      </c>
      <c r="L2139" s="16">
        <v>0.01</v>
      </c>
      <c r="M2139" s="17" t="s">
        <v>456</v>
      </c>
      <c r="N2139" s="14" t="s">
        <v>95</v>
      </c>
      <c r="O2139" t="str">
        <f ca="1">Table1[[#This Row],[Lowest_size_reported_um]]</f>
        <v>100</v>
      </c>
      <c r="Q2139">
        <f>_xlfn.XLOOKUP(F2139,'detection limits'!$A$2:$A$234,'detection limits'!$C$2:$C$234)</f>
        <v>300</v>
      </c>
      <c r="R2139" t="str">
        <f ca="1">_xlfn.XLOOKUP(F2139,'detection limits'!$A$2:$A$234,'detection limits'!$F$2:$F$234)</f>
        <v>100</v>
      </c>
    </row>
    <row r="2140" spans="1:18" x14ac:dyDescent="0.3">
      <c r="A2140" t="s">
        <v>654</v>
      </c>
      <c r="B2140" t="s">
        <v>656</v>
      </c>
      <c r="C2140" s="14" t="str">
        <f>_xlfn.CONCAT(Table1[[#This Row],[author]],Table1[[#This Row],[ year]])</f>
        <v>Zhou et al.2018</v>
      </c>
      <c r="D2140" s="14" t="s">
        <v>645</v>
      </c>
      <c r="E2140" t="s">
        <v>568</v>
      </c>
      <c r="F2140" s="14" t="s">
        <v>425</v>
      </c>
      <c r="G2140" s="14" t="s">
        <v>502</v>
      </c>
      <c r="H2140" s="14" t="s">
        <v>440</v>
      </c>
      <c r="I2140" s="14" t="s">
        <v>460</v>
      </c>
      <c r="K2140" s="16">
        <v>740.1</v>
      </c>
      <c r="L2140" s="16">
        <v>0.01</v>
      </c>
      <c r="M2140" s="17" t="s">
        <v>456</v>
      </c>
      <c r="N2140" s="14" t="s">
        <v>95</v>
      </c>
      <c r="O2140" t="str">
        <f ca="1">Table1[[#This Row],[Lowest_size_reported_um]]</f>
        <v>100</v>
      </c>
      <c r="Q2140">
        <f>_xlfn.XLOOKUP(F2140,'detection limits'!$A$2:$A$234,'detection limits'!$C$2:$C$234)</f>
        <v>300</v>
      </c>
      <c r="R2140" t="str">
        <f ca="1">_xlfn.XLOOKUP(F2140,'detection limits'!$A$2:$A$234,'detection limits'!$F$2:$F$234)</f>
        <v>100</v>
      </c>
    </row>
    <row r="2141" spans="1:18" x14ac:dyDescent="0.3">
      <c r="A2141" t="s">
        <v>654</v>
      </c>
      <c r="B2141" t="s">
        <v>656</v>
      </c>
      <c r="C2141" s="14" t="str">
        <f>_xlfn.CONCAT(Table1[[#This Row],[author]],Table1[[#This Row],[ year]])</f>
        <v>Zhou et al.2018</v>
      </c>
      <c r="D2141" s="14" t="s">
        <v>645</v>
      </c>
      <c r="E2141" t="s">
        <v>568</v>
      </c>
      <c r="F2141" s="14" t="s">
        <v>425</v>
      </c>
      <c r="G2141" s="14" t="s">
        <v>502</v>
      </c>
      <c r="H2141" s="14" t="s">
        <v>440</v>
      </c>
      <c r="I2141" s="14" t="s">
        <v>460</v>
      </c>
      <c r="K2141" s="16">
        <v>14712.5</v>
      </c>
      <c r="L2141" s="16">
        <v>0.01</v>
      </c>
      <c r="M2141" s="17" t="s">
        <v>456</v>
      </c>
      <c r="N2141" s="14" t="s">
        <v>95</v>
      </c>
      <c r="O2141" t="str">
        <f ca="1">Table1[[#This Row],[Lowest_size_reported_um]]</f>
        <v>100</v>
      </c>
      <c r="Q2141">
        <f>_xlfn.XLOOKUP(F2141,'detection limits'!$A$2:$A$234,'detection limits'!$C$2:$C$234)</f>
        <v>300</v>
      </c>
      <c r="R2141" t="str">
        <f ca="1">_xlfn.XLOOKUP(F2141,'detection limits'!$A$2:$A$234,'detection limits'!$F$2:$F$234)</f>
        <v>100</v>
      </c>
    </row>
    <row r="2142" spans="1:18" x14ac:dyDescent="0.3">
      <c r="A2142" t="s">
        <v>654</v>
      </c>
      <c r="B2142" t="s">
        <v>656</v>
      </c>
      <c r="C2142" s="14" t="str">
        <f>_xlfn.CONCAT(Table1[[#This Row],[author]],Table1[[#This Row],[ year]])</f>
        <v>Ziajahromi et al. 2019</v>
      </c>
      <c r="D2142" s="14" t="s">
        <v>646</v>
      </c>
      <c r="E2142" t="s">
        <v>540</v>
      </c>
      <c r="F2142" s="14" t="s">
        <v>427</v>
      </c>
      <c r="G2142" s="14" t="s">
        <v>489</v>
      </c>
      <c r="H2142" s="14" t="s">
        <v>440</v>
      </c>
      <c r="I2142" s="14" t="s">
        <v>476</v>
      </c>
      <c r="K2142" s="16">
        <v>603.7267081</v>
      </c>
      <c r="L2142" s="16">
        <v>0.83</v>
      </c>
      <c r="M2142" s="17" t="s">
        <v>449</v>
      </c>
      <c r="N2142" s="14" t="s">
        <v>95</v>
      </c>
      <c r="O2142" t="str">
        <f ca="1">Table1[[#This Row],[Lowest_size_reported_um]]</f>
        <v>25</v>
      </c>
      <c r="Q2142">
        <f>_xlfn.XLOOKUP(F2142,'detection limits'!$A$2:$A$234,'detection limits'!$C$2:$C$234)</f>
        <v>25</v>
      </c>
      <c r="R2142" t="str">
        <f ca="1">_xlfn.XLOOKUP(F2142,'detection limits'!$A$2:$A$234,'detection limits'!$F$2:$F$234)</f>
        <v>25</v>
      </c>
    </row>
    <row r="2143" spans="1:18" x14ac:dyDescent="0.3">
      <c r="A2143" t="s">
        <v>654</v>
      </c>
      <c r="B2143" t="s">
        <v>656</v>
      </c>
      <c r="C2143" s="14" t="str">
        <f>_xlfn.CONCAT(Table1[[#This Row],[author]],Table1[[#This Row],[ year]])</f>
        <v>Ziajahromi et al. 2019</v>
      </c>
      <c r="D2143" s="14" t="s">
        <v>646</v>
      </c>
      <c r="E2143" t="s">
        <v>540</v>
      </c>
      <c r="F2143" s="14" t="s">
        <v>427</v>
      </c>
      <c r="G2143" s="14" t="s">
        <v>489</v>
      </c>
      <c r="H2143" s="14" t="s">
        <v>440</v>
      </c>
      <c r="I2143" s="14" t="s">
        <v>476</v>
      </c>
      <c r="K2143" s="16">
        <v>317.70186339999998</v>
      </c>
      <c r="L2143" s="16">
        <v>0.72</v>
      </c>
      <c r="M2143" s="17" t="s">
        <v>456</v>
      </c>
      <c r="N2143" s="14" t="s">
        <v>95</v>
      </c>
      <c r="O2143" t="str">
        <f ca="1">Table1[[#This Row],[Lowest_size_reported_um]]</f>
        <v>25</v>
      </c>
      <c r="Q2143">
        <f>_xlfn.XLOOKUP(F2143,'detection limits'!$A$2:$A$234,'detection limits'!$C$2:$C$234)</f>
        <v>25</v>
      </c>
      <c r="R2143" t="str">
        <f ca="1">_xlfn.XLOOKUP(F2143,'detection limits'!$A$2:$A$234,'detection limits'!$F$2:$F$234)</f>
        <v>25</v>
      </c>
    </row>
    <row r="2144" spans="1:18" x14ac:dyDescent="0.3">
      <c r="A2144" t="s">
        <v>654</v>
      </c>
      <c r="B2144" t="s">
        <v>656</v>
      </c>
      <c r="C2144" s="14" t="str">
        <f>_xlfn.CONCAT(Table1[[#This Row],[author]],Table1[[#This Row],[ year]])</f>
        <v>Zuo et al. 2020</v>
      </c>
      <c r="D2144" s="14" t="s">
        <v>647</v>
      </c>
      <c r="E2144" t="s">
        <v>546</v>
      </c>
      <c r="F2144" s="14" t="s">
        <v>429</v>
      </c>
      <c r="G2144" s="14" t="s">
        <v>503</v>
      </c>
      <c r="H2144" s="14" t="s">
        <v>440</v>
      </c>
      <c r="I2144" s="14" t="s">
        <v>460</v>
      </c>
      <c r="K2144" s="16">
        <v>1448.837209</v>
      </c>
      <c r="L2144" s="16">
        <v>0.71</v>
      </c>
      <c r="M2144" s="17" t="s">
        <v>437</v>
      </c>
      <c r="N2144" s="14" t="s">
        <v>95</v>
      </c>
      <c r="O2144" t="str">
        <f ca="1">Table1[[#This Row],[Lowest_size_reported_um]]</f>
        <v>50</v>
      </c>
      <c r="Q2144">
        <f>_xlfn.XLOOKUP(F2144,'detection limits'!$A$2:$A$234,'detection limits'!$C$2:$C$234)</f>
        <v>1.2</v>
      </c>
      <c r="R2144" t="str">
        <f ca="1">_xlfn.XLOOKUP(F2144,'detection limits'!$A$2:$A$234,'detection limits'!$F$2:$F$234)</f>
        <v>50</v>
      </c>
    </row>
    <row r="2145" spans="1:18" x14ac:dyDescent="0.3">
      <c r="A2145" t="s">
        <v>654</v>
      </c>
      <c r="B2145" t="s">
        <v>656</v>
      </c>
      <c r="C2145" s="14" t="str">
        <f>_xlfn.CONCAT(Table1[[#This Row],[author]],Table1[[#This Row],[ year]])</f>
        <v>Zuo et al. 2020</v>
      </c>
      <c r="D2145" s="14" t="s">
        <v>647</v>
      </c>
      <c r="E2145" t="s">
        <v>546</v>
      </c>
      <c r="F2145" s="14" t="s">
        <v>429</v>
      </c>
      <c r="G2145" s="14" t="s">
        <v>503</v>
      </c>
      <c r="H2145" s="14" t="s">
        <v>440</v>
      </c>
      <c r="I2145" s="14" t="s">
        <v>460</v>
      </c>
      <c r="K2145" s="16">
        <v>318.60464999999999</v>
      </c>
      <c r="L2145" s="16">
        <v>0.71</v>
      </c>
      <c r="M2145" s="17" t="s">
        <v>437</v>
      </c>
      <c r="N2145" s="14" t="s">
        <v>95</v>
      </c>
      <c r="O2145" t="str">
        <f ca="1">Table1[[#This Row],[Lowest_size_reported_um]]</f>
        <v>50</v>
      </c>
      <c r="Q2145">
        <f>_xlfn.XLOOKUP(F2145,'detection limits'!$A$2:$A$234,'detection limits'!$C$2:$C$234)</f>
        <v>1.2</v>
      </c>
      <c r="R2145" t="str">
        <f ca="1">_xlfn.XLOOKUP(F2145,'detection limits'!$A$2:$A$234,'detection limits'!$F$2:$F$234)</f>
        <v>50</v>
      </c>
    </row>
    <row r="2146" spans="1:18" x14ac:dyDescent="0.3">
      <c r="A2146" t="s">
        <v>654</v>
      </c>
      <c r="B2146" t="s">
        <v>656</v>
      </c>
      <c r="C2146" s="14" t="str">
        <f>_xlfn.CONCAT(Table1[[#This Row],[author]],Table1[[#This Row],[ year]])</f>
        <v>Zuo et al. 2020</v>
      </c>
      <c r="D2146" s="14" t="s">
        <v>647</v>
      </c>
      <c r="E2146" t="s">
        <v>546</v>
      </c>
      <c r="F2146" s="14" t="s">
        <v>429</v>
      </c>
      <c r="G2146" s="14" t="s">
        <v>503</v>
      </c>
      <c r="H2146" s="14" t="s">
        <v>440</v>
      </c>
      <c r="I2146" s="14" t="s">
        <v>460</v>
      </c>
      <c r="K2146" s="16">
        <v>600</v>
      </c>
      <c r="L2146" s="16">
        <v>0.7</v>
      </c>
      <c r="M2146" s="17" t="s">
        <v>437</v>
      </c>
      <c r="N2146" s="14" t="s">
        <v>95</v>
      </c>
      <c r="O2146" t="str">
        <f ca="1">Table1[[#This Row],[Lowest_size_reported_um]]</f>
        <v>50</v>
      </c>
      <c r="Q2146">
        <f>_xlfn.XLOOKUP(F2146,'detection limits'!$A$2:$A$234,'detection limits'!$C$2:$C$234)</f>
        <v>1.2</v>
      </c>
      <c r="R2146" t="str">
        <f ca="1">_xlfn.XLOOKUP(F2146,'detection limits'!$A$2:$A$234,'detection limits'!$F$2:$F$234)</f>
        <v>50</v>
      </c>
    </row>
  </sheetData>
  <phoneticPr fontId="13" type="noConversion"/>
  <hyperlinks>
    <hyperlink ref="F24" r:id="rId1" xr:uid="{0CE4E4ED-9066-42BA-A723-DD12AF9D06A6}"/>
    <hyperlink ref="F19" r:id="rId2" xr:uid="{FCB0DD02-DAD4-4C09-8F0B-E83EEAAE7BD9}"/>
    <hyperlink ref="F20" r:id="rId3" xr:uid="{8B58A8D9-601A-48F6-AF5E-88B838B06EFA}"/>
    <hyperlink ref="F22" r:id="rId4" xr:uid="{EC03CDD3-B125-4F3A-9929-62AB882F58D5}"/>
    <hyperlink ref="F18" r:id="rId5" xr:uid="{9435E506-584E-47DE-A3CE-CCA77EFD56F5}"/>
    <hyperlink ref="F17" r:id="rId6" xr:uid="{6A428A40-E75F-43BE-855F-AA741491954B}"/>
    <hyperlink ref="F23" r:id="rId7" xr:uid="{F433A0DB-0B58-4C9D-B296-C2D33AEF5101}"/>
    <hyperlink ref="F25" r:id="rId8" xr:uid="{84334FD1-832E-4A25-ADF3-646FFD12411D}"/>
    <hyperlink ref="F21" r:id="rId9" xr:uid="{079B62CC-D3A7-42C0-A8E9-817DD9A34F7C}"/>
    <hyperlink ref="F55" r:id="rId10" xr:uid="{0418CCE1-0F1F-49FF-A276-C15B92F9BA24}"/>
    <hyperlink ref="F49" r:id="rId11" xr:uid="{6950B85E-6298-4777-A5B2-A640A746676A}"/>
    <hyperlink ref="F52" r:id="rId12" xr:uid="{66826EEF-435B-4725-A5CA-3832B0335B69}"/>
    <hyperlink ref="F58" r:id="rId13" xr:uid="{447CAC5C-E3CC-4FB7-AB54-F0B1174E786E}"/>
    <hyperlink ref="F80" r:id="rId14" xr:uid="{1422BFC2-D46A-4AC8-8A99-5498269E57B2}"/>
    <hyperlink ref="F62" r:id="rId15" xr:uid="{845FC215-24FD-4F9D-B609-9AA939EAF768}"/>
    <hyperlink ref="F121" r:id="rId16" xr:uid="{68ABF4E0-B013-4570-8F90-4E7708F545A0}"/>
    <hyperlink ref="F114" r:id="rId17" xr:uid="{0106246E-440D-437B-80F5-6F08DEC7816D}"/>
    <hyperlink ref="F126" r:id="rId18" xr:uid="{0FB6D441-2A48-40F6-A2A0-A51232F3ABE7}"/>
    <hyperlink ref="F125" r:id="rId19" xr:uid="{1C63B2CF-693B-41AB-8719-C72C789D0CE5}"/>
    <hyperlink ref="F127" r:id="rId20" xr:uid="{5FC5B66B-5B32-47F8-B5A0-5CD6E0731446}"/>
    <hyperlink ref="F131" r:id="rId21" xr:uid="{E5644FAE-1FDF-4F6A-98B9-180150246293}"/>
    <hyperlink ref="F132" r:id="rId22" xr:uid="{E00DED12-2A1E-4BDA-9999-CE963F9346C4}"/>
    <hyperlink ref="F137" r:id="rId23" xr:uid="{52F8926E-9D96-4810-A536-99E5E8259627}"/>
    <hyperlink ref="F138" r:id="rId24" xr:uid="{2B42EA88-7BA9-41F4-9374-5BB2B79E8556}"/>
    <hyperlink ref="F128" r:id="rId25" xr:uid="{C5B0D1D1-9BEF-4F8E-B08B-78FB8F49B6AE}"/>
    <hyperlink ref="F129" r:id="rId26" xr:uid="{227FA37E-3353-4B16-A7A0-6EBB5BDCB296}"/>
    <hyperlink ref="F130" r:id="rId27" xr:uid="{0FF27A94-8E32-4575-BE5D-3457CDAC42D7}"/>
    <hyperlink ref="F134" r:id="rId28" xr:uid="{EA8B11B0-A111-4DA6-953F-E05FAC8FA6C1}"/>
    <hyperlink ref="F133" r:id="rId29" xr:uid="{4E87EBAF-F689-491E-BB8C-2FD91131BE22}"/>
    <hyperlink ref="F135" r:id="rId30" xr:uid="{8ED3F59C-99AC-4EEC-AC65-79432492DF47}"/>
    <hyperlink ref="F136" r:id="rId31" xr:uid="{A66D895A-67B0-405C-87BD-D7C640AE43BF}"/>
    <hyperlink ref="F139" r:id="rId32" xr:uid="{BA24DDA4-F341-46E5-AF45-FA830EED7F54}"/>
    <hyperlink ref="F144" r:id="rId33" xr:uid="{D8573A8D-5295-4953-AF13-5EFFA9E10929}"/>
    <hyperlink ref="F143" r:id="rId34" xr:uid="{D86AB2FC-F274-4FD6-A512-437C751C1699}"/>
    <hyperlink ref="F146" r:id="rId35" xr:uid="{DB019387-D661-4B6F-A517-A40A8D81ABB6}"/>
    <hyperlink ref="F154" r:id="rId36" xr:uid="{B88A2C3E-0C00-400F-839C-764BF684CEE3}"/>
    <hyperlink ref="F181" r:id="rId37" xr:uid="{6913ADA8-14C2-4C22-8FA2-54529CDB1F3A}"/>
    <hyperlink ref="F190" r:id="rId38" xr:uid="{29C55E7F-BC68-4B93-9980-72D9B653DF99}"/>
    <hyperlink ref="F197" r:id="rId39" xr:uid="{5914D364-51A5-49D2-8913-85C96D23482B}"/>
    <hyperlink ref="F198" r:id="rId40" xr:uid="{8B6CCBF7-4AFF-49E7-8457-3B5E211FD68F}"/>
    <hyperlink ref="F228" r:id="rId41" xr:uid="{D7EF582E-9FE9-4B84-917A-C229906A133B}"/>
    <hyperlink ref="F229" r:id="rId42" xr:uid="{746CE9DF-591E-47C1-84BE-ACCCB47E35CC}"/>
    <hyperlink ref="F230" r:id="rId43" xr:uid="{B0FE96D2-3C05-461D-92BD-9C9BCA5931AF}"/>
    <hyperlink ref="F234" r:id="rId44" xr:uid="{B37E04DD-F751-476E-9F0C-ED003EF9040B}"/>
    <hyperlink ref="F239" r:id="rId45" xr:uid="{4C144014-8C72-4D79-AFCB-9E365476D659}"/>
    <hyperlink ref="F251" r:id="rId46" xr:uid="{7867A1D2-BA06-4E77-B93A-36C0AE3318D8}"/>
    <hyperlink ref="F257" r:id="rId47" xr:uid="{529CC85E-AB1D-4D94-914A-29FA90EFA02A}"/>
    <hyperlink ref="F259" r:id="rId48" xr:uid="{C3E0133C-E6CF-4A78-8407-6F5910D3CD34}"/>
    <hyperlink ref="F260" r:id="rId49" xr:uid="{CF10F6D0-FF30-420E-81B1-BE09B5EB48B4}"/>
    <hyperlink ref="F262" r:id="rId50" xr:uid="{D8A48729-0F4C-410D-BBAC-814B6A4EC9D5}"/>
    <hyperlink ref="F280" r:id="rId51" xr:uid="{0684D998-1B4B-4DC4-8EF4-3AC850B89AB6}"/>
    <hyperlink ref="F276" r:id="rId52" xr:uid="{F93E88DB-BA65-4A89-BCEE-88DFEB1B1149}"/>
    <hyperlink ref="F292" r:id="rId53" xr:uid="{CBEB86C9-36F5-4B6F-B5BD-F9F5C0A089BC}"/>
    <hyperlink ref="F289" r:id="rId54" xr:uid="{3A996341-45BA-4E77-81A5-1510ADCE0D76}"/>
    <hyperlink ref="F288" r:id="rId55" xr:uid="{555ED752-1BE8-4815-9BED-7EBCC21C5843}"/>
    <hyperlink ref="F287" r:id="rId56" xr:uid="{7C7B718F-1A43-4E4B-B4C7-C54CD4CE2103}"/>
    <hyperlink ref="F290" r:id="rId57" xr:uid="{024FFE48-6602-4211-B6DD-58337DAC99AC}"/>
    <hyperlink ref="F291" r:id="rId58" xr:uid="{A7AC45F7-BDB1-41CA-918F-B64157EC8AC1}"/>
    <hyperlink ref="F306" r:id="rId59" xr:uid="{C9A055BF-00C0-4E8F-A020-1703A1AEDD50}"/>
    <hyperlink ref="F312" r:id="rId60" xr:uid="{627336A1-4B09-4D75-9571-8C1344764DBE}"/>
    <hyperlink ref="F314" r:id="rId61" xr:uid="{48FEDF82-C738-4D76-99B5-3C13DA765DA2}"/>
    <hyperlink ref="F318" r:id="rId62" xr:uid="{70F27730-0117-493D-A2AC-733E82EE63C3}"/>
    <hyperlink ref="F322" r:id="rId63" xr:uid="{371AE256-2696-487F-AD4D-5C910112E934}"/>
    <hyperlink ref="F321" r:id="rId64" xr:uid="{9F5C1945-52F0-4F48-B475-6AA83B077A7E}"/>
    <hyperlink ref="F323" r:id="rId65" xr:uid="{FEAC41E2-ABAA-40F5-8B0D-6637D141FEAC}"/>
    <hyperlink ref="F326" r:id="rId66" xr:uid="{F6E537E2-B0E4-461C-B622-915957C7A48E}"/>
    <hyperlink ref="F340" r:id="rId67" xr:uid="{8379599C-51E1-43EC-9906-A705C6FFC2A8}"/>
    <hyperlink ref="F343" r:id="rId68" xr:uid="{C12D73B9-1F4B-434D-9E80-136DF6903E39}"/>
    <hyperlink ref="F341" r:id="rId69" xr:uid="{34EC7C97-7ECB-4D0D-BFA9-7EA3A0531A4D}"/>
    <hyperlink ref="F339" r:id="rId70" xr:uid="{C63CE697-97A7-4C2E-999E-2870A915696F}"/>
    <hyperlink ref="F338" r:id="rId71" xr:uid="{9B4B09A8-7372-405C-851E-35B3077D8F57}"/>
    <hyperlink ref="F342" r:id="rId72" xr:uid="{D24FBFFF-55E1-4DBA-B386-F0C608F71E4D}"/>
    <hyperlink ref="F346" r:id="rId73" xr:uid="{42D1F296-FC6A-4D18-8330-09995E606215}"/>
    <hyperlink ref="F347" r:id="rId74" xr:uid="{21A3C3E8-CF16-4561-8B18-01B144679438}"/>
    <hyperlink ref="F355" r:id="rId75" xr:uid="{0267F2C8-E4D9-4B4A-9248-2ECC9F5042CE}"/>
    <hyperlink ref="F356" r:id="rId76" xr:uid="{866B138F-1410-47F2-B13F-8171320DC377}"/>
    <hyperlink ref="F357" r:id="rId77" xr:uid="{DE700568-BBA3-4B8E-A9DB-CA835B5B2B74}"/>
    <hyperlink ref="F358" r:id="rId78" xr:uid="{AF1525E6-ABE4-44FD-BDA3-07111C9954BA}"/>
    <hyperlink ref="F359" r:id="rId79" xr:uid="{F16F2CD9-5A97-485B-B002-AE9A24061A95}"/>
    <hyperlink ref="F360" r:id="rId80" xr:uid="{3495B23E-2BBC-4FD1-878B-7D0A26FB3FE6}"/>
    <hyperlink ref="F361" r:id="rId81" xr:uid="{BD88E2AC-A3E1-40A4-B17E-55C62E43012C}"/>
    <hyperlink ref="F362" r:id="rId82" xr:uid="{9BA2E346-7E98-463C-AB23-4065D9ECFC3D}"/>
    <hyperlink ref="F363" r:id="rId83" xr:uid="{5CC29623-7CE6-4EDE-8E78-4AC12E92F8C6}"/>
    <hyperlink ref="F364" r:id="rId84" xr:uid="{374B864E-CB22-413C-A749-EF84A829F7A3}"/>
    <hyperlink ref="F365" r:id="rId85" xr:uid="{A880DB2D-05A3-45CF-97B6-A22CC2111E41}"/>
    <hyperlink ref="F366" r:id="rId86" xr:uid="{4244B483-D5E3-4685-AA40-E8FF0AD40EC4}"/>
    <hyperlink ref="F373" r:id="rId87" xr:uid="{B36876EF-D1CD-4D7E-B0F5-2E70D1F2A231}"/>
    <hyperlink ref="F381" r:id="rId88" xr:uid="{B60FB7C1-C260-4E68-99F8-708824F07229}"/>
    <hyperlink ref="F385" r:id="rId89" xr:uid="{85E7A5F6-8F6F-42CB-A84E-4A17F95082E8}"/>
    <hyperlink ref="F437" r:id="rId90" xr:uid="{325D8DFE-1144-441C-A0EF-2150747DFF8E}"/>
    <hyperlink ref="F426" r:id="rId91" xr:uid="{961E2907-4EEF-4271-86FC-7595DD222C82}"/>
    <hyperlink ref="F443" r:id="rId92" xr:uid="{54BB8128-28D3-45CA-8885-FF4ABEC8516F}"/>
    <hyperlink ref="F445" r:id="rId93" xr:uid="{4DB9E5FB-E137-44B3-94CB-5D42B2913560}"/>
    <hyperlink ref="F452" r:id="rId94" xr:uid="{A63C7A0D-0348-4D63-95E5-D8325A6DC514}"/>
    <hyperlink ref="F454" r:id="rId95" xr:uid="{73E431C2-564B-400C-AB10-4B50D1854D1D}"/>
    <hyperlink ref="F449" r:id="rId96" xr:uid="{7FEF8B76-0CED-410D-B031-7DC0E6AE7438}"/>
    <hyperlink ref="F448" r:id="rId97" xr:uid="{BA74A5D6-EF3F-4FCF-AE1B-82958A6EE1EB}"/>
    <hyperlink ref="F450" r:id="rId98" xr:uid="{4D081C0F-2843-4A8E-B301-C6B32352D72B}"/>
    <hyperlink ref="F451" r:id="rId99" xr:uid="{015C696B-078E-4876-B2BC-5501C4C19CFA}"/>
    <hyperlink ref="F447" r:id="rId100" xr:uid="{1289C3A5-B5F0-460F-AD47-E5C4882EF27B}"/>
    <hyperlink ref="F453" r:id="rId101" xr:uid="{CA345D84-CF06-457C-BDC2-1070903C006E}"/>
    <hyperlink ref="F455" r:id="rId102" xr:uid="{4B252112-E12B-414E-99E8-582AB4D5C4B8}"/>
    <hyperlink ref="F456" r:id="rId103" xr:uid="{7E0669A5-6702-4562-B66E-11FB4E29E4B2}"/>
    <hyperlink ref="F457" r:id="rId104" xr:uid="{13C0BD61-21A8-4E07-A2B4-F906B5195C21}"/>
    <hyperlink ref="F459" r:id="rId105" xr:uid="{CCB64E7C-05E9-4495-8624-EA3D8E72062A}"/>
    <hyperlink ref="F458" r:id="rId106" xr:uid="{D2DED4A0-0A30-4BD0-93B0-23417E69517F}"/>
    <hyperlink ref="F460" r:id="rId107" xr:uid="{94B4A34B-A853-4EE1-800B-64AADC4EC468}"/>
    <hyperlink ref="F465" r:id="rId108" xr:uid="{9FCBED3A-3BFD-46D1-B0F3-3D4D17F79997}"/>
    <hyperlink ref="F468" r:id="rId109" xr:uid="{49B0D31D-D3D4-443E-9FE7-4618002FE9E9}"/>
    <hyperlink ref="F467" r:id="rId110" xr:uid="{C483B70E-312E-49C6-B2A6-D0113D14A5DC}"/>
    <hyperlink ref="F485" r:id="rId111" xr:uid="{FA62923D-37E6-4226-A18D-C10938E7E90F}"/>
    <hyperlink ref="F476" r:id="rId112" xr:uid="{92D797E4-5D1C-495C-91FA-B3D12C076154}"/>
    <hyperlink ref="F512" r:id="rId113" xr:uid="{8AC189C7-2C4A-4AAB-9E6E-AD08F0429CC3}"/>
    <hyperlink ref="F513" r:id="rId114" xr:uid="{32C97F58-6CB9-4954-A76E-7856BFCB245D}"/>
    <hyperlink ref="F523" r:id="rId115" xr:uid="{6BB52AB2-69B0-4434-A6C1-89DA6ABD5530}"/>
    <hyperlink ref="F524" r:id="rId116" xr:uid="{7C21D5CE-D2E0-4B6A-8EF5-64130223E61F}"/>
    <hyperlink ref="F525" r:id="rId117" xr:uid="{D077BF7C-B871-4FC3-A27B-C1E9ADABB215}"/>
    <hyperlink ref="F526" r:id="rId118" xr:uid="{0974B833-9FC1-4DEC-AE24-BAD98B476A59}"/>
    <hyperlink ref="F532" r:id="rId119" xr:uid="{9700731B-5FEB-4466-B4FC-C6858DC25EE1}"/>
    <hyperlink ref="F527" r:id="rId120" xr:uid="{EF649523-5B1F-4EAB-ADB3-77D817F2C447}"/>
    <hyperlink ref="F542" r:id="rId121" xr:uid="{DE50AAC9-3864-487A-94FC-A31DE58A5DF1}"/>
    <hyperlink ref="F547" r:id="rId122" xr:uid="{CA24B65D-56FB-4D9D-995D-957984816BE0}"/>
    <hyperlink ref="F552" r:id="rId123" xr:uid="{2F3E5FF2-B798-40C7-AFCE-8CAEC8B5A6D1}"/>
    <hyperlink ref="F554" r:id="rId124" xr:uid="{97BFD7E0-E48C-4A6D-B345-FA9310EE7F88}"/>
    <hyperlink ref="F555" r:id="rId125" xr:uid="{E45A9F4D-FAE0-460F-B702-DEB090ADB3D1}"/>
    <hyperlink ref="F556" r:id="rId126" xr:uid="{BDD8D551-03FD-46D1-9A12-5AFDEDE43047}"/>
    <hyperlink ref="F557" r:id="rId127" xr:uid="{6AE9E2A4-44F8-4292-B488-C5C8FEF288F9}"/>
    <hyperlink ref="F601" r:id="rId128" xr:uid="{AE231C8A-8AF7-4B15-94FC-C16DDB1A0DEF}"/>
    <hyperlink ref="F599" r:id="rId129" xr:uid="{76E23F9A-C298-4038-860E-B6F8A909B897}"/>
    <hyperlink ref="F612" r:id="rId130" xr:uid="{20A016BB-26F2-49FD-BDD1-92EB38EADAC3}"/>
    <hyperlink ref="F609" r:id="rId131" xr:uid="{B112668D-FA50-4CA8-8AB7-27DC53A38755}"/>
    <hyperlink ref="F611" r:id="rId132" xr:uid="{BEB3A0C6-5B9D-4DF3-95D9-F801D2DA1018}"/>
    <hyperlink ref="F607" r:id="rId133" xr:uid="{6D2D4BD7-34D7-46DF-8E90-642102995D6D}"/>
    <hyperlink ref="F610" r:id="rId134" xr:uid="{06011BC6-5241-47F9-8B92-5FDC9E21D5DC}"/>
    <hyperlink ref="F608" r:id="rId135" xr:uid="{5FF2F4B7-3EB8-410D-BAB0-34DAEC944233}"/>
    <hyperlink ref="F615" r:id="rId136" xr:uid="{0B8A8975-2350-43F5-A044-85BD394E7342}"/>
    <hyperlink ref="F616" r:id="rId137" xr:uid="{B1070B96-A9AE-4AA7-99B8-E9C59C593BC8}"/>
    <hyperlink ref="F617" r:id="rId138" xr:uid="{3E6A11E5-C375-4E1C-9F07-13FA48694A8C}"/>
    <hyperlink ref="F618" r:id="rId139" xr:uid="{BC2FE232-4EE3-4F8A-9247-C770C8609909}"/>
    <hyperlink ref="F619" r:id="rId140" xr:uid="{A7D71C0B-FB80-42A4-B37C-DF406454CA72}"/>
    <hyperlink ref="F620" r:id="rId141" xr:uid="{DF0EF968-CB22-4A1D-BD23-6247C34A5BC1}"/>
    <hyperlink ref="F621" r:id="rId142" xr:uid="{DE483204-1245-4258-B0F5-B1E110ED48CD}"/>
    <hyperlink ref="F622" r:id="rId143" xr:uid="{7F515105-C174-4CA1-B4AD-F9470B3A183D}"/>
    <hyperlink ref="F623" r:id="rId144" xr:uid="{1219DDA1-1325-4E3C-883A-0921E45BD2C7}"/>
    <hyperlink ref="F624" r:id="rId145" xr:uid="{4F178B81-6E4B-4227-9101-E6F4CA16CC9A}"/>
    <hyperlink ref="F625" r:id="rId146" xr:uid="{EE3BC6F2-6D60-46E9-A58B-BC313322EE7C}"/>
    <hyperlink ref="F626" r:id="rId147" xr:uid="{19AFC15C-385F-4FCD-A911-1BACDA46662D}"/>
    <hyperlink ref="F627" r:id="rId148" xr:uid="{CBC7FDE3-B0D3-4647-B215-0E853EFDA9D2}"/>
    <hyperlink ref="F628" r:id="rId149" xr:uid="{AFE744A7-BB82-4088-AAE4-06F8F56A649A}"/>
    <hyperlink ref="F629" r:id="rId150" xr:uid="{6DF3E7A6-874F-4E65-812F-8B2B45F49EE8}"/>
    <hyperlink ref="F630" r:id="rId151" xr:uid="{DD710691-2E87-45EF-B7E4-2D1DA6FA8FA6}"/>
    <hyperlink ref="F631" r:id="rId152" xr:uid="{5D1B3C05-3E73-4FD4-B954-4B8A09509F80}"/>
    <hyperlink ref="F632" r:id="rId153" xr:uid="{FB5DE480-2997-4171-AFAD-7309FD735319}"/>
    <hyperlink ref="F633" r:id="rId154" xr:uid="{49E2EF4D-A54B-471E-A311-197012C5AD3D}"/>
    <hyperlink ref="F634" r:id="rId155" xr:uid="{098DD9C2-769E-4344-8BDD-23BA9C64ED7D}"/>
    <hyperlink ref="F635" r:id="rId156" xr:uid="{EEA8A6AA-15FD-4EEF-8DC3-5BC2235788FE}"/>
    <hyperlink ref="F636" r:id="rId157" xr:uid="{08104348-B048-40C0-9B02-B9D0B3543643}"/>
    <hyperlink ref="F637" r:id="rId158" xr:uid="{65494920-2567-4E19-B1E2-36C9E81CD01F}"/>
    <hyperlink ref="F638" r:id="rId159" xr:uid="{0473A35A-160F-4D90-9BB5-E5F869893C18}"/>
    <hyperlink ref="F639" r:id="rId160" xr:uid="{AC483119-8B6D-43F1-8977-E1BF5373E7A9}"/>
    <hyperlink ref="F640" r:id="rId161" xr:uid="{525839B4-9598-4F67-8209-6E699636C749}"/>
    <hyperlink ref="F649" r:id="rId162" xr:uid="{EE7F4B06-323B-4D8A-B49D-30972625A61E}"/>
    <hyperlink ref="F650" r:id="rId163" xr:uid="{49E6AF82-CF2B-4A4C-AEDB-CA2D67476452}"/>
    <hyperlink ref="F706" r:id="rId164" display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xr:uid="{041CB4C4-9440-4028-89B6-0DCA1E110762}"/>
    <hyperlink ref="F718" r:id="rId165" display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xr:uid="{004C8EF5-CE0C-4D06-8AAE-0571A785A3FF}"/>
    <hyperlink ref="F784" r:id="rId166" xr:uid="{17366800-F4BF-4233-B2E5-E018A9EF0A15}"/>
    <hyperlink ref="F769" r:id="rId167" xr:uid="{EB1D5989-3D07-4E80-A91D-DCF04EAB4495}"/>
    <hyperlink ref="F817" r:id="rId168" xr:uid="{9487F84E-0C69-4398-ABF2-E05E12544843}"/>
    <hyperlink ref="F816" r:id="rId169" xr:uid="{32DF1B0C-E8B8-40D3-8825-D3BB4B7540E9}"/>
    <hyperlink ref="F815" r:id="rId170" xr:uid="{73CA9C01-5F63-4398-B3E8-25778EB323A5}"/>
    <hyperlink ref="F814" r:id="rId171" xr:uid="{6E6E5377-C6CE-4B49-A64A-36669A50E639}"/>
    <hyperlink ref="F827" r:id="rId172" xr:uid="{D7D7925F-88A2-4AFE-9066-125D78836537}"/>
    <hyperlink ref="F829" r:id="rId173" xr:uid="{0C545F44-86A8-4F8A-B9AA-DA8ED4DF5280}"/>
    <hyperlink ref="F825" r:id="rId174" xr:uid="{5C55A54E-2581-4818-8451-C59A6A752069}"/>
    <hyperlink ref="F821" r:id="rId175" xr:uid="{F59044D0-3AC9-4D54-A2E0-91150580CCDF}"/>
    <hyperlink ref="F823" r:id="rId176" xr:uid="{5A4C7E98-8D4A-4F5E-B09D-68E368ABF6A9}"/>
    <hyperlink ref="F822" r:id="rId177" xr:uid="{8C6DFF0A-6129-4200-B803-2B299019CC6E}"/>
    <hyperlink ref="F826" r:id="rId178" xr:uid="{EEA14DF4-D4E1-439B-B664-3F4485778DEA}"/>
    <hyperlink ref="F824" r:id="rId179" xr:uid="{E1FCAA35-2AE5-4F2C-A4BE-E5FA9D828D4D}"/>
    <hyperlink ref="F818" r:id="rId180" xr:uid="{34913173-87B1-4C97-B4FB-A1A20A358B53}"/>
    <hyperlink ref="F820" r:id="rId181" xr:uid="{A49B88BE-98CC-4F4C-91C7-35011A431BA6}"/>
    <hyperlink ref="F819" r:id="rId182" xr:uid="{50877E5F-C23A-4BD9-8965-1A438A5D5ED3}"/>
    <hyperlink ref="F828" r:id="rId183" xr:uid="{50668D37-91DA-4612-8250-54AF1502A8F3}"/>
    <hyperlink ref="F830" r:id="rId184" xr:uid="{D9975788-E1EF-4C5C-A926-129080D6D4B3}"/>
    <hyperlink ref="F831" r:id="rId185" xr:uid="{A52D00D3-C67F-4C14-96D1-CABF5311C992}"/>
    <hyperlink ref="F871" r:id="rId186" xr:uid="{3C0E7D52-824D-4109-A464-35C1A4953099}"/>
    <hyperlink ref="F869" r:id="rId187" xr:uid="{591CA2D3-617B-4398-BCD9-8E178D5C867A}"/>
    <hyperlink ref="F887" r:id="rId188" xr:uid="{17FB4242-9237-4056-A1AD-4CB9789F168B}"/>
    <hyperlink ref="F890" r:id="rId189" xr:uid="{DD785C71-576B-46A2-8124-B66E55E45360}"/>
    <hyperlink ref="F891" r:id="rId190" xr:uid="{21857404-72CE-46BE-8823-FC7E1DDD47C4}"/>
    <hyperlink ref="F892" r:id="rId191" xr:uid="{84CA1125-1A45-42DF-985A-C393B370348D}"/>
    <hyperlink ref="F893" r:id="rId192" xr:uid="{4325C921-CA75-4622-A177-ED0227A96137}"/>
    <hyperlink ref="F894" r:id="rId193" xr:uid="{6A794B54-554A-42B5-9511-72D521194900}"/>
    <hyperlink ref="F895" r:id="rId194" xr:uid="{D9BEB1E3-89D0-459E-88F8-AF6F5AB34525}"/>
    <hyperlink ref="F896" r:id="rId195" xr:uid="{3B901C74-D92E-4C23-AEFA-DE39E7E596BA}"/>
    <hyperlink ref="F897" r:id="rId196" xr:uid="{8D745D5A-A45E-445F-83F7-3F72209C5627}"/>
    <hyperlink ref="F898" r:id="rId197" xr:uid="{5E35ED0F-1C1F-4D56-9CC1-4718F9CCBB1D}"/>
    <hyperlink ref="F899" r:id="rId198" xr:uid="{73D265C3-C664-4481-8BB0-2E6D33DAF5D2}"/>
    <hyperlink ref="F900" r:id="rId199" xr:uid="{B68237D9-FA24-4731-9C71-791972555FDA}"/>
    <hyperlink ref="F901" r:id="rId200" xr:uid="{E556DC22-49A1-4F56-8FCE-1F8E11B7B017}"/>
    <hyperlink ref="F910" r:id="rId201" xr:uid="{1E11B0F8-8880-4954-9C04-C104D9CD2466}"/>
    <hyperlink ref="F909" r:id="rId202" xr:uid="{45883CEA-82C1-4098-B57C-C2854CE7F87F}"/>
    <hyperlink ref="F923" r:id="rId203" xr:uid="{8A9B2649-324A-41D9-85F1-3C9D79D11345}"/>
    <hyperlink ref="F924" r:id="rId204" xr:uid="{6B8E9568-1B3F-4BB1-AE4F-A46336BAEF8C}"/>
    <hyperlink ref="F925" r:id="rId205" xr:uid="{442E24CA-B972-45AA-8D38-16140DAB615C}"/>
    <hyperlink ref="F926" r:id="rId206" xr:uid="{BA695B09-9928-4F05-A004-D3314E3819AF}"/>
    <hyperlink ref="F927" r:id="rId207" xr:uid="{8B7A531E-CAF3-446D-A010-4E3095377A8A}"/>
    <hyperlink ref="F928" r:id="rId208" xr:uid="{9CF69B57-B167-4CEB-85BA-87FBFE8AE611}"/>
    <hyperlink ref="F929" r:id="rId209" xr:uid="{9F92F89A-F3A3-481C-AB51-07A81C28111E}"/>
    <hyperlink ref="F930" r:id="rId210" xr:uid="{D42FF19C-88E1-4E1A-8336-9BEF60911A7F}"/>
    <hyperlink ref="F931" r:id="rId211" xr:uid="{252D24E5-B5AE-4180-AF67-FDC1E4087804}"/>
    <hyperlink ref="F932" r:id="rId212" xr:uid="{824AD8E7-A8E3-4E38-AF2F-93160DB938A6}"/>
    <hyperlink ref="F933" r:id="rId213" xr:uid="{416DB668-08CE-4C6B-825B-8824038E0A8F}"/>
    <hyperlink ref="F934" r:id="rId214" xr:uid="{FF46FD42-5488-42DE-92E8-ADB1247DCCA3}"/>
    <hyperlink ref="F935" r:id="rId215" xr:uid="{9CEF4551-9271-4BBA-94C9-9BB95CC03554}"/>
    <hyperlink ref="F941" r:id="rId216" xr:uid="{70F57F96-7346-46B9-BD11-2E1C86F1FD60}"/>
    <hyperlink ref="F940" r:id="rId217" xr:uid="{D91379B0-BD8E-48C5-BCAD-B1E2FDFB147D}"/>
    <hyperlink ref="F944" r:id="rId218" xr:uid="{545252CB-AE65-4EC5-900E-493B4D4AF62D}"/>
    <hyperlink ref="F943" r:id="rId219" xr:uid="{E06DBFEF-651F-4B46-B0B9-C19FB41BEE57}"/>
    <hyperlink ref="F247" r:id="rId220" xr:uid="{443C2D82-790C-4515-AE3E-7718000424A3}"/>
    <hyperlink ref="F246" r:id="rId221" xr:uid="{C756597A-AA50-48D5-A549-56221F8FA841}"/>
    <hyperlink ref="F689" r:id="rId222" xr:uid="{B9FF8A55-A349-4CC0-A351-553E5469CB63}"/>
    <hyperlink ref="F690" r:id="rId223" xr:uid="{C3187990-6F56-42A3-9D91-BF83CB30C743}"/>
    <hyperlink ref="F686" r:id="rId224" xr:uid="{761F0834-F770-4932-B56A-57FE205177D3}"/>
    <hyperlink ref="F350" r:id="rId225" xr:uid="{0A65214D-37D4-4E1C-ADAF-7C61859F53A1}"/>
    <hyperlink ref="F351" r:id="rId226" xr:uid="{0F4FC17D-ED03-474A-A527-1650298E11B8}"/>
    <hyperlink ref="F812" r:id="rId227" xr:uid="{AA9F7C37-C5B3-4E4D-8FBC-1E1A54580C21}"/>
    <hyperlink ref="F810" r:id="rId228" xr:uid="{65B4424C-B25A-495A-AD88-D3B31F256B30}"/>
    <hyperlink ref="F801" r:id="rId229" xr:uid="{46B87412-463B-47B7-A2E9-BEF1CCB2F879}"/>
    <hyperlink ref="F590" r:id="rId230" xr:uid="{8E040031-E092-41F7-91A8-3C20DC27205A}"/>
    <hyperlink ref="F576" r:id="rId231" xr:uid="{FF06DBF5-78E1-47BF-B3E5-E807ED80E761}"/>
    <hyperlink ref="F6" r:id="rId232" xr:uid="{0EA469A3-D754-41B3-9C24-40492ED676E4}"/>
    <hyperlink ref="F2" r:id="rId233" xr:uid="{6E0460DD-C282-4C8D-A5CB-85D8CC58F75F}"/>
    <hyperlink ref="F7" r:id="rId234" xr:uid="{F2864583-6DE0-42D3-8EB3-C8A3BB1504D3}"/>
    <hyperlink ref="F11" r:id="rId235" xr:uid="{589083C1-5807-4E97-88F6-C4A4D840FDE3}"/>
    <hyperlink ref="F182" r:id="rId236" xr:uid="{75C37A66-66F7-4DB3-AC24-1F5FF8087A44}"/>
    <hyperlink ref="F183" r:id="rId237" xr:uid="{32BB9A88-E9C9-4927-BA5E-953725C4B53F}"/>
    <hyperlink ref="F220" r:id="rId238" xr:uid="{DBD028CC-FA4E-4FD1-9A6A-FD73EF54DBCB}"/>
    <hyperlink ref="F222" r:id="rId239" xr:uid="{119F260B-EDDA-43DE-B1B5-E8E59DC69325}"/>
    <hyperlink ref="F286" r:id="rId240" xr:uid="{C52AE45A-50FC-423C-9F86-C76DACBCCDFD}"/>
    <hyperlink ref="F285" r:id="rId241" xr:uid="{043DC267-259B-4509-9E02-A95EF81446AA}"/>
    <hyperlink ref="F921" r:id="rId242" xr:uid="{72F7421F-2673-4F46-B813-9F9D5143E107}"/>
    <hyperlink ref="F922" r:id="rId243" xr:uid="{9ECE03F6-EE21-4CF9-989C-65F4786EA5BA}"/>
    <hyperlink ref="F329" r:id="rId244" xr:uid="{948A38EC-0804-4ACF-BF63-D7C6E936B579}"/>
    <hyperlink ref="F179" r:id="rId245" xr:uid="{23EB154F-59B1-409D-BC44-60F59A93B788}"/>
    <hyperlink ref="F675" r:id="rId246" xr:uid="{BB2883ED-AB50-41A7-BBA8-5B6523916381}"/>
    <hyperlink ref="F648" r:id="rId247" xr:uid="{02A6919B-1E10-43B9-A622-64D7260BCB2A}"/>
    <hyperlink ref="F642" r:id="rId248" xr:uid="{0E718AE4-CFF3-4F8B-A342-0AE65C64E147}"/>
    <hyperlink ref="F641" r:id="rId249" xr:uid="{7EBD943B-50C9-402F-BE06-B0C15351B7BA}"/>
    <hyperlink ref="F386" r:id="rId250" xr:uid="{FB03E16E-0DF2-4B36-8D61-B5741FC6C0FE}"/>
    <hyperlink ref="F390" r:id="rId251" xr:uid="{F166ACCC-BB04-4A7E-827E-8B426D85B347}"/>
    <hyperlink ref="F564" r:id="rId252" xr:uid="{3026BD98-438F-4DB0-AF80-D74E997907F5}"/>
    <hyperlink ref="F558" r:id="rId253" xr:uid="{B4752550-5F74-4584-9C1E-10C637EEFE42}"/>
    <hyperlink ref="F758" r:id="rId254" xr:uid="{FF0666D2-D4ED-42DD-AB14-A3D06422C51D}"/>
    <hyperlink ref="F753" r:id="rId255" xr:uid="{991EF709-4100-4647-AA26-DF3AE42AE2ED}"/>
    <hyperlink ref="F101" r:id="rId256" xr:uid="{D0B9C212-E103-457B-A593-92203F4B2043}"/>
    <hyperlink ref="F103" r:id="rId257" xr:uid="{E48D79F6-777E-47CE-B071-16C734EDF71F}"/>
    <hyperlink ref="F1305" r:id="rId258" xr:uid="{FC0AAF81-0003-412D-BECD-7285D5537BE3}"/>
    <hyperlink ref="F1617" r:id="rId259" xr:uid="{7CED40A6-59EB-4BB8-9D43-C838E1B577BC}"/>
    <hyperlink ref="F1618" r:id="rId260" xr:uid="{877D62D7-CDF6-4B10-AC11-79A6C15142F3}"/>
    <hyperlink ref="F1818" r:id="rId261" xr:uid="{6A4AE7F0-192F-4640-BC9D-4720B619D4D8}"/>
    <hyperlink ref="F400" r:id="rId262" xr:uid="{9490E83A-2EFB-4B49-9EC3-684BB47F3ECD}"/>
    <hyperlink ref="F401:F406" r:id="rId263" display="https://doi.org/10.1016/j.scitotenv.2019.03.416" xr:uid="{0BB34D6A-FCAE-4B54-BDF1-403CC54E8897}"/>
    <hyperlink ref="F473:F475" r:id="rId264" display="https://doi.org/10.1016/j.jglr.2019.12.012" xr:uid="{6F56BE50-7DF8-4BF8-948A-3EEFCBFBA28B}"/>
    <hyperlink ref="F553" r:id="rId265" xr:uid="{86F9891E-5154-4FFD-B9D0-39E95F3003C9}"/>
    <hyperlink ref="F591" r:id="rId266" xr:uid="{A811E192-FF47-41B6-AA5E-34CBC72BEFB5}"/>
    <hyperlink ref="F592" r:id="rId267" xr:uid="{A05CC632-5526-4D72-89C0-FFE7001765EE}"/>
    <hyperlink ref="F613" r:id="rId268" xr:uid="{27DD149E-FA38-4A02-8ECD-8E5025662CD0}"/>
    <hyperlink ref="F614" r:id="rId269" xr:uid="{ABFFD275-0484-4F72-8E9C-13F06106DA9A}"/>
    <hyperlink ref="F674" r:id="rId270" xr:uid="{3969930D-3F28-46F2-B601-49259E3903A8}"/>
    <hyperlink ref="F651:F671" r:id="rId271" display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xr:uid="{3D60A471-74CD-4CAE-8DE8-30781CF7CEBA}"/>
    <hyperlink ref="F1901:F1923" r:id="rId272" display="https://www.researchgate.net/deref/http%3A%2F%2Fdx.doi.org%2F10.1016%2Fj.scitotenv.2016.09.213?_sg%5B0%5D=Cjx1oJ3woU-cih-ORyfK0GoaVwE-BtXbMUGCP6o_FS_JNiC7r0jgIMhlg_m-GGgc0XtI2LA83vdlTx0jIlnwb1IFcQ.fyC06snslRRNgZfxJ77NFWvJ2DAFNFM7uxhebYCb2JfPpf_Kc69sXmei-aU5DgYLhD-1TxLHy08roe4J0VN9PQ" xr:uid="{C04ACAC2-C6F8-4F4D-B8CA-364BAAD93AE6}"/>
  </hyperlinks>
  <pageMargins left="0.7" right="0.7" top="0.75" bottom="0.75" header="0.3" footer="0.3"/>
  <tableParts count="1">
    <tablePart r:id="rId27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2E72-F21D-1542-8650-8B70D370A5CB}">
  <dimension ref="A1:F234"/>
  <sheetViews>
    <sheetView topLeftCell="B1" workbookViewId="0">
      <selection activeCell="F235" sqref="F235"/>
    </sheetView>
  </sheetViews>
  <sheetFormatPr defaultColWidth="11.19921875" defaultRowHeight="15.6" x14ac:dyDescent="0.3"/>
  <cols>
    <col min="1" max="1" width="255.69921875" bestFit="1" customWidth="1"/>
    <col min="3" max="3" width="22.5" style="10" bestFit="1" customWidth="1"/>
    <col min="4" max="4" width="21.19921875" style="10" bestFit="1" customWidth="1"/>
    <col min="5" max="5" width="13.296875" customWidth="1"/>
  </cols>
  <sheetData>
    <row r="1" spans="1:6" x14ac:dyDescent="0.3">
      <c r="A1" s="1" t="s">
        <v>0</v>
      </c>
      <c r="B1" s="1" t="s">
        <v>1</v>
      </c>
      <c r="C1" s="8" t="s">
        <v>2</v>
      </c>
      <c r="D1" s="8" t="s">
        <v>3</v>
      </c>
      <c r="E1" s="2" t="s">
        <v>4</v>
      </c>
    </row>
    <row r="2" spans="1:6" x14ac:dyDescent="0.3">
      <c r="A2" s="4" t="s">
        <v>5</v>
      </c>
      <c r="B2" s="5" t="s">
        <v>6</v>
      </c>
      <c r="C2" s="9">
        <v>2</v>
      </c>
      <c r="D2" s="9" t="s">
        <v>7</v>
      </c>
      <c r="E2" s="6" t="s">
        <v>8</v>
      </c>
      <c r="F2" s="18" t="str" cm="1">
        <f t="array" aca="1" ref="F2" ca="1">_xlfn.TEXTJOIN("",TRUE,IFERROR(MID(D2,ROW(INDIRECT("1:100")),1)+0,""))</f>
        <v>100</v>
      </c>
    </row>
    <row r="3" spans="1:6" x14ac:dyDescent="0.3">
      <c r="A3" s="4" t="s">
        <v>9</v>
      </c>
      <c r="B3" s="5" t="s">
        <v>10</v>
      </c>
      <c r="C3" s="9">
        <v>2</v>
      </c>
      <c r="D3" s="9" t="s">
        <v>7</v>
      </c>
      <c r="E3" s="6" t="s">
        <v>8</v>
      </c>
      <c r="F3" s="18" t="str" cm="1">
        <f t="array" aca="1" ref="F3" ca="1">_xlfn.TEXTJOIN("",TRUE,IFERROR(MID(D3,ROW(INDIRECT("1:100")),1)+0,""))</f>
        <v>100</v>
      </c>
    </row>
    <row r="4" spans="1:6" x14ac:dyDescent="0.3">
      <c r="A4" s="4" t="s">
        <v>11</v>
      </c>
      <c r="B4" s="7" t="s">
        <v>12</v>
      </c>
      <c r="C4" s="9">
        <v>20</v>
      </c>
      <c r="D4" s="9" t="s">
        <v>13</v>
      </c>
      <c r="E4" s="6" t="s">
        <v>14</v>
      </c>
      <c r="F4" s="18" t="str" cm="1">
        <f t="array" aca="1" ref="F4" ca="1">_xlfn.TEXTJOIN("",TRUE,IFERROR(MID(D4,ROW(INDIRECT("1:100")),1)+0,""))</f>
        <v/>
      </c>
    </row>
    <row r="5" spans="1:6" x14ac:dyDescent="0.3">
      <c r="A5" s="4" t="s">
        <v>15</v>
      </c>
      <c r="B5" s="5" t="s">
        <v>16</v>
      </c>
      <c r="C5" s="9">
        <v>2</v>
      </c>
      <c r="D5" s="9" t="s">
        <v>7</v>
      </c>
      <c r="E5" s="6" t="s">
        <v>8</v>
      </c>
      <c r="F5" s="18" t="str" cm="1">
        <f t="array" aca="1" ref="F5" ca="1">_xlfn.TEXTJOIN("",TRUE,IFERROR(MID(D5,ROW(INDIRECT("1:100")),1)+0,""))</f>
        <v>100</v>
      </c>
    </row>
    <row r="6" spans="1:6" x14ac:dyDescent="0.3">
      <c r="A6" s="4" t="s">
        <v>17</v>
      </c>
      <c r="B6" s="5" t="s">
        <v>18</v>
      </c>
      <c r="C6" s="9">
        <v>1.2</v>
      </c>
      <c r="D6" s="9">
        <v>50</v>
      </c>
      <c r="E6" s="6" t="s">
        <v>8</v>
      </c>
      <c r="F6" s="18" t="str" cm="1">
        <f t="array" aca="1" ref="F6" ca="1">_xlfn.TEXTJOIN("",TRUE,IFERROR(MID(D6,ROW(INDIRECT("1:100")),1)+0,""))</f>
        <v>50</v>
      </c>
    </row>
    <row r="7" spans="1:6" x14ac:dyDescent="0.3">
      <c r="A7" s="4" t="s">
        <v>17</v>
      </c>
      <c r="B7" s="7" t="s">
        <v>18</v>
      </c>
      <c r="C7" s="9">
        <v>1.2</v>
      </c>
      <c r="D7" s="9">
        <v>50</v>
      </c>
      <c r="E7" s="6" t="s">
        <v>14</v>
      </c>
      <c r="F7" s="18" t="str" cm="1">
        <f t="array" aca="1" ref="F7" ca="1">_xlfn.TEXTJOIN("",TRUE,IFERROR(MID(D7,ROW(INDIRECT("1:100")),1)+0,""))</f>
        <v>50</v>
      </c>
    </row>
    <row r="8" spans="1:6" x14ac:dyDescent="0.3">
      <c r="A8" s="4" t="s">
        <v>19</v>
      </c>
      <c r="B8" s="7" t="s">
        <v>20</v>
      </c>
      <c r="C8" s="9">
        <v>8</v>
      </c>
      <c r="D8" s="9" t="s">
        <v>21</v>
      </c>
      <c r="E8" s="6" t="s">
        <v>14</v>
      </c>
      <c r="F8" s="18" t="str" cm="1">
        <f t="array" aca="1" ref="F8" ca="1">_xlfn.TEXTJOIN("",TRUE,IFERROR(MID(D8,ROW(INDIRECT("1:100")),1)+0,""))</f>
        <v>200</v>
      </c>
    </row>
    <row r="9" spans="1:6" x14ac:dyDescent="0.3">
      <c r="A9" s="4" t="s">
        <v>22</v>
      </c>
      <c r="B9" s="5" t="s">
        <v>23</v>
      </c>
      <c r="C9" s="9">
        <v>1000</v>
      </c>
      <c r="D9" s="9">
        <v>1000</v>
      </c>
      <c r="E9" s="6" t="s">
        <v>8</v>
      </c>
      <c r="F9" s="18" t="str" cm="1">
        <f t="array" aca="1" ref="F9" ca="1">_xlfn.TEXTJOIN("",TRUE,IFERROR(MID(D9,ROW(INDIRECT("1:100")),1)+0,""))</f>
        <v>1000</v>
      </c>
    </row>
    <row r="10" spans="1:6" x14ac:dyDescent="0.3">
      <c r="A10" s="4" t="s">
        <v>24</v>
      </c>
      <c r="B10" s="5" t="s">
        <v>25</v>
      </c>
      <c r="C10" s="9">
        <v>15</v>
      </c>
      <c r="D10" s="9" t="s">
        <v>21</v>
      </c>
      <c r="E10" s="6" t="s">
        <v>8</v>
      </c>
      <c r="F10" s="18" t="str" cm="1">
        <f t="array" aca="1" ref="F10" ca="1">_xlfn.TEXTJOIN("",TRUE,IFERROR(MID(D10,ROW(INDIRECT("1:100")),1)+0,""))</f>
        <v>200</v>
      </c>
    </row>
    <row r="11" spans="1:6" x14ac:dyDescent="0.3">
      <c r="A11" s="4" t="s">
        <v>26</v>
      </c>
      <c r="B11" s="7" t="s">
        <v>27</v>
      </c>
      <c r="C11" s="9">
        <v>0.45</v>
      </c>
      <c r="D11" s="9" t="s">
        <v>7</v>
      </c>
      <c r="E11" s="6" t="s">
        <v>14</v>
      </c>
      <c r="F11" s="18" t="str" cm="1">
        <f t="array" aca="1" ref="F11" ca="1">_xlfn.TEXTJOIN("",TRUE,IFERROR(MID(D11,ROW(INDIRECT("1:100")),1)+0,""))</f>
        <v>100</v>
      </c>
    </row>
    <row r="12" spans="1:6" x14ac:dyDescent="0.3">
      <c r="A12" s="5" t="s">
        <v>28</v>
      </c>
      <c r="B12" s="5" t="s">
        <v>29</v>
      </c>
      <c r="C12" s="9">
        <v>300</v>
      </c>
      <c r="D12" s="9">
        <v>300</v>
      </c>
      <c r="E12" s="6" t="s">
        <v>8</v>
      </c>
      <c r="F12" s="18" t="str" cm="1">
        <f t="array" aca="1" ref="F12" ca="1">_xlfn.TEXTJOIN("",TRUE,IFERROR(MID(D12,ROW(INDIRECT("1:100")),1)+0,""))</f>
        <v>300</v>
      </c>
    </row>
    <row r="13" spans="1:6" x14ac:dyDescent="0.3">
      <c r="A13" s="4" t="s">
        <v>30</v>
      </c>
      <c r="B13" s="7" t="s">
        <v>29</v>
      </c>
      <c r="C13" s="9">
        <v>300</v>
      </c>
      <c r="D13" s="9">
        <v>300</v>
      </c>
      <c r="E13" s="6" t="s">
        <v>14</v>
      </c>
      <c r="F13" s="18" t="str" cm="1">
        <f t="array" aca="1" ref="F13" ca="1">_xlfn.TEXTJOIN("",TRUE,IFERROR(MID(D13,ROW(INDIRECT("1:100")),1)+0,""))</f>
        <v>300</v>
      </c>
    </row>
    <row r="14" spans="1:6" x14ac:dyDescent="0.3">
      <c r="A14" s="4" t="s">
        <v>31</v>
      </c>
      <c r="B14" s="5" t="s">
        <v>32</v>
      </c>
      <c r="C14" s="9">
        <v>1000</v>
      </c>
      <c r="D14" s="9">
        <v>1000</v>
      </c>
      <c r="E14" s="6" t="s">
        <v>8</v>
      </c>
      <c r="F14" s="18" t="str" cm="1">
        <f t="array" aca="1" ref="F14" ca="1">_xlfn.TEXTJOIN("",TRUE,IFERROR(MID(D14,ROW(INDIRECT("1:100")),1)+0,""))</f>
        <v>1000</v>
      </c>
    </row>
    <row r="15" spans="1:6" x14ac:dyDescent="0.3">
      <c r="A15" s="4" t="s">
        <v>33</v>
      </c>
      <c r="B15" s="5" t="s">
        <v>34</v>
      </c>
      <c r="C15" s="9">
        <v>100</v>
      </c>
      <c r="D15" s="9">
        <v>100</v>
      </c>
      <c r="E15" s="6" t="s">
        <v>8</v>
      </c>
      <c r="F15" s="18" t="str" cm="1">
        <f t="array" aca="1" ref="F15" ca="1">_xlfn.TEXTJOIN("",TRUE,IFERROR(MID(D15,ROW(INDIRECT("1:100")),1)+0,""))</f>
        <v>100</v>
      </c>
    </row>
    <row r="16" spans="1:6" x14ac:dyDescent="0.3">
      <c r="A16" s="7" t="s">
        <v>35</v>
      </c>
      <c r="B16" s="7" t="s">
        <v>36</v>
      </c>
      <c r="C16" s="9">
        <v>333</v>
      </c>
      <c r="D16" s="9">
        <v>355</v>
      </c>
      <c r="E16" s="6" t="s">
        <v>14</v>
      </c>
      <c r="F16" s="18" t="str" cm="1">
        <f t="array" aca="1" ref="F16" ca="1">_xlfn.TEXTJOIN("",TRUE,IFERROR(MID(D16,ROW(INDIRECT("1:100")),1)+0,""))</f>
        <v>355</v>
      </c>
    </row>
    <row r="17" spans="1:6" x14ac:dyDescent="0.3">
      <c r="A17" s="4" t="s">
        <v>37</v>
      </c>
      <c r="B17" s="7" t="s">
        <v>38</v>
      </c>
      <c r="C17" s="9">
        <v>355</v>
      </c>
      <c r="D17" s="9">
        <v>355</v>
      </c>
      <c r="E17" s="6" t="s">
        <v>14</v>
      </c>
      <c r="F17" s="18" t="str" cm="1">
        <f t="array" aca="1" ref="F17" ca="1">_xlfn.TEXTJOIN("",TRUE,IFERROR(MID(D17,ROW(INDIRECT("1:100")),1)+0,""))</f>
        <v>355</v>
      </c>
    </row>
    <row r="18" spans="1:6" x14ac:dyDescent="0.3">
      <c r="A18" s="4" t="s">
        <v>39</v>
      </c>
      <c r="B18" s="5" t="s">
        <v>40</v>
      </c>
      <c r="C18" s="9">
        <v>63</v>
      </c>
      <c r="D18" s="9" t="s">
        <v>41</v>
      </c>
      <c r="E18" s="6" t="s">
        <v>8</v>
      </c>
      <c r="F18" s="18" t="str" cm="1">
        <f t="array" aca="1" ref="F18" ca="1">_xlfn.TEXTJOIN("",TRUE,IFERROR(MID(D18,ROW(INDIRECT("1:100")),1)+0,""))</f>
        <v>2000</v>
      </c>
    </row>
    <row r="19" spans="1:6" x14ac:dyDescent="0.3">
      <c r="A19" s="4" t="s">
        <v>42</v>
      </c>
      <c r="B19" s="5" t="s">
        <v>43</v>
      </c>
      <c r="C19" s="9">
        <v>1000</v>
      </c>
      <c r="D19" s="9">
        <v>1000</v>
      </c>
      <c r="E19" s="6" t="s">
        <v>8</v>
      </c>
      <c r="F19" s="18" t="str" cm="1">
        <f t="array" aca="1" ref="F19" ca="1">_xlfn.TEXTJOIN("",TRUE,IFERROR(MID(D19,ROW(INDIRECT("1:100")),1)+0,""))</f>
        <v>1000</v>
      </c>
    </row>
    <row r="20" spans="1:6" x14ac:dyDescent="0.3">
      <c r="A20" s="4" t="s">
        <v>44</v>
      </c>
      <c r="B20" s="7" t="s">
        <v>45</v>
      </c>
      <c r="C20" s="9">
        <v>0.45</v>
      </c>
      <c r="D20" s="9">
        <v>100</v>
      </c>
      <c r="E20" s="6" t="s">
        <v>14</v>
      </c>
      <c r="F20" s="18" t="str" cm="1">
        <f t="array" aca="1" ref="F20" ca="1">_xlfn.TEXTJOIN("",TRUE,IFERROR(MID(D20,ROW(INDIRECT("1:100")),1)+0,""))</f>
        <v>100</v>
      </c>
    </row>
    <row r="21" spans="1:6" x14ac:dyDescent="0.3">
      <c r="A21" s="4" t="s">
        <v>46</v>
      </c>
      <c r="B21" s="5" t="s">
        <v>47</v>
      </c>
      <c r="C21" s="9">
        <v>0.7</v>
      </c>
      <c r="D21" s="9" t="s">
        <v>48</v>
      </c>
      <c r="E21" s="6" t="s">
        <v>8</v>
      </c>
      <c r="F21" s="18" t="str" cm="1">
        <f t="array" aca="1" ref="F21" ca="1">_xlfn.TEXTJOIN("",TRUE,IFERROR(MID(D21,ROW(INDIRECT("1:100")),1)+0,""))</f>
        <v>500</v>
      </c>
    </row>
    <row r="22" spans="1:6" x14ac:dyDescent="0.3">
      <c r="A22" s="4" t="s">
        <v>49</v>
      </c>
      <c r="B22" s="5" t="s">
        <v>50</v>
      </c>
      <c r="C22" s="9">
        <v>1000</v>
      </c>
      <c r="D22" s="9">
        <v>1000</v>
      </c>
      <c r="E22" s="6" t="s">
        <v>8</v>
      </c>
      <c r="F22" s="18" t="str" cm="1">
        <f t="array" aca="1" ref="F22" ca="1">_xlfn.TEXTJOIN("",TRUE,IFERROR(MID(D22,ROW(INDIRECT("1:100")),1)+0,""))</f>
        <v>1000</v>
      </c>
    </row>
    <row r="23" spans="1:6" x14ac:dyDescent="0.3">
      <c r="A23" s="4" t="s">
        <v>51</v>
      </c>
      <c r="B23" s="7" t="s">
        <v>52</v>
      </c>
      <c r="C23" s="9">
        <v>11</v>
      </c>
      <c r="D23" s="9">
        <v>11</v>
      </c>
      <c r="E23" s="6" t="s">
        <v>14</v>
      </c>
      <c r="F23" s="18" t="str" cm="1">
        <f t="array" aca="1" ref="F23" ca="1">_xlfn.TEXTJOIN("",TRUE,IFERROR(MID(D23,ROW(INDIRECT("1:100")),1)+0,""))</f>
        <v>11</v>
      </c>
    </row>
    <row r="24" spans="1:6" x14ac:dyDescent="0.3">
      <c r="A24" s="4" t="s">
        <v>53</v>
      </c>
      <c r="B24" s="7" t="s">
        <v>54</v>
      </c>
      <c r="C24" s="9">
        <v>330</v>
      </c>
      <c r="D24" s="9">
        <v>100</v>
      </c>
      <c r="E24" s="6" t="s">
        <v>14</v>
      </c>
      <c r="F24" s="18" t="str" cm="1">
        <f t="array" aca="1" ref="F24" ca="1">_xlfn.TEXTJOIN("",TRUE,IFERROR(MID(D24,ROW(INDIRECT("1:100")),1)+0,""))</f>
        <v>100</v>
      </c>
    </row>
    <row r="25" spans="1:6" x14ac:dyDescent="0.3">
      <c r="A25" s="4" t="s">
        <v>55</v>
      </c>
      <c r="B25" s="5" t="s">
        <v>56</v>
      </c>
      <c r="C25" s="9">
        <v>1.2</v>
      </c>
      <c r="D25" s="9" t="s">
        <v>57</v>
      </c>
      <c r="E25" s="6" t="s">
        <v>8</v>
      </c>
      <c r="F25" s="18" t="str" cm="1">
        <f t="array" aca="1" ref="F25" ca="1">_xlfn.TEXTJOIN("",TRUE,IFERROR(MID(D25,ROW(INDIRECT("1:100")),1)+0,""))</f>
        <v>500</v>
      </c>
    </row>
    <row r="26" spans="1:6" x14ac:dyDescent="0.3">
      <c r="A26" s="4" t="s">
        <v>58</v>
      </c>
      <c r="B26" s="5" t="s">
        <v>59</v>
      </c>
      <c r="C26" s="9">
        <v>63</v>
      </c>
      <c r="D26" s="9" t="s">
        <v>60</v>
      </c>
      <c r="E26" s="6" t="s">
        <v>8</v>
      </c>
      <c r="F26" s="18" t="str" cm="1">
        <f t="array" aca="1" ref="F26" ca="1">_xlfn.TEXTJOIN("",TRUE,IFERROR(MID(D26,ROW(INDIRECT("1:100")),1)+0,""))</f>
        <v>63</v>
      </c>
    </row>
    <row r="27" spans="1:6" x14ac:dyDescent="0.3">
      <c r="A27" s="4" t="s">
        <v>61</v>
      </c>
      <c r="B27" s="7" t="s">
        <v>62</v>
      </c>
      <c r="C27" s="9">
        <v>100</v>
      </c>
      <c r="D27" s="9">
        <v>100</v>
      </c>
      <c r="E27" s="6" t="s">
        <v>14</v>
      </c>
      <c r="F27" s="18" t="str" cm="1">
        <f t="array" aca="1" ref="F27" ca="1">_xlfn.TEXTJOIN("",TRUE,IFERROR(MID(D27,ROW(INDIRECT("1:100")),1)+0,""))</f>
        <v>100</v>
      </c>
    </row>
    <row r="28" spans="1:6" x14ac:dyDescent="0.3">
      <c r="A28" s="4" t="s">
        <v>63</v>
      </c>
      <c r="B28" s="5" t="s">
        <v>64</v>
      </c>
      <c r="C28" s="9" t="s">
        <v>13</v>
      </c>
      <c r="D28" s="9" t="s">
        <v>65</v>
      </c>
      <c r="E28" s="6" t="s">
        <v>8</v>
      </c>
      <c r="F28" s="18" t="str" cm="1">
        <f t="array" aca="1" ref="F28" ca="1">_xlfn.TEXTJOIN("",TRUE,IFERROR(MID(D28,ROW(INDIRECT("1:100")),1)+0,""))</f>
        <v>1000</v>
      </c>
    </row>
    <row r="29" spans="1:6" x14ac:dyDescent="0.3">
      <c r="A29" s="4" t="s">
        <v>66</v>
      </c>
      <c r="B29" s="7" t="s">
        <v>67</v>
      </c>
      <c r="C29" s="9">
        <v>333</v>
      </c>
      <c r="D29" s="9" t="s">
        <v>57</v>
      </c>
      <c r="E29" s="6" t="s">
        <v>14</v>
      </c>
      <c r="F29" s="18" t="str" cm="1">
        <f t="array" aca="1" ref="F29" ca="1">_xlfn.TEXTJOIN("",TRUE,IFERROR(MID(D29,ROW(INDIRECT("1:100")),1)+0,""))</f>
        <v>500</v>
      </c>
    </row>
    <row r="30" spans="1:6" x14ac:dyDescent="0.3">
      <c r="A30" s="4" t="s">
        <v>68</v>
      </c>
      <c r="B30" s="5" t="s">
        <v>69</v>
      </c>
      <c r="C30" s="9">
        <v>0.45</v>
      </c>
      <c r="D30" s="9">
        <v>20</v>
      </c>
      <c r="E30" s="6" t="s">
        <v>8</v>
      </c>
      <c r="F30" s="18" t="str" cm="1">
        <f t="array" aca="1" ref="F30" ca="1">_xlfn.TEXTJOIN("",TRUE,IFERROR(MID(D30,ROW(INDIRECT("1:100")),1)+0,""))</f>
        <v>20</v>
      </c>
    </row>
    <row r="31" spans="1:6" x14ac:dyDescent="0.3">
      <c r="A31" s="4" t="s">
        <v>70</v>
      </c>
      <c r="B31" s="7" t="s">
        <v>71</v>
      </c>
      <c r="C31" s="9">
        <v>333</v>
      </c>
      <c r="D31" s="9">
        <v>355</v>
      </c>
      <c r="E31" s="6" t="s">
        <v>14</v>
      </c>
      <c r="F31" s="18" t="str" cm="1">
        <f t="array" aca="1" ref="F31" ca="1">_xlfn.TEXTJOIN("",TRUE,IFERROR(MID(D31,ROW(INDIRECT("1:100")),1)+0,""))</f>
        <v>355</v>
      </c>
    </row>
    <row r="32" spans="1:6" x14ac:dyDescent="0.3">
      <c r="A32" s="4" t="s">
        <v>72</v>
      </c>
      <c r="B32" s="7" t="s">
        <v>71</v>
      </c>
      <c r="C32" s="9">
        <v>270</v>
      </c>
      <c r="D32" s="9">
        <v>355</v>
      </c>
      <c r="E32" s="6" t="s">
        <v>14</v>
      </c>
      <c r="F32" s="18" t="str" cm="1">
        <f t="array" aca="1" ref="F32" ca="1">_xlfn.TEXTJOIN("",TRUE,IFERROR(MID(D32,ROW(INDIRECT("1:100")),1)+0,""))</f>
        <v>355</v>
      </c>
    </row>
    <row r="33" spans="1:6" x14ac:dyDescent="0.3">
      <c r="A33" s="4" t="s">
        <v>73</v>
      </c>
      <c r="B33" s="5" t="s">
        <v>74</v>
      </c>
      <c r="C33" s="9">
        <v>0.45</v>
      </c>
      <c r="D33" s="9" t="s">
        <v>65</v>
      </c>
      <c r="E33" s="6" t="s">
        <v>8</v>
      </c>
      <c r="F33" s="18" t="str" cm="1">
        <f t="array" aca="1" ref="F33" ca="1">_xlfn.TEXTJOIN("",TRUE,IFERROR(MID(D33,ROW(INDIRECT("1:100")),1)+0,""))</f>
        <v>1000</v>
      </c>
    </row>
    <row r="34" spans="1:6" x14ac:dyDescent="0.3">
      <c r="A34" s="4" t="s">
        <v>75</v>
      </c>
      <c r="B34" s="7" t="s">
        <v>76</v>
      </c>
      <c r="C34" s="9">
        <v>45</v>
      </c>
      <c r="D34" s="9">
        <v>8</v>
      </c>
      <c r="E34" s="6" t="s">
        <v>14</v>
      </c>
      <c r="F34" s="18" t="str" cm="1">
        <f t="array" aca="1" ref="F34" ca="1">_xlfn.TEXTJOIN("",TRUE,IFERROR(MID(D34,ROW(INDIRECT("1:100")),1)+0,""))</f>
        <v>8</v>
      </c>
    </row>
    <row r="35" spans="1:6" x14ac:dyDescent="0.3">
      <c r="A35" s="4" t="s">
        <v>77</v>
      </c>
      <c r="B35" s="5" t="s">
        <v>78</v>
      </c>
      <c r="C35" s="9">
        <v>63</v>
      </c>
      <c r="D35" s="9">
        <v>63</v>
      </c>
      <c r="E35" s="6" t="s">
        <v>8</v>
      </c>
      <c r="F35" s="18" t="str" cm="1">
        <f t="array" aca="1" ref="F35" ca="1">_xlfn.TEXTJOIN("",TRUE,IFERROR(MID(D35,ROW(INDIRECT("1:100")),1)+0,""))</f>
        <v>63</v>
      </c>
    </row>
    <row r="36" spans="1:6" x14ac:dyDescent="0.3">
      <c r="A36" s="7" t="s">
        <v>79</v>
      </c>
      <c r="B36" s="7" t="s">
        <v>78</v>
      </c>
      <c r="C36" s="9">
        <v>333</v>
      </c>
      <c r="D36" s="9" t="s">
        <v>13</v>
      </c>
      <c r="E36" s="6" t="s">
        <v>14</v>
      </c>
      <c r="F36" s="18" t="str" cm="1">
        <f t="array" aca="1" ref="F36" ca="1">_xlfn.TEXTJOIN("",TRUE,IFERROR(MID(D36,ROW(INDIRECT("1:100")),1)+0,""))</f>
        <v/>
      </c>
    </row>
    <row r="37" spans="1:6" x14ac:dyDescent="0.3">
      <c r="A37" s="4" t="s">
        <v>80</v>
      </c>
      <c r="B37" s="5" t="s">
        <v>81</v>
      </c>
      <c r="C37" s="9" t="s">
        <v>57</v>
      </c>
      <c r="D37" s="9">
        <v>500</v>
      </c>
      <c r="E37" s="6" t="s">
        <v>8</v>
      </c>
      <c r="F37" s="18" t="str" cm="1">
        <f t="array" aca="1" ref="F37" ca="1">_xlfn.TEXTJOIN("",TRUE,IFERROR(MID(D37,ROW(INDIRECT("1:100")),1)+0,""))</f>
        <v>500</v>
      </c>
    </row>
    <row r="38" spans="1:6" x14ac:dyDescent="0.3">
      <c r="A38" s="4" t="s">
        <v>82</v>
      </c>
      <c r="B38" s="5" t="s">
        <v>83</v>
      </c>
      <c r="C38" s="9">
        <v>63</v>
      </c>
      <c r="D38" s="9">
        <v>63</v>
      </c>
      <c r="E38" s="6" t="s">
        <v>8</v>
      </c>
      <c r="F38" s="18" t="str" cm="1">
        <f t="array" aca="1" ref="F38" ca="1">_xlfn.TEXTJOIN("",TRUE,IFERROR(MID(D38,ROW(INDIRECT("1:100")),1)+0,""))</f>
        <v>63</v>
      </c>
    </row>
    <row r="39" spans="1:6" x14ac:dyDescent="0.3">
      <c r="A39" s="4" t="s">
        <v>84</v>
      </c>
      <c r="B39" s="5" t="s">
        <v>85</v>
      </c>
      <c r="C39" s="9">
        <v>2.5</v>
      </c>
      <c r="D39" s="9">
        <v>80</v>
      </c>
      <c r="E39" s="6" t="s">
        <v>8</v>
      </c>
      <c r="F39" s="18" t="str" cm="1">
        <f t="array" aca="1" ref="F39" ca="1">_xlfn.TEXTJOIN("",TRUE,IFERROR(MID(D39,ROW(INDIRECT("1:100")),1)+0,""))</f>
        <v>80</v>
      </c>
    </row>
    <row r="40" spans="1:6" x14ac:dyDescent="0.3">
      <c r="A40" s="4" t="s">
        <v>86</v>
      </c>
      <c r="B40" s="5" t="s">
        <v>87</v>
      </c>
      <c r="C40" s="9">
        <v>2.5</v>
      </c>
      <c r="D40" s="9">
        <v>8</v>
      </c>
      <c r="E40" s="6" t="s">
        <v>8</v>
      </c>
      <c r="F40" s="18" t="str" cm="1">
        <f t="array" aca="1" ref="F40" ca="1">_xlfn.TEXTJOIN("",TRUE,IFERROR(MID(D40,ROW(INDIRECT("1:100")),1)+0,""))</f>
        <v>8</v>
      </c>
    </row>
    <row r="41" spans="1:6" x14ac:dyDescent="0.3">
      <c r="A41" s="5" t="s">
        <v>88</v>
      </c>
      <c r="B41" s="5" t="s">
        <v>89</v>
      </c>
      <c r="C41" s="9" t="s">
        <v>65</v>
      </c>
      <c r="D41" s="9" t="s">
        <v>65</v>
      </c>
      <c r="E41" s="6" t="s">
        <v>8</v>
      </c>
      <c r="F41" s="18" t="str" cm="1">
        <f t="array" aca="1" ref="F41" ca="1">_xlfn.TEXTJOIN("",TRUE,IFERROR(MID(D41,ROW(INDIRECT("1:100")),1)+0,""))</f>
        <v>1000</v>
      </c>
    </row>
    <row r="42" spans="1:6" x14ac:dyDescent="0.3">
      <c r="A42" s="5" t="s">
        <v>90</v>
      </c>
      <c r="B42" s="5" t="s">
        <v>91</v>
      </c>
      <c r="C42" s="9">
        <v>1.2</v>
      </c>
      <c r="D42" s="9">
        <v>45</v>
      </c>
      <c r="E42" s="6" t="s">
        <v>8</v>
      </c>
      <c r="F42" s="18" t="str" cm="1">
        <f t="array" aca="1" ref="F42" ca="1">_xlfn.TEXTJOIN("",TRUE,IFERROR(MID(D42,ROW(INDIRECT("1:100")),1)+0,""))</f>
        <v>45</v>
      </c>
    </row>
    <row r="43" spans="1:6" x14ac:dyDescent="0.3">
      <c r="A43" s="4" t="s">
        <v>92</v>
      </c>
      <c r="B43" s="7" t="s">
        <v>93</v>
      </c>
      <c r="C43" s="9">
        <v>1</v>
      </c>
      <c r="D43" s="9" t="s">
        <v>94</v>
      </c>
      <c r="E43" s="6" t="s">
        <v>95</v>
      </c>
      <c r="F43" s="18" t="str" cm="1">
        <f t="array" aca="1" ref="F43" ca="1">_xlfn.TEXTJOIN("",TRUE,IFERROR(MID(D43,ROW(INDIRECT("1:100")),1)+0,""))</f>
        <v>10</v>
      </c>
    </row>
    <row r="44" spans="1:6" x14ac:dyDescent="0.3">
      <c r="A44" s="4" t="s">
        <v>92</v>
      </c>
      <c r="B44" s="7" t="s">
        <v>93</v>
      </c>
      <c r="C44" s="9">
        <v>100</v>
      </c>
      <c r="D44" s="9" t="s">
        <v>13</v>
      </c>
      <c r="E44" s="6" t="s">
        <v>14</v>
      </c>
      <c r="F44" s="18" t="str" cm="1">
        <f t="array" aca="1" ref="F44" ca="1">_xlfn.TEXTJOIN("",TRUE,IFERROR(MID(D44,ROW(INDIRECT("1:100")),1)+0,""))</f>
        <v/>
      </c>
    </row>
    <row r="45" spans="1:6" x14ac:dyDescent="0.3">
      <c r="A45" s="4" t="s">
        <v>96</v>
      </c>
      <c r="B45" s="5" t="s">
        <v>97</v>
      </c>
      <c r="C45" s="9">
        <v>1.6</v>
      </c>
      <c r="D45" s="9">
        <v>50</v>
      </c>
      <c r="E45" s="6" t="s">
        <v>8</v>
      </c>
      <c r="F45" s="18" t="str" cm="1">
        <f t="array" aca="1" ref="F45" ca="1">_xlfn.TEXTJOIN("",TRUE,IFERROR(MID(D45,ROW(INDIRECT("1:100")),1)+0,""))</f>
        <v>50</v>
      </c>
    </row>
    <row r="46" spans="1:6" x14ac:dyDescent="0.3">
      <c r="A46" s="4" t="s">
        <v>98</v>
      </c>
      <c r="B46" s="5" t="s">
        <v>99</v>
      </c>
      <c r="C46" s="9">
        <v>0.45</v>
      </c>
      <c r="D46" s="9" t="s">
        <v>60</v>
      </c>
      <c r="E46" s="6" t="s">
        <v>8</v>
      </c>
      <c r="F46" s="18" t="str" cm="1">
        <f t="array" aca="1" ref="F46" ca="1">_xlfn.TEXTJOIN("",TRUE,IFERROR(MID(D46,ROW(INDIRECT("1:100")),1)+0,""))</f>
        <v>63</v>
      </c>
    </row>
    <row r="47" spans="1:6" x14ac:dyDescent="0.3">
      <c r="A47" s="4" t="s">
        <v>100</v>
      </c>
      <c r="B47" s="7" t="s">
        <v>101</v>
      </c>
      <c r="C47" s="9">
        <v>333</v>
      </c>
      <c r="D47" s="9">
        <v>333</v>
      </c>
      <c r="E47" s="6" t="s">
        <v>14</v>
      </c>
      <c r="F47" s="18" t="str" cm="1">
        <f t="array" aca="1" ref="F47" ca="1">_xlfn.TEXTJOIN("",TRUE,IFERROR(MID(D47,ROW(INDIRECT("1:100")),1)+0,""))</f>
        <v>333</v>
      </c>
    </row>
    <row r="48" spans="1:6" x14ac:dyDescent="0.3">
      <c r="A48" s="4" t="s">
        <v>100</v>
      </c>
      <c r="B48" s="5" t="s">
        <v>101</v>
      </c>
      <c r="C48" s="9">
        <v>0.45</v>
      </c>
      <c r="D48" s="9" t="s">
        <v>7</v>
      </c>
      <c r="E48" s="6" t="s">
        <v>8</v>
      </c>
      <c r="F48" s="18" t="str" cm="1">
        <f t="array" aca="1" ref="F48" ca="1">_xlfn.TEXTJOIN("",TRUE,IFERROR(MID(D48,ROW(INDIRECT("1:100")),1)+0,""))</f>
        <v>100</v>
      </c>
    </row>
    <row r="49" spans="1:6" x14ac:dyDescent="0.3">
      <c r="A49" s="4" t="s">
        <v>102</v>
      </c>
      <c r="B49" s="5" t="s">
        <v>103</v>
      </c>
      <c r="C49" s="9">
        <v>53</v>
      </c>
      <c r="D49" s="9" t="s">
        <v>21</v>
      </c>
      <c r="E49" s="6" t="s">
        <v>8</v>
      </c>
      <c r="F49" s="18" t="str" cm="1">
        <f t="array" aca="1" ref="F49" ca="1">_xlfn.TEXTJOIN("",TRUE,IFERROR(MID(D49,ROW(INDIRECT("1:100")),1)+0,""))</f>
        <v>200</v>
      </c>
    </row>
    <row r="50" spans="1:6" x14ac:dyDescent="0.3">
      <c r="A50" s="4" t="s">
        <v>102</v>
      </c>
      <c r="B50" s="7" t="s">
        <v>103</v>
      </c>
      <c r="C50" s="9">
        <v>53</v>
      </c>
      <c r="D50" s="9" t="s">
        <v>21</v>
      </c>
      <c r="E50" s="6" t="s">
        <v>14</v>
      </c>
      <c r="F50" s="18" t="str" cm="1">
        <f t="array" aca="1" ref="F50" ca="1">_xlfn.TEXTJOIN("",TRUE,IFERROR(MID(D50,ROW(INDIRECT("1:100")),1)+0,""))</f>
        <v>200</v>
      </c>
    </row>
    <row r="51" spans="1:6" x14ac:dyDescent="0.3">
      <c r="A51" s="2" t="s">
        <v>104</v>
      </c>
      <c r="B51" s="5" t="s">
        <v>105</v>
      </c>
      <c r="C51" s="9">
        <v>50</v>
      </c>
      <c r="D51" s="9" t="s">
        <v>7</v>
      </c>
      <c r="E51" s="6" t="s">
        <v>8</v>
      </c>
      <c r="F51" s="18" t="str" cm="1">
        <f t="array" aca="1" ref="F51" ca="1">_xlfn.TEXTJOIN("",TRUE,IFERROR(MID(D51,ROW(INDIRECT("1:100")),1)+0,""))</f>
        <v>100</v>
      </c>
    </row>
    <row r="52" spans="1:6" x14ac:dyDescent="0.3">
      <c r="A52" s="7" t="s">
        <v>106</v>
      </c>
      <c r="B52" s="7" t="s">
        <v>107</v>
      </c>
      <c r="C52" s="9">
        <v>25</v>
      </c>
      <c r="D52" s="9" t="s">
        <v>13</v>
      </c>
      <c r="E52" s="6" t="s">
        <v>14</v>
      </c>
      <c r="F52" s="18" t="str" cm="1">
        <f t="array" aca="1" ref="F52" ca="1">_xlfn.TEXTJOIN("",TRUE,IFERROR(MID(D52,ROW(INDIRECT("1:100")),1)+0,""))</f>
        <v/>
      </c>
    </row>
    <row r="53" spans="1:6" x14ac:dyDescent="0.3">
      <c r="A53" s="4" t="s">
        <v>108</v>
      </c>
      <c r="B53" s="5" t="s">
        <v>109</v>
      </c>
      <c r="C53" s="9">
        <v>40</v>
      </c>
      <c r="D53" s="9" t="s">
        <v>65</v>
      </c>
      <c r="E53" s="6" t="s">
        <v>8</v>
      </c>
      <c r="F53" s="18" t="str" cm="1">
        <f t="array" aca="1" ref="F53" ca="1">_xlfn.TEXTJOIN("",TRUE,IFERROR(MID(D53,ROW(INDIRECT("1:100")),1)+0,""))</f>
        <v>1000</v>
      </c>
    </row>
    <row r="54" spans="1:6" x14ac:dyDescent="0.3">
      <c r="A54" s="2" t="s">
        <v>110</v>
      </c>
      <c r="B54" s="5" t="s">
        <v>111</v>
      </c>
      <c r="C54" s="9">
        <v>25</v>
      </c>
      <c r="D54" s="9"/>
      <c r="E54" s="6" t="s">
        <v>8</v>
      </c>
      <c r="F54" s="18" t="str" cm="1">
        <f t="array" aca="1" ref="F54" ca="1">_xlfn.TEXTJOIN("",TRUE,IFERROR(MID(D54,ROW(INDIRECT("1:100")),1)+0,""))</f>
        <v/>
      </c>
    </row>
    <row r="55" spans="1:6" x14ac:dyDescent="0.3">
      <c r="A55" s="4" t="s">
        <v>112</v>
      </c>
      <c r="B55" s="5" t="s">
        <v>113</v>
      </c>
      <c r="C55" s="9">
        <v>2</v>
      </c>
      <c r="D55" s="9" t="s">
        <v>7</v>
      </c>
      <c r="E55" s="6" t="s">
        <v>8</v>
      </c>
      <c r="F55" s="18" t="str" cm="1">
        <f t="array" aca="1" ref="F55" ca="1">_xlfn.TEXTJOIN("",TRUE,IFERROR(MID(D55,ROW(INDIRECT("1:100")),1)+0,""))</f>
        <v>100</v>
      </c>
    </row>
    <row r="56" spans="1:6" x14ac:dyDescent="0.3">
      <c r="A56" s="4" t="s">
        <v>114</v>
      </c>
      <c r="B56" s="7" t="s">
        <v>115</v>
      </c>
      <c r="C56" s="9">
        <v>20</v>
      </c>
      <c r="D56" s="9">
        <v>17</v>
      </c>
      <c r="E56" s="6" t="s">
        <v>14</v>
      </c>
      <c r="F56" s="18" t="str" cm="1">
        <f t="array" aca="1" ref="F56" ca="1">_xlfn.TEXTJOIN("",TRUE,IFERROR(MID(D56,ROW(INDIRECT("1:100")),1)+0,""))</f>
        <v>17</v>
      </c>
    </row>
    <row r="57" spans="1:6" x14ac:dyDescent="0.3">
      <c r="A57" s="4" t="s">
        <v>114</v>
      </c>
      <c r="B57" s="5" t="s">
        <v>115</v>
      </c>
      <c r="C57" s="9">
        <v>20</v>
      </c>
      <c r="D57" s="9">
        <v>64</v>
      </c>
      <c r="E57" s="6" t="s">
        <v>8</v>
      </c>
      <c r="F57" s="18" t="str" cm="1">
        <f t="array" aca="1" ref="F57" ca="1">_xlfn.TEXTJOIN("",TRUE,IFERROR(MID(D57,ROW(INDIRECT("1:100")),1)+0,""))</f>
        <v>64</v>
      </c>
    </row>
    <row r="58" spans="1:6" x14ac:dyDescent="0.3">
      <c r="A58" s="4" t="s">
        <v>116</v>
      </c>
      <c r="B58" s="5" t="s">
        <v>117</v>
      </c>
      <c r="C58" s="9">
        <v>48</v>
      </c>
      <c r="D58" s="9" t="s">
        <v>57</v>
      </c>
      <c r="E58" s="6" t="s">
        <v>8</v>
      </c>
      <c r="F58" s="18" t="str" cm="1">
        <f t="array" aca="1" ref="F58" ca="1">_xlfn.TEXTJOIN("",TRUE,IFERROR(MID(D58,ROW(INDIRECT("1:100")),1)+0,""))</f>
        <v>500</v>
      </c>
    </row>
    <row r="59" spans="1:6" x14ac:dyDescent="0.3">
      <c r="A59" s="4" t="s">
        <v>116</v>
      </c>
      <c r="B59" s="7" t="s">
        <v>117</v>
      </c>
      <c r="C59" s="9">
        <v>48</v>
      </c>
      <c r="D59" s="9" t="s">
        <v>57</v>
      </c>
      <c r="E59" s="6" t="s">
        <v>14</v>
      </c>
      <c r="F59" s="18" t="str" cm="1">
        <f t="array" aca="1" ref="F59" ca="1">_xlfn.TEXTJOIN("",TRUE,IFERROR(MID(D59,ROW(INDIRECT("1:100")),1)+0,""))</f>
        <v>500</v>
      </c>
    </row>
    <row r="60" spans="1:6" x14ac:dyDescent="0.3">
      <c r="A60" s="4" t="s">
        <v>118</v>
      </c>
      <c r="B60" s="7" t="s">
        <v>119</v>
      </c>
      <c r="C60" s="9">
        <v>300</v>
      </c>
      <c r="D60" s="9">
        <v>300</v>
      </c>
      <c r="E60" s="6" t="s">
        <v>14</v>
      </c>
      <c r="F60" s="18" t="str" cm="1">
        <f t="array" aca="1" ref="F60" ca="1">_xlfn.TEXTJOIN("",TRUE,IFERROR(MID(D60,ROW(INDIRECT("1:100")),1)+0,""))</f>
        <v>300</v>
      </c>
    </row>
    <row r="61" spans="1:6" x14ac:dyDescent="0.3">
      <c r="A61" s="4" t="s">
        <v>120</v>
      </c>
      <c r="B61" s="5" t="s">
        <v>121</v>
      </c>
      <c r="C61" s="9">
        <v>63</v>
      </c>
      <c r="D61" s="9">
        <v>63</v>
      </c>
      <c r="E61" s="6" t="s">
        <v>8</v>
      </c>
      <c r="F61" s="18" t="str" cm="1">
        <f t="array" aca="1" ref="F61" ca="1">_xlfn.TEXTJOIN("",TRUE,IFERROR(MID(D61,ROW(INDIRECT("1:100")),1)+0,""))</f>
        <v>63</v>
      </c>
    </row>
    <row r="62" spans="1:6" x14ac:dyDescent="0.3">
      <c r="A62" s="4" t="s">
        <v>120</v>
      </c>
      <c r="B62" s="7" t="s">
        <v>121</v>
      </c>
      <c r="C62" s="9">
        <v>63</v>
      </c>
      <c r="D62" s="9">
        <v>63</v>
      </c>
      <c r="E62" s="6" t="s">
        <v>14</v>
      </c>
      <c r="F62" s="18" t="str" cm="1">
        <f t="array" aca="1" ref="F62" ca="1">_xlfn.TEXTJOIN("",TRUE,IFERROR(MID(D62,ROW(INDIRECT("1:100")),1)+0,""))</f>
        <v>63</v>
      </c>
    </row>
    <row r="63" spans="1:6" x14ac:dyDescent="0.3">
      <c r="A63" s="4" t="s">
        <v>122</v>
      </c>
      <c r="B63" s="7" t="s">
        <v>123</v>
      </c>
      <c r="C63" s="9">
        <v>75</v>
      </c>
      <c r="D63" s="9" t="s">
        <v>57</v>
      </c>
      <c r="E63" s="6" t="s">
        <v>14</v>
      </c>
      <c r="F63" s="18" t="str" cm="1">
        <f t="array" aca="1" ref="F63" ca="1">_xlfn.TEXTJOIN("",TRUE,IFERROR(MID(D63,ROW(INDIRECT("1:100")),1)+0,""))</f>
        <v>500</v>
      </c>
    </row>
    <row r="64" spans="1:6" x14ac:dyDescent="0.3">
      <c r="A64" s="4" t="s">
        <v>124</v>
      </c>
      <c r="B64" s="5" t="s">
        <v>125</v>
      </c>
      <c r="C64" s="9">
        <v>0.45</v>
      </c>
      <c r="D64" s="9" t="s">
        <v>126</v>
      </c>
      <c r="E64" s="6" t="s">
        <v>8</v>
      </c>
      <c r="F64" s="18" t="str" cm="1">
        <f t="array" aca="1" ref="F64" ca="1">_xlfn.TEXTJOIN("",TRUE,IFERROR(MID(D64,ROW(INDIRECT("1:100")),1)+0,""))</f>
        <v>49</v>
      </c>
    </row>
    <row r="65" spans="1:6" x14ac:dyDescent="0.3">
      <c r="A65" s="4" t="s">
        <v>127</v>
      </c>
      <c r="B65" s="5" t="s">
        <v>128</v>
      </c>
      <c r="C65" s="9">
        <v>5</v>
      </c>
      <c r="D65" s="9">
        <v>100</v>
      </c>
      <c r="E65" s="6" t="s">
        <v>8</v>
      </c>
      <c r="F65" s="18" t="str" cm="1">
        <f t="array" aca="1" ref="F65" ca="1">_xlfn.TEXTJOIN("",TRUE,IFERROR(MID(D65,ROW(INDIRECT("1:100")),1)+0,""))</f>
        <v>100</v>
      </c>
    </row>
    <row r="66" spans="1:6" x14ac:dyDescent="0.3">
      <c r="A66" s="4" t="s">
        <v>129</v>
      </c>
      <c r="B66" s="7" t="s">
        <v>130</v>
      </c>
      <c r="C66" s="9">
        <v>250</v>
      </c>
      <c r="D66" s="9" t="s">
        <v>13</v>
      </c>
      <c r="E66" s="6" t="s">
        <v>14</v>
      </c>
      <c r="F66" s="18" t="str" cm="1">
        <f t="array" aca="1" ref="F66" ca="1">_xlfn.TEXTJOIN("",TRUE,IFERROR(MID(D66,ROW(INDIRECT("1:100")),1)+0,""))</f>
        <v/>
      </c>
    </row>
    <row r="67" spans="1:6" x14ac:dyDescent="0.3">
      <c r="A67" s="4" t="s">
        <v>131</v>
      </c>
      <c r="B67" s="7" t="s">
        <v>132</v>
      </c>
      <c r="C67" s="9">
        <v>80</v>
      </c>
      <c r="D67" s="9" t="s">
        <v>13</v>
      </c>
      <c r="E67" s="6" t="s">
        <v>14</v>
      </c>
      <c r="F67" s="18" t="str" cm="1">
        <f t="array" aca="1" ref="F67" ca="1">_xlfn.TEXTJOIN("",TRUE,IFERROR(MID(D67,ROW(INDIRECT("1:100")),1)+0,""))</f>
        <v/>
      </c>
    </row>
    <row r="68" spans="1:6" x14ac:dyDescent="0.3">
      <c r="A68" s="4" t="s">
        <v>133</v>
      </c>
      <c r="B68" s="5" t="s">
        <v>134</v>
      </c>
      <c r="C68" s="9" t="s">
        <v>13</v>
      </c>
      <c r="D68" s="9" t="s">
        <v>94</v>
      </c>
      <c r="E68" s="6" t="s">
        <v>8</v>
      </c>
      <c r="F68" s="18" t="str" cm="1">
        <f t="array" aca="1" ref="F68" ca="1">_xlfn.TEXTJOIN("",TRUE,IFERROR(MID(D68,ROW(INDIRECT("1:100")),1)+0,""))</f>
        <v>10</v>
      </c>
    </row>
    <row r="69" spans="1:6" x14ac:dyDescent="0.3">
      <c r="A69" s="4" t="s">
        <v>135</v>
      </c>
      <c r="B69" s="5" t="s">
        <v>136</v>
      </c>
      <c r="C69" s="9" t="s">
        <v>13</v>
      </c>
      <c r="D69" s="9">
        <v>13</v>
      </c>
      <c r="E69" s="6" t="s">
        <v>8</v>
      </c>
      <c r="F69" s="18" t="str" cm="1">
        <f t="array" aca="1" ref="F69" ca="1">_xlfn.TEXTJOIN("",TRUE,IFERROR(MID(D69,ROW(INDIRECT("1:100")),1)+0,""))</f>
        <v>13</v>
      </c>
    </row>
    <row r="70" spans="1:6" x14ac:dyDescent="0.3">
      <c r="A70" s="4" t="s">
        <v>137</v>
      </c>
      <c r="B70" s="5" t="s">
        <v>138</v>
      </c>
      <c r="C70" s="9">
        <v>25</v>
      </c>
      <c r="D70" s="9" t="s">
        <v>139</v>
      </c>
      <c r="E70" s="6" t="s">
        <v>8</v>
      </c>
      <c r="F70" s="18" t="str" cm="1">
        <f t="array" aca="1" ref="F70" ca="1">_xlfn.TEXTJOIN("",TRUE,IFERROR(MID(D70,ROW(INDIRECT("1:100")),1)+0,""))</f>
        <v>50</v>
      </c>
    </row>
    <row r="71" spans="1:6" x14ac:dyDescent="0.3">
      <c r="A71" s="4" t="s">
        <v>140</v>
      </c>
      <c r="B71" s="7" t="s">
        <v>141</v>
      </c>
      <c r="C71" s="9">
        <v>300</v>
      </c>
      <c r="D71" s="9">
        <v>300</v>
      </c>
      <c r="E71" s="6" t="s">
        <v>14</v>
      </c>
      <c r="F71" s="18" t="str" cm="1">
        <f t="array" aca="1" ref="F71" ca="1">_xlfn.TEXTJOIN("",TRUE,IFERROR(MID(D71,ROW(INDIRECT("1:100")),1)+0,""))</f>
        <v>300</v>
      </c>
    </row>
    <row r="72" spans="1:6" x14ac:dyDescent="0.3">
      <c r="A72" s="4" t="s">
        <v>142</v>
      </c>
      <c r="B72" s="7" t="s">
        <v>143</v>
      </c>
      <c r="C72" s="9">
        <v>20</v>
      </c>
      <c r="D72" s="9">
        <v>20</v>
      </c>
      <c r="E72" s="6" t="s">
        <v>14</v>
      </c>
      <c r="F72" s="18" t="str" cm="1">
        <f t="array" aca="1" ref="F72" ca="1">_xlfn.TEXTJOIN("",TRUE,IFERROR(MID(D72,ROW(INDIRECT("1:100")),1)+0,""))</f>
        <v>20</v>
      </c>
    </row>
    <row r="73" spans="1:6" x14ac:dyDescent="0.3">
      <c r="A73" s="4" t="s">
        <v>144</v>
      </c>
      <c r="B73" s="5" t="s">
        <v>145</v>
      </c>
      <c r="C73" s="9">
        <v>174</v>
      </c>
      <c r="D73" s="9">
        <v>200</v>
      </c>
      <c r="E73" s="6" t="s">
        <v>8</v>
      </c>
      <c r="F73" s="18" t="str" cm="1">
        <f t="array" aca="1" ref="F73" ca="1">_xlfn.TEXTJOIN("",TRUE,IFERROR(MID(D73,ROW(INDIRECT("1:100")),1)+0,""))</f>
        <v>200</v>
      </c>
    </row>
    <row r="74" spans="1:6" x14ac:dyDescent="0.3">
      <c r="A74" s="4" t="s">
        <v>146</v>
      </c>
      <c r="B74" s="7" t="s">
        <v>147</v>
      </c>
      <c r="C74" s="9">
        <v>153</v>
      </c>
      <c r="D74" s="9">
        <v>63</v>
      </c>
      <c r="E74" s="6" t="s">
        <v>14</v>
      </c>
      <c r="F74" s="18" t="str" cm="1">
        <f t="array" aca="1" ref="F74" ca="1">_xlfn.TEXTJOIN("",TRUE,IFERROR(MID(D74,ROW(INDIRECT("1:100")),1)+0,""))</f>
        <v>63</v>
      </c>
    </row>
    <row r="75" spans="1:6" x14ac:dyDescent="0.3">
      <c r="A75" s="4" t="s">
        <v>148</v>
      </c>
      <c r="B75" s="5" t="s">
        <v>149</v>
      </c>
      <c r="C75" s="9">
        <v>0.45</v>
      </c>
      <c r="D75" s="9">
        <v>20</v>
      </c>
      <c r="E75" s="6" t="s">
        <v>8</v>
      </c>
      <c r="F75" s="18" t="str" cm="1">
        <f t="array" aca="1" ref="F75" ca="1">_xlfn.TEXTJOIN("",TRUE,IFERROR(MID(D75,ROW(INDIRECT("1:100")),1)+0,""))</f>
        <v>20</v>
      </c>
    </row>
    <row r="76" spans="1:6" x14ac:dyDescent="0.3">
      <c r="A76" s="4" t="s">
        <v>148</v>
      </c>
      <c r="B76" s="7" t="s">
        <v>149</v>
      </c>
      <c r="C76" s="9">
        <v>15</v>
      </c>
      <c r="D76" s="9">
        <v>20</v>
      </c>
      <c r="E76" s="6" t="s">
        <v>14</v>
      </c>
      <c r="F76" s="18" t="str" cm="1">
        <f t="array" aca="1" ref="F76" ca="1">_xlfn.TEXTJOIN("",TRUE,IFERROR(MID(D76,ROW(INDIRECT("1:100")),1)+0,""))</f>
        <v>20</v>
      </c>
    </row>
    <row r="77" spans="1:6" x14ac:dyDescent="0.3">
      <c r="A77" s="4" t="s">
        <v>150</v>
      </c>
      <c r="B77" s="5" t="s">
        <v>151</v>
      </c>
      <c r="C77" s="9">
        <v>300</v>
      </c>
      <c r="D77" s="9" t="s">
        <v>65</v>
      </c>
      <c r="E77" s="6" t="s">
        <v>8</v>
      </c>
      <c r="F77" s="18" t="str" cm="1">
        <f t="array" aca="1" ref="F77" ca="1">_xlfn.TEXTJOIN("",TRUE,IFERROR(MID(D77,ROW(INDIRECT("1:100")),1)+0,""))</f>
        <v>1000</v>
      </c>
    </row>
    <row r="78" spans="1:6" x14ac:dyDescent="0.3">
      <c r="A78" s="4" t="s">
        <v>152</v>
      </c>
      <c r="B78" s="5" t="s">
        <v>153</v>
      </c>
      <c r="C78" s="9">
        <v>13</v>
      </c>
      <c r="D78" s="9" t="s">
        <v>154</v>
      </c>
      <c r="E78" s="6" t="s">
        <v>8</v>
      </c>
      <c r="F78" s="18" t="str" cm="1">
        <f t="array" aca="1" ref="F78" ca="1">_xlfn.TEXTJOIN("",TRUE,IFERROR(MID(D78,ROW(INDIRECT("1:100")),1)+0,""))</f>
        <v>300</v>
      </c>
    </row>
    <row r="79" spans="1:6" x14ac:dyDescent="0.3">
      <c r="A79" s="4" t="s">
        <v>152</v>
      </c>
      <c r="B79" s="7" t="s">
        <v>155</v>
      </c>
      <c r="C79" s="9">
        <v>300</v>
      </c>
      <c r="D79" s="9">
        <v>300</v>
      </c>
      <c r="E79" s="6" t="s">
        <v>14</v>
      </c>
      <c r="F79" s="18" t="str" cm="1">
        <f t="array" aca="1" ref="F79" ca="1">_xlfn.TEXTJOIN("",TRUE,IFERROR(MID(D79,ROW(INDIRECT("1:100")),1)+0,""))</f>
        <v>300</v>
      </c>
    </row>
    <row r="80" spans="1:6" x14ac:dyDescent="0.3">
      <c r="A80" s="4" t="s">
        <v>156</v>
      </c>
      <c r="B80" s="5" t="s">
        <v>157</v>
      </c>
      <c r="C80" s="9">
        <v>8</v>
      </c>
      <c r="D80" s="9">
        <v>50</v>
      </c>
      <c r="E80" s="6" t="s">
        <v>8</v>
      </c>
      <c r="F80" s="18" t="str" cm="1">
        <f t="array" aca="1" ref="F80" ca="1">_xlfn.TEXTJOIN("",TRUE,IFERROR(MID(D80,ROW(INDIRECT("1:100")),1)+0,""))</f>
        <v>50</v>
      </c>
    </row>
    <row r="81" spans="1:6" x14ac:dyDescent="0.3">
      <c r="A81" s="4" t="s">
        <v>158</v>
      </c>
      <c r="B81" s="5" t="s">
        <v>159</v>
      </c>
      <c r="C81" s="9" t="s">
        <v>65</v>
      </c>
      <c r="D81" s="9" t="s">
        <v>65</v>
      </c>
      <c r="E81" s="6" t="s">
        <v>8</v>
      </c>
      <c r="F81" s="18" t="str" cm="1">
        <f t="array" aca="1" ref="F81" ca="1">_xlfn.TEXTJOIN("",TRUE,IFERROR(MID(D81,ROW(INDIRECT("1:100")),1)+0,""))</f>
        <v>1000</v>
      </c>
    </row>
    <row r="82" spans="1:6" x14ac:dyDescent="0.3">
      <c r="A82" s="4" t="s">
        <v>160</v>
      </c>
      <c r="B82" s="5" t="s">
        <v>161</v>
      </c>
      <c r="C82" s="9">
        <v>63</v>
      </c>
      <c r="D82" s="9">
        <v>63</v>
      </c>
      <c r="E82" s="6" t="s">
        <v>8</v>
      </c>
      <c r="F82" s="18" t="str" cm="1">
        <f t="array" aca="1" ref="F82" ca="1">_xlfn.TEXTJOIN("",TRUE,IFERROR(MID(D82,ROW(INDIRECT("1:100")),1)+0,""))</f>
        <v>63</v>
      </c>
    </row>
    <row r="83" spans="1:6" x14ac:dyDescent="0.3">
      <c r="A83" s="4" t="s">
        <v>162</v>
      </c>
      <c r="B83" s="5" t="s">
        <v>163</v>
      </c>
      <c r="C83" s="9">
        <v>250</v>
      </c>
      <c r="D83" s="9">
        <v>250</v>
      </c>
      <c r="E83" s="6" t="s">
        <v>8</v>
      </c>
      <c r="F83" s="18" t="str" cm="1">
        <f t="array" aca="1" ref="F83" ca="1">_xlfn.TEXTJOIN("",TRUE,IFERROR(MID(D83,ROW(INDIRECT("1:100")),1)+0,""))</f>
        <v>250</v>
      </c>
    </row>
    <row r="84" spans="1:6" x14ac:dyDescent="0.3">
      <c r="A84" s="7" t="s">
        <v>164</v>
      </c>
      <c r="B84" s="7" t="s">
        <v>165</v>
      </c>
      <c r="C84" s="9">
        <v>120</v>
      </c>
      <c r="D84" s="9">
        <v>300</v>
      </c>
      <c r="E84" s="6" t="s">
        <v>14</v>
      </c>
      <c r="F84" s="18" t="str" cm="1">
        <f t="array" aca="1" ref="F84" ca="1">_xlfn.TEXTJOIN("",TRUE,IFERROR(MID(D84,ROW(INDIRECT("1:100")),1)+0,""))</f>
        <v>300</v>
      </c>
    </row>
    <row r="85" spans="1:6" x14ac:dyDescent="0.3">
      <c r="A85" s="7" t="s">
        <v>166</v>
      </c>
      <c r="B85" s="7" t="s">
        <v>167</v>
      </c>
      <c r="C85" s="9">
        <v>63</v>
      </c>
      <c r="D85" s="9">
        <v>63</v>
      </c>
      <c r="E85" s="6" t="s">
        <v>14</v>
      </c>
      <c r="F85" s="18" t="str" cm="1">
        <f t="array" aca="1" ref="F85" ca="1">_xlfn.TEXTJOIN("",TRUE,IFERROR(MID(D85,ROW(INDIRECT("1:100")),1)+0,""))</f>
        <v>63</v>
      </c>
    </row>
    <row r="86" spans="1:6" x14ac:dyDescent="0.3">
      <c r="A86" s="4" t="s">
        <v>168</v>
      </c>
      <c r="B86" s="7" t="s">
        <v>169</v>
      </c>
      <c r="C86" s="9">
        <v>10</v>
      </c>
      <c r="D86" s="9">
        <v>125</v>
      </c>
      <c r="E86" s="6" t="s">
        <v>14</v>
      </c>
      <c r="F86" s="18" t="str" cm="1">
        <f t="array" aca="1" ref="F86" ca="1">_xlfn.TEXTJOIN("",TRUE,IFERROR(MID(D86,ROW(INDIRECT("1:100")),1)+0,""))</f>
        <v>125</v>
      </c>
    </row>
    <row r="87" spans="1:6" x14ac:dyDescent="0.3">
      <c r="A87" s="4" t="s">
        <v>170</v>
      </c>
      <c r="B87" s="5" t="s">
        <v>171</v>
      </c>
      <c r="C87" s="9">
        <v>30</v>
      </c>
      <c r="D87" s="9">
        <v>11</v>
      </c>
      <c r="E87" s="6" t="s">
        <v>8</v>
      </c>
      <c r="F87" s="18" t="str" cm="1">
        <f t="array" aca="1" ref="F87" ca="1">_xlfn.TEXTJOIN("",TRUE,IFERROR(MID(D87,ROW(INDIRECT("1:100")),1)+0,""))</f>
        <v>11</v>
      </c>
    </row>
    <row r="88" spans="1:6" x14ac:dyDescent="0.3">
      <c r="A88" s="4" t="s">
        <v>172</v>
      </c>
      <c r="B88" s="7" t="s">
        <v>173</v>
      </c>
      <c r="C88" s="9">
        <v>50</v>
      </c>
      <c r="D88" s="9">
        <v>50</v>
      </c>
      <c r="E88" s="6" t="s">
        <v>14</v>
      </c>
      <c r="F88" s="18" t="str" cm="1">
        <f t="array" aca="1" ref="F88" ca="1">_xlfn.TEXTJOIN("",TRUE,IFERROR(MID(D88,ROW(INDIRECT("1:100")),1)+0,""))</f>
        <v>50</v>
      </c>
    </row>
    <row r="89" spans="1:6" x14ac:dyDescent="0.3">
      <c r="A89" s="4" t="s">
        <v>174</v>
      </c>
      <c r="B89" s="5" t="s">
        <v>175</v>
      </c>
      <c r="C89" s="9">
        <v>0.45</v>
      </c>
      <c r="D89" s="9" t="s">
        <v>65</v>
      </c>
      <c r="E89" s="6" t="s">
        <v>8</v>
      </c>
      <c r="F89" s="18" t="str" cm="1">
        <f t="array" aca="1" ref="F89" ca="1">_xlfn.TEXTJOIN("",TRUE,IFERROR(MID(D89,ROW(INDIRECT("1:100")),1)+0,""))</f>
        <v>1000</v>
      </c>
    </row>
    <row r="90" spans="1:6" x14ac:dyDescent="0.3">
      <c r="A90" s="4" t="s">
        <v>176</v>
      </c>
      <c r="B90" s="5" t="s">
        <v>177</v>
      </c>
      <c r="C90" s="9">
        <v>75</v>
      </c>
      <c r="D90" s="9" t="s">
        <v>13</v>
      </c>
      <c r="E90" s="6" t="s">
        <v>8</v>
      </c>
      <c r="F90" s="18" t="str" cm="1">
        <f t="array" aca="1" ref="F90" ca="1">_xlfn.TEXTJOIN("",TRUE,IFERROR(MID(D90,ROW(INDIRECT("1:100")),1)+0,""))</f>
        <v/>
      </c>
    </row>
    <row r="91" spans="1:6" x14ac:dyDescent="0.3">
      <c r="A91" s="4" t="s">
        <v>178</v>
      </c>
      <c r="B91" s="5" t="s">
        <v>179</v>
      </c>
      <c r="C91" s="9">
        <v>1000</v>
      </c>
      <c r="D91" s="9">
        <v>1000</v>
      </c>
      <c r="E91" s="6" t="s">
        <v>8</v>
      </c>
      <c r="F91" s="18" t="str" cm="1">
        <f t="array" aca="1" ref="F91" ca="1">_xlfn.TEXTJOIN("",TRUE,IFERROR(MID(D91,ROW(INDIRECT("1:100")),1)+0,""))</f>
        <v>1000</v>
      </c>
    </row>
    <row r="92" spans="1:6" x14ac:dyDescent="0.3">
      <c r="A92" s="4" t="s">
        <v>180</v>
      </c>
      <c r="B92" s="7" t="s">
        <v>181</v>
      </c>
      <c r="C92" s="9">
        <v>10</v>
      </c>
      <c r="D92" s="9">
        <v>50</v>
      </c>
      <c r="E92" s="6" t="s">
        <v>14</v>
      </c>
      <c r="F92" s="18" t="str" cm="1">
        <f t="array" aca="1" ref="F92" ca="1">_xlfn.TEXTJOIN("",TRUE,IFERROR(MID(D92,ROW(INDIRECT("1:100")),1)+0,""))</f>
        <v>50</v>
      </c>
    </row>
    <row r="93" spans="1:6" x14ac:dyDescent="0.3">
      <c r="A93" s="7" t="s">
        <v>182</v>
      </c>
      <c r="B93" s="7" t="s">
        <v>183</v>
      </c>
      <c r="C93" s="9">
        <v>333</v>
      </c>
      <c r="D93" s="9">
        <v>333</v>
      </c>
      <c r="E93" s="6" t="s">
        <v>14</v>
      </c>
      <c r="F93" s="18" t="str" cm="1">
        <f t="array" aca="1" ref="F93" ca="1">_xlfn.TEXTJOIN("",TRUE,IFERROR(MID(D93,ROW(INDIRECT("1:100")),1)+0,""))</f>
        <v>333</v>
      </c>
    </row>
    <row r="94" spans="1:6" x14ac:dyDescent="0.3">
      <c r="A94" s="4" t="s">
        <v>142</v>
      </c>
      <c r="B94" s="7" t="s">
        <v>184</v>
      </c>
      <c r="C94" s="9">
        <v>20</v>
      </c>
      <c r="D94" s="9">
        <v>50</v>
      </c>
      <c r="E94" s="6" t="s">
        <v>14</v>
      </c>
      <c r="F94" s="18" t="str" cm="1">
        <f t="array" aca="1" ref="F94" ca="1">_xlfn.TEXTJOIN("",TRUE,IFERROR(MID(D94,ROW(INDIRECT("1:100")),1)+0,""))</f>
        <v>50</v>
      </c>
    </row>
    <row r="95" spans="1:6" x14ac:dyDescent="0.3">
      <c r="A95" s="4" t="s">
        <v>185</v>
      </c>
      <c r="B95" s="5" t="s">
        <v>186</v>
      </c>
      <c r="C95" s="9">
        <v>1000</v>
      </c>
      <c r="D95" s="9">
        <v>1000</v>
      </c>
      <c r="E95" s="6" t="s">
        <v>8</v>
      </c>
      <c r="F95" s="18" t="str" cm="1">
        <f t="array" aca="1" ref="F95" ca="1">_xlfn.TEXTJOIN("",TRUE,IFERROR(MID(D95,ROW(INDIRECT("1:100")),1)+0,""))</f>
        <v>1000</v>
      </c>
    </row>
    <row r="96" spans="1:6" x14ac:dyDescent="0.3">
      <c r="A96" s="4" t="s">
        <v>187</v>
      </c>
      <c r="B96" s="5" t="s">
        <v>188</v>
      </c>
      <c r="C96" s="9" t="s">
        <v>189</v>
      </c>
      <c r="D96" s="9">
        <v>10</v>
      </c>
      <c r="E96" s="6" t="s">
        <v>8</v>
      </c>
      <c r="F96" s="18" t="str" cm="1">
        <f t="array" aca="1" ref="F96" ca="1">_xlfn.TEXTJOIN("",TRUE,IFERROR(MID(D96,ROW(INDIRECT("1:100")),1)+0,""))</f>
        <v>10</v>
      </c>
    </row>
    <row r="97" spans="1:6" x14ac:dyDescent="0.3">
      <c r="A97" s="4" t="s">
        <v>190</v>
      </c>
      <c r="B97" s="7" t="s">
        <v>191</v>
      </c>
      <c r="C97" s="9">
        <v>0.7</v>
      </c>
      <c r="D97" s="9" t="s">
        <v>65</v>
      </c>
      <c r="E97" s="6" t="s">
        <v>14</v>
      </c>
      <c r="F97" s="18" t="str" cm="1">
        <f t="array" aca="1" ref="F97" ca="1">_xlfn.TEXTJOIN("",TRUE,IFERROR(MID(D97,ROW(INDIRECT("1:100")),1)+0,""))</f>
        <v>1000</v>
      </c>
    </row>
    <row r="98" spans="1:6" x14ac:dyDescent="0.3">
      <c r="A98" s="4" t="s">
        <v>192</v>
      </c>
      <c r="B98" s="5" t="s">
        <v>193</v>
      </c>
      <c r="C98" s="9">
        <v>1</v>
      </c>
      <c r="D98" s="9" t="s">
        <v>65</v>
      </c>
      <c r="E98" s="6" t="s">
        <v>8</v>
      </c>
      <c r="F98" s="18" t="str" cm="1">
        <f t="array" aca="1" ref="F98" ca="1">_xlfn.TEXTJOIN("",TRUE,IFERROR(MID(D98,ROW(INDIRECT("1:100")),1)+0,""))</f>
        <v>1000</v>
      </c>
    </row>
    <row r="99" spans="1:6" x14ac:dyDescent="0.3">
      <c r="A99" s="4" t="s">
        <v>194</v>
      </c>
      <c r="B99" s="7" t="s">
        <v>195</v>
      </c>
      <c r="C99" s="9">
        <v>20</v>
      </c>
      <c r="D99" s="9">
        <v>20</v>
      </c>
      <c r="E99" s="6" t="s">
        <v>14</v>
      </c>
      <c r="F99" s="18" t="str" cm="1">
        <f t="array" aca="1" ref="F99" ca="1">_xlfn.TEXTJOIN("",TRUE,IFERROR(MID(D99,ROW(INDIRECT("1:100")),1)+0,""))</f>
        <v>20</v>
      </c>
    </row>
    <row r="100" spans="1:6" x14ac:dyDescent="0.3">
      <c r="A100" s="4" t="s">
        <v>194</v>
      </c>
      <c r="B100" s="5" t="s">
        <v>195</v>
      </c>
      <c r="C100" s="9">
        <v>100</v>
      </c>
      <c r="D100" s="9">
        <v>100</v>
      </c>
      <c r="E100" s="6" t="s">
        <v>8</v>
      </c>
      <c r="F100" s="18" t="str" cm="1">
        <f t="array" aca="1" ref="F100" ca="1">_xlfn.TEXTJOIN("",TRUE,IFERROR(MID(D100,ROW(INDIRECT("1:100")),1)+0,""))</f>
        <v>100</v>
      </c>
    </row>
    <row r="101" spans="1:6" x14ac:dyDescent="0.3">
      <c r="A101" s="4" t="s">
        <v>196</v>
      </c>
      <c r="B101" s="5" t="s">
        <v>197</v>
      </c>
      <c r="C101" s="9">
        <v>1000</v>
      </c>
      <c r="D101" s="9">
        <v>1000</v>
      </c>
      <c r="E101" s="6" t="s">
        <v>8</v>
      </c>
      <c r="F101" s="18" t="str" cm="1">
        <f t="array" aca="1" ref="F101" ca="1">_xlfn.TEXTJOIN("",TRUE,IFERROR(MID(D101,ROW(INDIRECT("1:100")),1)+0,""))</f>
        <v>1000</v>
      </c>
    </row>
    <row r="102" spans="1:6" x14ac:dyDescent="0.3">
      <c r="A102" s="7" t="s">
        <v>198</v>
      </c>
      <c r="B102" s="7" t="s">
        <v>199</v>
      </c>
      <c r="C102" s="9">
        <v>45</v>
      </c>
      <c r="D102" s="9" t="s">
        <v>57</v>
      </c>
      <c r="E102" s="6" t="s">
        <v>14</v>
      </c>
      <c r="F102" s="18" t="str" cm="1">
        <f t="array" aca="1" ref="F102" ca="1">_xlfn.TEXTJOIN("",TRUE,IFERROR(MID(D102,ROW(INDIRECT("1:100")),1)+0,""))</f>
        <v>500</v>
      </c>
    </row>
    <row r="103" spans="1:6" x14ac:dyDescent="0.3">
      <c r="A103" s="4" t="s">
        <v>200</v>
      </c>
      <c r="B103" s="7" t="s">
        <v>201</v>
      </c>
      <c r="C103" s="9">
        <v>45</v>
      </c>
      <c r="D103" s="9" t="s">
        <v>202</v>
      </c>
      <c r="E103" s="6" t="s">
        <v>14</v>
      </c>
      <c r="F103" s="18" t="str" cm="1">
        <f t="array" aca="1" ref="F103" ca="1">_xlfn.TEXTJOIN("",TRUE,IFERROR(MID(D103,ROW(INDIRECT("1:100")),1)+0,""))</f>
        <v>500</v>
      </c>
    </row>
    <row r="104" spans="1:6" x14ac:dyDescent="0.3">
      <c r="A104" s="4" t="s">
        <v>200</v>
      </c>
      <c r="B104" s="5" t="s">
        <v>201</v>
      </c>
      <c r="C104" s="9">
        <v>0.22</v>
      </c>
      <c r="D104" s="9" t="s">
        <v>202</v>
      </c>
      <c r="E104" s="6" t="s">
        <v>8</v>
      </c>
      <c r="F104" s="18" t="str" cm="1">
        <f t="array" aca="1" ref="F104" ca="1">_xlfn.TEXTJOIN("",TRUE,IFERROR(MID(D104,ROW(INDIRECT("1:100")),1)+0,""))</f>
        <v>500</v>
      </c>
    </row>
    <row r="105" spans="1:6" x14ac:dyDescent="0.3">
      <c r="A105" s="4" t="s">
        <v>203</v>
      </c>
      <c r="B105" s="5" t="s">
        <v>204</v>
      </c>
      <c r="C105" s="9">
        <v>38</v>
      </c>
      <c r="D105" s="9">
        <v>38</v>
      </c>
      <c r="E105" s="6" t="s">
        <v>8</v>
      </c>
      <c r="F105" s="18" t="str" cm="1">
        <f t="array" aca="1" ref="F105" ca="1">_xlfn.TEXTJOIN("",TRUE,IFERROR(MID(D105,ROW(INDIRECT("1:100")),1)+0,""))</f>
        <v>38</v>
      </c>
    </row>
    <row r="106" spans="1:6" x14ac:dyDescent="0.3">
      <c r="A106" s="7" t="s">
        <v>205</v>
      </c>
      <c r="B106" s="7" t="s">
        <v>206</v>
      </c>
      <c r="C106" s="9">
        <v>1.2</v>
      </c>
      <c r="D106" s="9" t="s">
        <v>13</v>
      </c>
      <c r="E106" s="6" t="s">
        <v>14</v>
      </c>
      <c r="F106" s="18" t="str" cm="1">
        <f t="array" aca="1" ref="F106" ca="1">_xlfn.TEXTJOIN("",TRUE,IFERROR(MID(D106,ROW(INDIRECT("1:100")),1)+0,""))</f>
        <v/>
      </c>
    </row>
    <row r="107" spans="1:6" x14ac:dyDescent="0.3">
      <c r="A107" s="5" t="s">
        <v>205</v>
      </c>
      <c r="B107" s="5" t="s">
        <v>206</v>
      </c>
      <c r="C107" s="9">
        <v>1.2</v>
      </c>
      <c r="D107" s="9" t="s">
        <v>13</v>
      </c>
      <c r="E107" s="6" t="s">
        <v>8</v>
      </c>
      <c r="F107" s="18" t="str" cm="1">
        <f t="array" aca="1" ref="F107" ca="1">_xlfn.TEXTJOIN("",TRUE,IFERROR(MID(D107,ROW(INDIRECT("1:100")),1)+0,""))</f>
        <v/>
      </c>
    </row>
    <row r="108" spans="1:6" x14ac:dyDescent="0.3">
      <c r="A108" s="4" t="s">
        <v>207</v>
      </c>
      <c r="B108" s="7" t="s">
        <v>208</v>
      </c>
      <c r="C108" s="9">
        <v>335</v>
      </c>
      <c r="D108" s="9" t="s">
        <v>209</v>
      </c>
      <c r="E108" s="6" t="s">
        <v>14</v>
      </c>
      <c r="F108" s="18" t="str" cm="1">
        <f t="array" aca="1" ref="F108" ca="1">_xlfn.TEXTJOIN("",TRUE,IFERROR(MID(D108,ROW(INDIRECT("1:100")),1)+0,""))</f>
        <v>400</v>
      </c>
    </row>
    <row r="109" spans="1:6" x14ac:dyDescent="0.3">
      <c r="A109" s="4" t="s">
        <v>210</v>
      </c>
      <c r="B109" s="7" t="s">
        <v>211</v>
      </c>
      <c r="C109" s="9">
        <v>0.2</v>
      </c>
      <c r="D109" s="9">
        <v>11</v>
      </c>
      <c r="E109" s="6" t="s">
        <v>14</v>
      </c>
      <c r="F109" s="18" t="str" cm="1">
        <f t="array" aca="1" ref="F109" ca="1">_xlfn.TEXTJOIN("",TRUE,IFERROR(MID(D109,ROW(INDIRECT("1:100")),1)+0,""))</f>
        <v>11</v>
      </c>
    </row>
    <row r="110" spans="1:6" x14ac:dyDescent="0.3">
      <c r="A110" s="4" t="s">
        <v>212</v>
      </c>
      <c r="B110" s="5" t="s">
        <v>213</v>
      </c>
      <c r="C110" s="9">
        <v>63</v>
      </c>
      <c r="D110" s="9">
        <v>63</v>
      </c>
      <c r="E110" s="6" t="s">
        <v>8</v>
      </c>
      <c r="F110" s="18" t="str" cm="1">
        <f t="array" aca="1" ref="F110" ca="1">_xlfn.TEXTJOIN("",TRUE,IFERROR(MID(D110,ROW(INDIRECT("1:100")),1)+0,""))</f>
        <v>63</v>
      </c>
    </row>
    <row r="111" spans="1:6" x14ac:dyDescent="0.3">
      <c r="A111" s="7" t="s">
        <v>214</v>
      </c>
      <c r="B111" s="7" t="s">
        <v>215</v>
      </c>
      <c r="C111" s="9">
        <v>333</v>
      </c>
      <c r="D111" s="9">
        <v>355</v>
      </c>
      <c r="E111" s="6" t="s">
        <v>14</v>
      </c>
      <c r="F111" s="18" t="str" cm="1">
        <f t="array" aca="1" ref="F111" ca="1">_xlfn.TEXTJOIN("",TRUE,IFERROR(MID(D111,ROW(INDIRECT("1:100")),1)+0,""))</f>
        <v>355</v>
      </c>
    </row>
    <row r="112" spans="1:6" x14ac:dyDescent="0.3">
      <c r="A112" s="4" t="s">
        <v>216</v>
      </c>
      <c r="B112" s="7" t="s">
        <v>217</v>
      </c>
      <c r="C112" s="9">
        <v>500</v>
      </c>
      <c r="D112" s="9" t="s">
        <v>13</v>
      </c>
      <c r="E112" s="6" t="s">
        <v>14</v>
      </c>
      <c r="F112" s="18" t="str" cm="1">
        <f t="array" aca="1" ref="F112" ca="1">_xlfn.TEXTJOIN("",TRUE,IFERROR(MID(D112,ROW(INDIRECT("1:100")),1)+0,""))</f>
        <v/>
      </c>
    </row>
    <row r="113" spans="1:6" x14ac:dyDescent="0.3">
      <c r="A113" s="4" t="s">
        <v>218</v>
      </c>
      <c r="B113" s="5" t="s">
        <v>219</v>
      </c>
      <c r="C113" s="9">
        <v>125</v>
      </c>
      <c r="D113" s="9">
        <v>125</v>
      </c>
      <c r="E113" s="6" t="s">
        <v>8</v>
      </c>
      <c r="F113" s="18" t="str" cm="1">
        <f t="array" aca="1" ref="F113" ca="1">_xlfn.TEXTJOIN("",TRUE,IFERROR(MID(D113,ROW(INDIRECT("1:100")),1)+0,""))</f>
        <v>125</v>
      </c>
    </row>
    <row r="114" spans="1:6" x14ac:dyDescent="0.3">
      <c r="A114" s="4" t="s">
        <v>218</v>
      </c>
      <c r="B114" s="7" t="s">
        <v>219</v>
      </c>
      <c r="C114" s="9">
        <v>333</v>
      </c>
      <c r="D114" s="9">
        <v>355</v>
      </c>
      <c r="E114" s="6" t="s">
        <v>14</v>
      </c>
      <c r="F114" s="18" t="str" cm="1">
        <f t="array" aca="1" ref="F114" ca="1">_xlfn.TEXTJOIN("",TRUE,IFERROR(MID(D114,ROW(INDIRECT("1:100")),1)+0,""))</f>
        <v>355</v>
      </c>
    </row>
    <row r="115" spans="1:6" x14ac:dyDescent="0.3">
      <c r="A115" s="4" t="s">
        <v>220</v>
      </c>
      <c r="B115" s="5" t="s">
        <v>221</v>
      </c>
      <c r="C115" s="9">
        <v>0.7</v>
      </c>
      <c r="D115" s="9">
        <v>10</v>
      </c>
      <c r="E115" s="6" t="s">
        <v>8</v>
      </c>
      <c r="F115" s="18" t="str" cm="1">
        <f t="array" aca="1" ref="F115" ca="1">_xlfn.TEXTJOIN("",TRUE,IFERROR(MID(D115,ROW(INDIRECT("1:100")),1)+0,""))</f>
        <v>10</v>
      </c>
    </row>
    <row r="116" spans="1:6" x14ac:dyDescent="0.3">
      <c r="A116" s="4" t="s">
        <v>220</v>
      </c>
      <c r="B116" s="7" t="s">
        <v>221</v>
      </c>
      <c r="C116" s="9">
        <v>0.7</v>
      </c>
      <c r="D116" s="9">
        <v>10</v>
      </c>
      <c r="E116" s="6" t="s">
        <v>14</v>
      </c>
      <c r="F116" s="18" t="str" cm="1">
        <f t="array" aca="1" ref="F116" ca="1">_xlfn.TEXTJOIN("",TRUE,IFERROR(MID(D116,ROW(INDIRECT("1:100")),1)+0,""))</f>
        <v>10</v>
      </c>
    </row>
    <row r="117" spans="1:6" x14ac:dyDescent="0.3">
      <c r="A117" s="4" t="s">
        <v>222</v>
      </c>
      <c r="B117" s="7" t="s">
        <v>223</v>
      </c>
      <c r="C117" s="9">
        <v>333</v>
      </c>
      <c r="D117" s="9" t="s">
        <v>13</v>
      </c>
      <c r="E117" s="6" t="s">
        <v>14</v>
      </c>
      <c r="F117" s="18" t="str" cm="1">
        <f t="array" aca="1" ref="F117" ca="1">_xlfn.TEXTJOIN("",TRUE,IFERROR(MID(D117,ROW(INDIRECT("1:100")),1)+0,""))</f>
        <v/>
      </c>
    </row>
    <row r="118" spans="1:6" x14ac:dyDescent="0.3">
      <c r="A118" s="4" t="s">
        <v>224</v>
      </c>
      <c r="B118" s="7" t="s">
        <v>225</v>
      </c>
      <c r="C118" s="9">
        <v>300</v>
      </c>
      <c r="D118" s="9">
        <v>300</v>
      </c>
      <c r="E118" s="6" t="s">
        <v>14</v>
      </c>
      <c r="F118" s="18" t="str" cm="1">
        <f t="array" aca="1" ref="F118" ca="1">_xlfn.TEXTJOIN("",TRUE,IFERROR(MID(D118,ROW(INDIRECT("1:100")),1)+0,""))</f>
        <v>300</v>
      </c>
    </row>
    <row r="119" spans="1:6" x14ac:dyDescent="0.3">
      <c r="A119" s="4" t="s">
        <v>226</v>
      </c>
      <c r="B119" s="7" t="s">
        <v>227</v>
      </c>
      <c r="C119" s="9">
        <v>20</v>
      </c>
      <c r="D119" s="9">
        <v>20</v>
      </c>
      <c r="E119" s="6" t="s">
        <v>14</v>
      </c>
      <c r="F119" s="18" t="str" cm="1">
        <f t="array" aca="1" ref="F119" ca="1">_xlfn.TEXTJOIN("",TRUE,IFERROR(MID(D119,ROW(INDIRECT("1:100")),1)+0,""))</f>
        <v>20</v>
      </c>
    </row>
    <row r="120" spans="1:6" x14ac:dyDescent="0.3">
      <c r="A120" s="5" t="s">
        <v>228</v>
      </c>
      <c r="B120" s="5" t="s">
        <v>229</v>
      </c>
      <c r="C120" s="9">
        <v>5</v>
      </c>
      <c r="D120" s="9">
        <v>20</v>
      </c>
      <c r="E120" s="6" t="s">
        <v>8</v>
      </c>
      <c r="F120" s="18" t="str" cm="1">
        <f t="array" aca="1" ref="F120" ca="1">_xlfn.TEXTJOIN("",TRUE,IFERROR(MID(D120,ROW(INDIRECT("1:100")),1)+0,""))</f>
        <v>20</v>
      </c>
    </row>
    <row r="121" spans="1:6" x14ac:dyDescent="0.3">
      <c r="A121" s="4" t="s">
        <v>230</v>
      </c>
      <c r="B121" s="5" t="s">
        <v>231</v>
      </c>
      <c r="C121" s="9">
        <v>20</v>
      </c>
      <c r="D121" s="9">
        <v>30</v>
      </c>
      <c r="E121" s="6" t="s">
        <v>8</v>
      </c>
      <c r="F121" s="18" t="str" cm="1">
        <f t="array" aca="1" ref="F121" ca="1">_xlfn.TEXTJOIN("",TRUE,IFERROR(MID(D121,ROW(INDIRECT("1:100")),1)+0,""))</f>
        <v>30</v>
      </c>
    </row>
    <row r="122" spans="1:6" x14ac:dyDescent="0.3">
      <c r="A122" s="4" t="s">
        <v>232</v>
      </c>
      <c r="B122" s="5" t="s">
        <v>233</v>
      </c>
      <c r="C122" s="9">
        <v>10</v>
      </c>
      <c r="D122" s="9">
        <v>10</v>
      </c>
      <c r="E122" s="6" t="s">
        <v>8</v>
      </c>
      <c r="F122" s="18" t="str" cm="1">
        <f t="array" aca="1" ref="F122" ca="1">_xlfn.TEXTJOIN("",TRUE,IFERROR(MID(D122,ROW(INDIRECT("1:100")),1)+0,""))</f>
        <v>10</v>
      </c>
    </row>
    <row r="123" spans="1:6" x14ac:dyDescent="0.3">
      <c r="A123" s="4" t="s">
        <v>234</v>
      </c>
      <c r="B123" s="7" t="s">
        <v>233</v>
      </c>
      <c r="C123" s="9">
        <v>10</v>
      </c>
      <c r="D123" s="9">
        <v>16</v>
      </c>
      <c r="E123" s="6" t="s">
        <v>14</v>
      </c>
      <c r="F123" s="18" t="str" cm="1">
        <f t="array" aca="1" ref="F123" ca="1">_xlfn.TEXTJOIN("",TRUE,IFERROR(MID(D123,ROW(INDIRECT("1:100")),1)+0,""))</f>
        <v>16</v>
      </c>
    </row>
    <row r="124" spans="1:6" x14ac:dyDescent="0.3">
      <c r="A124" s="4" t="s">
        <v>235</v>
      </c>
      <c r="B124" s="5" t="s">
        <v>236</v>
      </c>
      <c r="C124" s="9">
        <v>20</v>
      </c>
      <c r="D124" s="9">
        <v>32.700000000000003</v>
      </c>
      <c r="E124" s="6" t="s">
        <v>8</v>
      </c>
      <c r="F124" s="18">
        <v>32.700000000000003</v>
      </c>
    </row>
    <row r="125" spans="1:6" x14ac:dyDescent="0.3">
      <c r="A125" s="7" t="s">
        <v>237</v>
      </c>
      <c r="B125" s="7" t="s">
        <v>236</v>
      </c>
      <c r="C125" s="9">
        <v>1.2</v>
      </c>
      <c r="D125" s="9" t="s">
        <v>238</v>
      </c>
      <c r="E125" s="6" t="s">
        <v>14</v>
      </c>
      <c r="F125" s="18" t="str" cm="1">
        <f t="array" aca="1" ref="F125" ca="1">_xlfn.TEXTJOIN("",TRUE,IFERROR(MID(D125,ROW(INDIRECT("1:100")),1)+0,""))</f>
        <v>50</v>
      </c>
    </row>
    <row r="126" spans="1:6" x14ac:dyDescent="0.3">
      <c r="A126" s="4" t="s">
        <v>239</v>
      </c>
      <c r="B126" s="7" t="s">
        <v>240</v>
      </c>
      <c r="C126" s="9">
        <v>20</v>
      </c>
      <c r="D126" s="9">
        <v>20</v>
      </c>
      <c r="E126" s="6" t="s">
        <v>14</v>
      </c>
      <c r="F126" s="18" t="str" cm="1">
        <f t="array" aca="1" ref="F126" ca="1">_xlfn.TEXTJOIN("",TRUE,IFERROR(MID(D126,ROW(INDIRECT("1:100")),1)+0,""))</f>
        <v>20</v>
      </c>
    </row>
    <row r="127" spans="1:6" x14ac:dyDescent="0.3">
      <c r="A127" s="4" t="s">
        <v>241</v>
      </c>
      <c r="B127" s="5" t="s">
        <v>242</v>
      </c>
      <c r="C127" s="9">
        <v>20</v>
      </c>
      <c r="D127" s="9" t="s">
        <v>65</v>
      </c>
      <c r="E127" s="6" t="s">
        <v>8</v>
      </c>
      <c r="F127" s="18" t="str" cm="1">
        <f t="array" aca="1" ref="F127" ca="1">_xlfn.TEXTJOIN("",TRUE,IFERROR(MID(D127,ROW(INDIRECT("1:100")),1)+0,""))</f>
        <v>1000</v>
      </c>
    </row>
    <row r="128" spans="1:6" x14ac:dyDescent="0.3">
      <c r="A128" s="4" t="s">
        <v>243</v>
      </c>
      <c r="B128" s="7" t="s">
        <v>244</v>
      </c>
      <c r="C128" s="9">
        <v>0.22</v>
      </c>
      <c r="D128" s="9" t="s">
        <v>7</v>
      </c>
      <c r="E128" s="6" t="s">
        <v>14</v>
      </c>
      <c r="F128" s="18" t="str" cm="1">
        <f t="array" aca="1" ref="F128" ca="1">_xlfn.TEXTJOIN("",TRUE,IFERROR(MID(D128,ROW(INDIRECT("1:100")),1)+0,""))</f>
        <v>100</v>
      </c>
    </row>
    <row r="129" spans="1:6" x14ac:dyDescent="0.3">
      <c r="A129" s="4" t="s">
        <v>245</v>
      </c>
      <c r="B129" s="7" t="s">
        <v>246</v>
      </c>
      <c r="C129" s="9">
        <v>330</v>
      </c>
      <c r="D129" s="9">
        <v>300</v>
      </c>
      <c r="E129" s="6" t="s">
        <v>14</v>
      </c>
      <c r="F129" s="18" t="str" cm="1">
        <f t="array" aca="1" ref="F129" ca="1">_xlfn.TEXTJOIN("",TRUE,IFERROR(MID(D129,ROW(INDIRECT("1:100")),1)+0,""))</f>
        <v>300</v>
      </c>
    </row>
    <row r="130" spans="1:6" x14ac:dyDescent="0.3">
      <c r="A130" s="4" t="s">
        <v>247</v>
      </c>
      <c r="B130" s="7" t="s">
        <v>248</v>
      </c>
      <c r="C130" s="9">
        <v>1.2</v>
      </c>
      <c r="D130" s="9">
        <v>50</v>
      </c>
      <c r="E130" s="6" t="s">
        <v>14</v>
      </c>
      <c r="F130" s="18" t="str" cm="1">
        <f t="array" aca="1" ref="F130" ca="1">_xlfn.TEXTJOIN("",TRUE,IFERROR(MID(D130,ROW(INDIRECT("1:100")),1)+0,""))</f>
        <v>50</v>
      </c>
    </row>
    <row r="131" spans="1:6" x14ac:dyDescent="0.3">
      <c r="A131" s="4" t="s">
        <v>249</v>
      </c>
      <c r="B131" s="7" t="s">
        <v>250</v>
      </c>
      <c r="C131" s="9">
        <v>300</v>
      </c>
      <c r="D131" s="9">
        <v>300</v>
      </c>
      <c r="E131" s="6" t="s">
        <v>14</v>
      </c>
      <c r="F131" s="18" t="str" cm="1">
        <f t="array" aca="1" ref="F131" ca="1">_xlfn.TEXTJOIN("",TRUE,IFERROR(MID(D131,ROW(INDIRECT("1:100")),1)+0,""))</f>
        <v>300</v>
      </c>
    </row>
    <row r="132" spans="1:6" x14ac:dyDescent="0.3">
      <c r="A132" s="5" t="s">
        <v>251</v>
      </c>
      <c r="B132" s="5" t="s">
        <v>252</v>
      </c>
      <c r="C132" s="9">
        <v>10</v>
      </c>
      <c r="D132" s="9">
        <v>11</v>
      </c>
      <c r="E132" s="6" t="s">
        <v>8</v>
      </c>
      <c r="F132" s="18" t="str" cm="1">
        <f t="array" aca="1" ref="F132" ca="1">_xlfn.TEXTJOIN("",TRUE,IFERROR(MID(D132,ROW(INDIRECT("1:100")),1)+0,""))</f>
        <v>11</v>
      </c>
    </row>
    <row r="133" spans="1:6" x14ac:dyDescent="0.3">
      <c r="A133" s="4" t="s">
        <v>253</v>
      </c>
      <c r="B133" s="7" t="s">
        <v>254</v>
      </c>
      <c r="C133" s="9">
        <v>75</v>
      </c>
      <c r="D133" s="9" t="s">
        <v>57</v>
      </c>
      <c r="E133" s="6" t="s">
        <v>14</v>
      </c>
      <c r="F133" s="18" t="str" cm="1">
        <f t="array" aca="1" ref="F133" ca="1">_xlfn.TEXTJOIN("",TRUE,IFERROR(MID(D133,ROW(INDIRECT("1:100")),1)+0,""))</f>
        <v>500</v>
      </c>
    </row>
    <row r="134" spans="1:6" x14ac:dyDescent="0.3">
      <c r="A134" s="4" t="s">
        <v>255</v>
      </c>
      <c r="B134" s="7" t="s">
        <v>256</v>
      </c>
      <c r="C134" s="9">
        <v>64</v>
      </c>
      <c r="D134" s="9">
        <v>64</v>
      </c>
      <c r="E134" s="6" t="s">
        <v>14</v>
      </c>
      <c r="F134" s="18" t="str" cm="1">
        <f t="array" aca="1" ref="F134" ca="1">_xlfn.TEXTJOIN("",TRUE,IFERROR(MID(D134,ROW(INDIRECT("1:100")),1)+0,""))</f>
        <v>64</v>
      </c>
    </row>
    <row r="135" spans="1:6" x14ac:dyDescent="0.3">
      <c r="A135" s="4" t="s">
        <v>257</v>
      </c>
      <c r="B135" s="7" t="s">
        <v>258</v>
      </c>
      <c r="C135" s="9">
        <v>20</v>
      </c>
      <c r="D135" s="9">
        <v>5</v>
      </c>
      <c r="E135" s="6" t="s">
        <v>14</v>
      </c>
      <c r="F135" s="18" t="str" cm="1">
        <f t="array" aca="1" ref="F135" ca="1">_xlfn.TEXTJOIN("",TRUE,IFERROR(MID(D135,ROW(INDIRECT("1:100")),1)+0,""))</f>
        <v>5</v>
      </c>
    </row>
    <row r="136" spans="1:6" x14ac:dyDescent="0.3">
      <c r="A136" s="4" t="s">
        <v>257</v>
      </c>
      <c r="B136" s="5" t="s">
        <v>258</v>
      </c>
      <c r="C136" s="9">
        <v>0.45</v>
      </c>
      <c r="D136" s="9" t="s">
        <v>259</v>
      </c>
      <c r="E136" s="6" t="s">
        <v>8</v>
      </c>
      <c r="F136" s="18" t="str" cm="1">
        <f t="array" aca="1" ref="F136" ca="1">_xlfn.TEXTJOIN("",TRUE,IFERROR(MID(D136,ROW(INDIRECT("1:100")),1)+0,""))</f>
        <v>5</v>
      </c>
    </row>
    <row r="137" spans="1:6" x14ac:dyDescent="0.3">
      <c r="A137" s="4" t="s">
        <v>260</v>
      </c>
      <c r="B137" s="7" t="s">
        <v>261</v>
      </c>
      <c r="C137" s="9">
        <v>333</v>
      </c>
      <c r="D137" s="9">
        <v>350</v>
      </c>
      <c r="E137" s="6" t="s">
        <v>14</v>
      </c>
      <c r="F137" s="18" t="str" cm="1">
        <f t="array" aca="1" ref="F137" ca="1">_xlfn.TEXTJOIN("",TRUE,IFERROR(MID(D137,ROW(INDIRECT("1:100")),1)+0,""))</f>
        <v>350</v>
      </c>
    </row>
    <row r="138" spans="1:6" x14ac:dyDescent="0.3">
      <c r="A138" s="4" t="s">
        <v>262</v>
      </c>
      <c r="B138" s="5" t="s">
        <v>263</v>
      </c>
      <c r="C138" s="9">
        <v>315</v>
      </c>
      <c r="D138" s="9">
        <v>315</v>
      </c>
      <c r="E138" s="6" t="s">
        <v>8</v>
      </c>
      <c r="F138" s="18" t="str" cm="1">
        <f t="array" aca="1" ref="F138" ca="1">_xlfn.TEXTJOIN("",TRUE,IFERROR(MID(D138,ROW(INDIRECT("1:100")),1)+0,""))</f>
        <v>315</v>
      </c>
    </row>
    <row r="139" spans="1:6" x14ac:dyDescent="0.3">
      <c r="A139" s="4" t="s">
        <v>264</v>
      </c>
      <c r="B139" s="7" t="s">
        <v>265</v>
      </c>
      <c r="C139" s="9">
        <v>333</v>
      </c>
      <c r="D139" s="9" t="s">
        <v>13</v>
      </c>
      <c r="E139" s="6" t="s">
        <v>14</v>
      </c>
      <c r="F139" s="18" t="str" cm="1">
        <f t="array" aca="1" ref="F139" ca="1">_xlfn.TEXTJOIN("",TRUE,IFERROR(MID(D139,ROW(INDIRECT("1:100")),1)+0,""))</f>
        <v/>
      </c>
    </row>
    <row r="140" spans="1:6" x14ac:dyDescent="0.3">
      <c r="A140" s="7" t="s">
        <v>266</v>
      </c>
      <c r="B140" s="7" t="s">
        <v>267</v>
      </c>
      <c r="C140" s="9">
        <v>333</v>
      </c>
      <c r="D140" s="9" t="s">
        <v>13</v>
      </c>
      <c r="E140" s="6" t="s">
        <v>14</v>
      </c>
      <c r="F140" s="18" t="str" cm="1">
        <f t="array" aca="1" ref="F140" ca="1">_xlfn.TEXTJOIN("",TRUE,IFERROR(MID(D140,ROW(INDIRECT("1:100")),1)+0,""))</f>
        <v/>
      </c>
    </row>
    <row r="141" spans="1:6" x14ac:dyDescent="0.3">
      <c r="A141" s="4" t="s">
        <v>268</v>
      </c>
      <c r="B141" s="5" t="s">
        <v>269</v>
      </c>
      <c r="C141" s="9">
        <v>0.45</v>
      </c>
      <c r="D141" s="9" t="s">
        <v>270</v>
      </c>
      <c r="E141" s="6" t="s">
        <v>8</v>
      </c>
      <c r="F141" s="18" t="str" cm="1">
        <f t="array" aca="1" ref="F141" ca="1">_xlfn.TEXTJOIN("",TRUE,IFERROR(MID(D141,ROW(INDIRECT("1:100")),1)+0,""))</f>
        <v>100</v>
      </c>
    </row>
    <row r="142" spans="1:6" x14ac:dyDescent="0.3">
      <c r="A142" s="4" t="s">
        <v>271</v>
      </c>
      <c r="B142" s="7" t="s">
        <v>272</v>
      </c>
      <c r="C142" s="9">
        <v>20</v>
      </c>
      <c r="D142" s="9" t="s">
        <v>273</v>
      </c>
      <c r="E142" s="6" t="s">
        <v>14</v>
      </c>
      <c r="F142" s="18" t="str" cm="1">
        <f t="array" aca="1" ref="F142" ca="1">_xlfn.TEXTJOIN("",TRUE,IFERROR(MID(D142,ROW(INDIRECT("1:100")),1)+0,""))</f>
        <v>25</v>
      </c>
    </row>
    <row r="143" spans="1:6" x14ac:dyDescent="0.3">
      <c r="A143" s="4" t="s">
        <v>274</v>
      </c>
      <c r="B143" s="5" t="s">
        <v>275</v>
      </c>
      <c r="C143" s="9">
        <v>1.6</v>
      </c>
      <c r="D143" s="9" t="s">
        <v>276</v>
      </c>
      <c r="E143" s="6" t="s">
        <v>8</v>
      </c>
      <c r="F143" s="18" t="str" cm="1">
        <f t="array" aca="1" ref="F143" ca="1">_xlfn.TEXTJOIN("",TRUE,IFERROR(MID(D143,ROW(INDIRECT("1:100")),1)+0,""))</f>
        <v>20</v>
      </c>
    </row>
    <row r="144" spans="1:6" x14ac:dyDescent="0.3">
      <c r="A144" s="4" t="s">
        <v>277</v>
      </c>
      <c r="B144" s="7" t="s">
        <v>278</v>
      </c>
      <c r="C144" s="9">
        <v>250</v>
      </c>
      <c r="D144" s="9">
        <v>250</v>
      </c>
      <c r="E144" s="6" t="s">
        <v>14</v>
      </c>
      <c r="F144" s="18" t="str" cm="1">
        <f t="array" aca="1" ref="F144" ca="1">_xlfn.TEXTJOIN("",TRUE,IFERROR(MID(D144,ROW(INDIRECT("1:100")),1)+0,""))</f>
        <v>250</v>
      </c>
    </row>
    <row r="145" spans="1:6" x14ac:dyDescent="0.3">
      <c r="A145" s="4" t="s">
        <v>279</v>
      </c>
      <c r="B145" s="7" t="s">
        <v>280</v>
      </c>
      <c r="C145" s="9">
        <v>300</v>
      </c>
      <c r="D145" s="9">
        <v>250</v>
      </c>
      <c r="E145" s="6" t="s">
        <v>14</v>
      </c>
      <c r="F145" s="18" t="str" cm="1">
        <f t="array" aca="1" ref="F145" ca="1">_xlfn.TEXTJOIN("",TRUE,IFERROR(MID(D145,ROW(INDIRECT("1:100")),1)+0,""))</f>
        <v>250</v>
      </c>
    </row>
    <row r="146" spans="1:6" x14ac:dyDescent="0.3">
      <c r="A146" s="4" t="s">
        <v>281</v>
      </c>
      <c r="B146" s="5" t="s">
        <v>282</v>
      </c>
      <c r="C146" s="9">
        <v>25</v>
      </c>
      <c r="D146" s="9">
        <v>20</v>
      </c>
      <c r="E146" s="6" t="s">
        <v>8</v>
      </c>
      <c r="F146" s="18" t="str" cm="1">
        <f t="array" aca="1" ref="F146" ca="1">_xlfn.TEXTJOIN("",TRUE,IFERROR(MID(D146,ROW(INDIRECT("1:100")),1)+0,""))</f>
        <v>20</v>
      </c>
    </row>
    <row r="147" spans="1:6" x14ac:dyDescent="0.3">
      <c r="A147" s="4" t="s">
        <v>283</v>
      </c>
      <c r="B147" s="5" t="s">
        <v>284</v>
      </c>
      <c r="C147" s="9">
        <v>25</v>
      </c>
      <c r="D147" s="9">
        <v>60</v>
      </c>
      <c r="E147" s="6" t="s">
        <v>8</v>
      </c>
      <c r="F147" s="18" t="str" cm="1">
        <f t="array" aca="1" ref="F147" ca="1">_xlfn.TEXTJOIN("",TRUE,IFERROR(MID(D147,ROW(INDIRECT("1:100")),1)+0,""))</f>
        <v>60</v>
      </c>
    </row>
    <row r="148" spans="1:6" x14ac:dyDescent="0.3">
      <c r="A148" s="4" t="s">
        <v>285</v>
      </c>
      <c r="B148" s="7" t="s">
        <v>286</v>
      </c>
      <c r="C148" s="9">
        <v>20</v>
      </c>
      <c r="D148" s="9">
        <v>36</v>
      </c>
      <c r="E148" s="6" t="s">
        <v>14</v>
      </c>
      <c r="F148" s="18" t="str" cm="1">
        <f t="array" aca="1" ref="F148" ca="1">_xlfn.TEXTJOIN("",TRUE,IFERROR(MID(D148,ROW(INDIRECT("1:100")),1)+0,""))</f>
        <v>36</v>
      </c>
    </row>
    <row r="149" spans="1:6" x14ac:dyDescent="0.3">
      <c r="A149" s="4" t="s">
        <v>287</v>
      </c>
      <c r="B149" s="7" t="s">
        <v>288</v>
      </c>
      <c r="C149" s="9">
        <v>1E-3</v>
      </c>
      <c r="D149" s="9">
        <v>0.71599999999999997</v>
      </c>
      <c r="E149" s="6" t="s">
        <v>14</v>
      </c>
      <c r="F149" s="18">
        <v>0.71599999999999997</v>
      </c>
    </row>
    <row r="150" spans="1:6" x14ac:dyDescent="0.3">
      <c r="A150" s="4" t="s">
        <v>289</v>
      </c>
      <c r="B150" s="5" t="s">
        <v>290</v>
      </c>
      <c r="C150" s="9">
        <v>65</v>
      </c>
      <c r="D150" s="9">
        <v>65</v>
      </c>
      <c r="E150" s="6" t="s">
        <v>8</v>
      </c>
      <c r="F150" s="18" t="str" cm="1">
        <f t="array" aca="1" ref="F150" ca="1">_xlfn.TEXTJOIN("",TRUE,IFERROR(MID(D150,ROW(INDIRECT("1:100")),1)+0,""))</f>
        <v>65</v>
      </c>
    </row>
    <row r="151" spans="1:6" x14ac:dyDescent="0.3">
      <c r="A151" s="5" t="s">
        <v>291</v>
      </c>
      <c r="B151" s="5" t="s">
        <v>292</v>
      </c>
      <c r="C151" s="9">
        <v>2</v>
      </c>
      <c r="D151" s="9">
        <v>100</v>
      </c>
      <c r="E151" s="6" t="s">
        <v>8</v>
      </c>
      <c r="F151" s="18" t="str" cm="1">
        <f t="array" aca="1" ref="F151" ca="1">_xlfn.TEXTJOIN("",TRUE,IFERROR(MID(D151,ROW(INDIRECT("1:100")),1)+0,""))</f>
        <v>100</v>
      </c>
    </row>
    <row r="152" spans="1:6" x14ac:dyDescent="0.3">
      <c r="A152" s="5" t="s">
        <v>293</v>
      </c>
      <c r="B152" s="5" t="s">
        <v>294</v>
      </c>
      <c r="C152" s="9">
        <v>10</v>
      </c>
      <c r="D152" s="9">
        <v>4</v>
      </c>
      <c r="E152" s="6" t="s">
        <v>8</v>
      </c>
      <c r="F152" s="18" t="str" cm="1">
        <f t="array" aca="1" ref="F152" ca="1">_xlfn.TEXTJOIN("",TRUE,IFERROR(MID(D152,ROW(INDIRECT("1:100")),1)+0,""))</f>
        <v>4</v>
      </c>
    </row>
    <row r="153" spans="1:6" x14ac:dyDescent="0.3">
      <c r="A153" s="7" t="s">
        <v>293</v>
      </c>
      <c r="B153" s="7" t="s">
        <v>294</v>
      </c>
      <c r="C153" s="9">
        <v>10</v>
      </c>
      <c r="D153" s="9">
        <v>6</v>
      </c>
      <c r="E153" s="6" t="s">
        <v>14</v>
      </c>
      <c r="F153" s="18" t="str" cm="1">
        <f t="array" aca="1" ref="F153" ca="1">_xlfn.TEXTJOIN("",TRUE,IFERROR(MID(D153,ROW(INDIRECT("1:100")),1)+0,""))</f>
        <v>6</v>
      </c>
    </row>
    <row r="154" spans="1:6" x14ac:dyDescent="0.3">
      <c r="A154" s="4" t="s">
        <v>295</v>
      </c>
      <c r="B154" s="7" t="s">
        <v>296</v>
      </c>
      <c r="C154" s="9">
        <v>0.4</v>
      </c>
      <c r="D154" s="9">
        <v>20</v>
      </c>
      <c r="E154" s="6" t="s">
        <v>14</v>
      </c>
      <c r="F154" s="18" t="str" cm="1">
        <f t="array" aca="1" ref="F154" ca="1">_xlfn.TEXTJOIN("",TRUE,IFERROR(MID(D154,ROW(INDIRECT("1:100")),1)+0,""))</f>
        <v>20</v>
      </c>
    </row>
    <row r="155" spans="1:6" x14ac:dyDescent="0.3">
      <c r="A155" s="4" t="s">
        <v>297</v>
      </c>
      <c r="B155" s="7" t="s">
        <v>298</v>
      </c>
      <c r="C155" s="9">
        <v>1.6</v>
      </c>
      <c r="D155" s="9">
        <v>300</v>
      </c>
      <c r="E155" s="6" t="s">
        <v>14</v>
      </c>
      <c r="F155" s="18" t="str" cm="1">
        <f t="array" aca="1" ref="F155" ca="1">_xlfn.TEXTJOIN("",TRUE,IFERROR(MID(D155,ROW(INDIRECT("1:100")),1)+0,""))</f>
        <v>300</v>
      </c>
    </row>
    <row r="156" spans="1:6" x14ac:dyDescent="0.3">
      <c r="A156" s="7" t="s">
        <v>299</v>
      </c>
      <c r="B156" s="7" t="s">
        <v>298</v>
      </c>
      <c r="C156" s="9">
        <v>0.7</v>
      </c>
      <c r="D156" s="9">
        <v>300</v>
      </c>
      <c r="E156" s="6" t="s">
        <v>14</v>
      </c>
      <c r="F156" s="18" t="str" cm="1">
        <f t="array" aca="1" ref="F156" ca="1">_xlfn.TEXTJOIN("",TRUE,IFERROR(MID(D156,ROW(INDIRECT("1:100")),1)+0,""))</f>
        <v>300</v>
      </c>
    </row>
    <row r="157" spans="1:6" x14ac:dyDescent="0.3">
      <c r="A157" s="4" t="s">
        <v>300</v>
      </c>
      <c r="B157" s="7" t="s">
        <v>301</v>
      </c>
      <c r="C157" s="9">
        <v>0.2</v>
      </c>
      <c r="D157" s="9">
        <v>100</v>
      </c>
      <c r="E157" s="6" t="s">
        <v>14</v>
      </c>
      <c r="F157" s="18" t="str" cm="1">
        <f t="array" aca="1" ref="F157" ca="1">_xlfn.TEXTJOIN("",TRUE,IFERROR(MID(D157,ROW(INDIRECT("1:100")),1)+0,""))</f>
        <v>100</v>
      </c>
    </row>
    <row r="158" spans="1:6" x14ac:dyDescent="0.3">
      <c r="A158" s="7" t="s">
        <v>302</v>
      </c>
      <c r="B158" s="7" t="s">
        <v>303</v>
      </c>
      <c r="C158" s="9">
        <v>0.45</v>
      </c>
      <c r="D158" s="9">
        <v>100</v>
      </c>
      <c r="E158" s="6" t="s">
        <v>14</v>
      </c>
      <c r="F158" s="18" t="str" cm="1">
        <f t="array" aca="1" ref="F158" ca="1">_xlfn.TEXTJOIN("",TRUE,IFERROR(MID(D158,ROW(INDIRECT("1:100")),1)+0,""))</f>
        <v>100</v>
      </c>
    </row>
    <row r="159" spans="1:6" x14ac:dyDescent="0.3">
      <c r="A159" s="4" t="s">
        <v>304</v>
      </c>
      <c r="B159" s="5" t="s">
        <v>305</v>
      </c>
      <c r="C159" s="9">
        <v>1</v>
      </c>
      <c r="D159" s="9">
        <v>46.8</v>
      </c>
      <c r="E159" s="6" t="s">
        <v>8</v>
      </c>
      <c r="F159" s="18">
        <v>46.8</v>
      </c>
    </row>
    <row r="160" spans="1:6" x14ac:dyDescent="0.3">
      <c r="A160" s="4" t="s">
        <v>306</v>
      </c>
      <c r="B160" s="5" t="s">
        <v>307</v>
      </c>
      <c r="C160" s="9">
        <v>1</v>
      </c>
      <c r="D160" s="9" t="s">
        <v>7</v>
      </c>
      <c r="E160" s="6" t="s">
        <v>8</v>
      </c>
      <c r="F160" s="18" t="str" cm="1">
        <f t="array" aca="1" ref="F160" ca="1">_xlfn.TEXTJOIN("",TRUE,IFERROR(MID(D160,ROW(INDIRECT("1:100")),1)+0,""))</f>
        <v>100</v>
      </c>
    </row>
    <row r="161" spans="1:6" x14ac:dyDescent="0.3">
      <c r="A161" s="4" t="s">
        <v>308</v>
      </c>
      <c r="B161" s="7" t="s">
        <v>309</v>
      </c>
      <c r="C161" s="9">
        <v>333</v>
      </c>
      <c r="D161" s="9">
        <v>250</v>
      </c>
      <c r="E161" s="6" t="s">
        <v>14</v>
      </c>
      <c r="F161" s="18" t="str" cm="1">
        <f t="array" aca="1" ref="F161" ca="1">_xlfn.TEXTJOIN("",TRUE,IFERROR(MID(D161,ROW(INDIRECT("1:100")),1)+0,""))</f>
        <v>250</v>
      </c>
    </row>
    <row r="162" spans="1:6" x14ac:dyDescent="0.3">
      <c r="A162" s="4" t="s">
        <v>310</v>
      </c>
      <c r="B162" s="5" t="s">
        <v>311</v>
      </c>
      <c r="C162" s="9">
        <v>1000</v>
      </c>
      <c r="D162" s="9">
        <v>1000</v>
      </c>
      <c r="E162" s="6" t="s">
        <v>8</v>
      </c>
      <c r="F162" s="18" t="str" cm="1">
        <f t="array" aca="1" ref="F162" ca="1">_xlfn.TEXTJOIN("",TRUE,IFERROR(MID(D162,ROW(INDIRECT("1:100")),1)+0,""))</f>
        <v>1000</v>
      </c>
    </row>
    <row r="163" spans="1:6" x14ac:dyDescent="0.3">
      <c r="A163" s="4" t="s">
        <v>312</v>
      </c>
      <c r="B163" s="5" t="s">
        <v>313</v>
      </c>
      <c r="C163" s="9">
        <v>30</v>
      </c>
      <c r="D163" s="9" t="s">
        <v>21</v>
      </c>
      <c r="E163" s="6" t="s">
        <v>8</v>
      </c>
      <c r="F163" s="18" t="str" cm="1">
        <f t="array" aca="1" ref="F163" ca="1">_xlfn.TEXTJOIN("",TRUE,IFERROR(MID(D163,ROW(INDIRECT("1:100")),1)+0,""))</f>
        <v>200</v>
      </c>
    </row>
    <row r="164" spans="1:6" x14ac:dyDescent="0.3">
      <c r="A164" s="5" t="s">
        <v>314</v>
      </c>
      <c r="B164" s="5" t="s">
        <v>315</v>
      </c>
      <c r="C164" s="9">
        <v>5</v>
      </c>
      <c r="D164" s="9" t="s">
        <v>57</v>
      </c>
      <c r="E164" s="6" t="s">
        <v>8</v>
      </c>
      <c r="F164" s="18" t="str" cm="1">
        <f t="array" aca="1" ref="F164" ca="1">_xlfn.TEXTJOIN("",TRUE,IFERROR(MID(D164,ROW(INDIRECT("1:100")),1)+0,""))</f>
        <v>500</v>
      </c>
    </row>
    <row r="165" spans="1:6" x14ac:dyDescent="0.3">
      <c r="A165" s="7" t="s">
        <v>314</v>
      </c>
      <c r="B165" s="7" t="s">
        <v>315</v>
      </c>
      <c r="C165" s="9">
        <v>350</v>
      </c>
      <c r="D165" s="9" t="s">
        <v>57</v>
      </c>
      <c r="E165" s="6" t="s">
        <v>14</v>
      </c>
      <c r="F165" s="18" t="str" cm="1">
        <f t="array" aca="1" ref="F165" ca="1">_xlfn.TEXTJOIN("",TRUE,IFERROR(MID(D165,ROW(INDIRECT("1:100")),1)+0,""))</f>
        <v>500</v>
      </c>
    </row>
    <row r="166" spans="1:6" x14ac:dyDescent="0.3">
      <c r="A166" s="4" t="s">
        <v>316</v>
      </c>
      <c r="B166" s="7" t="s">
        <v>317</v>
      </c>
      <c r="C166" s="9">
        <v>55</v>
      </c>
      <c r="D166" s="9" t="s">
        <v>13</v>
      </c>
      <c r="E166" s="6" t="s">
        <v>14</v>
      </c>
      <c r="F166" s="18" t="str" cm="1">
        <f t="array" aca="1" ref="F166" ca="1">_xlfn.TEXTJOIN("",TRUE,IFERROR(MID(D166,ROW(INDIRECT("1:100")),1)+0,""))</f>
        <v/>
      </c>
    </row>
    <row r="167" spans="1:6" x14ac:dyDescent="0.3">
      <c r="A167" s="4" t="s">
        <v>316</v>
      </c>
      <c r="B167" s="5" t="s">
        <v>318</v>
      </c>
      <c r="C167" s="9">
        <v>55</v>
      </c>
      <c r="D167" s="9" t="s">
        <v>13</v>
      </c>
      <c r="E167" s="6" t="s">
        <v>8</v>
      </c>
      <c r="F167" s="18" t="str" cm="1">
        <f t="array" aca="1" ref="F167" ca="1">_xlfn.TEXTJOIN("",TRUE,IFERROR(MID(D167,ROW(INDIRECT("1:100")),1)+0,""))</f>
        <v/>
      </c>
    </row>
    <row r="168" spans="1:6" x14ac:dyDescent="0.3">
      <c r="A168" s="7" t="s">
        <v>319</v>
      </c>
      <c r="B168" s="7" t="s">
        <v>320</v>
      </c>
      <c r="C168" s="9">
        <v>250</v>
      </c>
      <c r="D168" s="9">
        <v>32</v>
      </c>
      <c r="E168" s="6" t="s">
        <v>14</v>
      </c>
      <c r="F168" s="18" t="str" cm="1">
        <f t="array" aca="1" ref="F168" ca="1">_xlfn.TEXTJOIN("",TRUE,IFERROR(MID(D168,ROW(INDIRECT("1:100")),1)+0,""))</f>
        <v>32</v>
      </c>
    </row>
    <row r="169" spans="1:6" x14ac:dyDescent="0.3">
      <c r="A169" s="4" t="s">
        <v>321</v>
      </c>
      <c r="B169" s="5" t="s">
        <v>322</v>
      </c>
      <c r="C169" s="9">
        <v>3</v>
      </c>
      <c r="D169" s="9" t="s">
        <v>238</v>
      </c>
      <c r="E169" s="6" t="s">
        <v>8</v>
      </c>
      <c r="F169" s="18" t="str" cm="1">
        <f t="array" aca="1" ref="F169" ca="1">_xlfn.TEXTJOIN("",TRUE,IFERROR(MID(D169,ROW(INDIRECT("1:100")),1)+0,""))</f>
        <v>50</v>
      </c>
    </row>
    <row r="170" spans="1:6" x14ac:dyDescent="0.3">
      <c r="A170" s="4" t="s">
        <v>323</v>
      </c>
      <c r="B170" s="5" t="s">
        <v>324</v>
      </c>
      <c r="C170" s="9">
        <v>63</v>
      </c>
      <c r="D170" s="9">
        <v>63</v>
      </c>
      <c r="E170" s="6" t="s">
        <v>8</v>
      </c>
      <c r="F170" s="18" t="str" cm="1">
        <f t="array" aca="1" ref="F170" ca="1">_xlfn.TEXTJOIN("",TRUE,IFERROR(MID(D170,ROW(INDIRECT("1:100")),1)+0,""))</f>
        <v>63</v>
      </c>
    </row>
    <row r="171" spans="1:6" x14ac:dyDescent="0.3">
      <c r="A171" s="4" t="s">
        <v>325</v>
      </c>
      <c r="B171" s="7" t="s">
        <v>326</v>
      </c>
      <c r="C171" s="9">
        <v>150</v>
      </c>
      <c r="D171" s="9">
        <v>150</v>
      </c>
      <c r="E171" s="6" t="s">
        <v>14</v>
      </c>
      <c r="F171" s="18" t="str" cm="1">
        <f t="array" aca="1" ref="F171" ca="1">_xlfn.TEXTJOIN("",TRUE,IFERROR(MID(D171,ROW(INDIRECT("1:100")),1)+0,""))</f>
        <v>150</v>
      </c>
    </row>
    <row r="172" spans="1:6" x14ac:dyDescent="0.3">
      <c r="A172" s="4" t="s">
        <v>327</v>
      </c>
      <c r="B172" s="5" t="s">
        <v>328</v>
      </c>
      <c r="C172" s="9">
        <v>0.45</v>
      </c>
      <c r="D172" s="9">
        <v>125</v>
      </c>
      <c r="E172" s="6" t="s">
        <v>8</v>
      </c>
      <c r="F172" s="18" t="str" cm="1">
        <f t="array" aca="1" ref="F172" ca="1">_xlfn.TEXTJOIN("",TRUE,IFERROR(MID(D172,ROW(INDIRECT("1:100")),1)+0,""))</f>
        <v>125</v>
      </c>
    </row>
    <row r="173" spans="1:6" x14ac:dyDescent="0.3">
      <c r="A173" s="4" t="s">
        <v>329</v>
      </c>
      <c r="B173" s="7" t="s">
        <v>330</v>
      </c>
      <c r="C173" s="9">
        <v>30</v>
      </c>
      <c r="D173" s="9">
        <v>30</v>
      </c>
      <c r="E173" s="6" t="s">
        <v>14</v>
      </c>
      <c r="F173" s="18" t="str" cm="1">
        <f t="array" aca="1" ref="F173" ca="1">_xlfn.TEXTJOIN("",TRUE,IFERROR(MID(D173,ROW(INDIRECT("1:100")),1)+0,""))</f>
        <v>30</v>
      </c>
    </row>
    <row r="174" spans="1:6" x14ac:dyDescent="0.3">
      <c r="A174" s="4" t="s">
        <v>331</v>
      </c>
      <c r="B174" s="7" t="s">
        <v>332</v>
      </c>
      <c r="C174" s="9">
        <v>1.2</v>
      </c>
      <c r="D174" s="9">
        <v>5.5</v>
      </c>
      <c r="E174" s="6" t="s">
        <v>14</v>
      </c>
      <c r="F174" s="18">
        <v>5.5</v>
      </c>
    </row>
    <row r="175" spans="1:6" x14ac:dyDescent="0.3">
      <c r="A175" s="4" t="s">
        <v>333</v>
      </c>
      <c r="B175" s="7" t="s">
        <v>334</v>
      </c>
      <c r="C175" s="9">
        <v>300</v>
      </c>
      <c r="D175" s="9">
        <v>1000</v>
      </c>
      <c r="E175" s="6" t="s">
        <v>14</v>
      </c>
      <c r="F175" s="18" t="str" cm="1">
        <f t="array" aca="1" ref="F175" ca="1">_xlfn.TEXTJOIN("",TRUE,IFERROR(MID(D175,ROW(INDIRECT("1:100")),1)+0,""))</f>
        <v>1000</v>
      </c>
    </row>
    <row r="176" spans="1:6" x14ac:dyDescent="0.3">
      <c r="A176" s="4" t="s">
        <v>335</v>
      </c>
      <c r="B176" s="5" t="s">
        <v>336</v>
      </c>
      <c r="C176" s="9">
        <v>0.7</v>
      </c>
      <c r="D176" s="9" t="s">
        <v>238</v>
      </c>
      <c r="E176" s="6" t="s">
        <v>8</v>
      </c>
      <c r="F176" s="18" t="str" cm="1">
        <f t="array" aca="1" ref="F176" ca="1">_xlfn.TEXTJOIN("",TRUE,IFERROR(MID(D176,ROW(INDIRECT("1:100")),1)+0,""))</f>
        <v>50</v>
      </c>
    </row>
    <row r="177" spans="1:6" x14ac:dyDescent="0.3">
      <c r="A177" s="4" t="s">
        <v>335</v>
      </c>
      <c r="B177" s="7" t="s">
        <v>336</v>
      </c>
      <c r="C177" s="9">
        <v>5</v>
      </c>
      <c r="D177" s="9" t="s">
        <v>238</v>
      </c>
      <c r="E177" s="6" t="s">
        <v>14</v>
      </c>
      <c r="F177" s="18" t="str" cm="1">
        <f t="array" aca="1" ref="F177" ca="1">_xlfn.TEXTJOIN("",TRUE,IFERROR(MID(D177,ROW(INDIRECT("1:100")),1)+0,""))</f>
        <v>50</v>
      </c>
    </row>
    <row r="178" spans="1:6" x14ac:dyDescent="0.3">
      <c r="A178" s="7" t="s">
        <v>337</v>
      </c>
      <c r="B178" s="7" t="s">
        <v>338</v>
      </c>
      <c r="C178" s="9">
        <v>0.45</v>
      </c>
      <c r="D178" s="9" t="s">
        <v>7</v>
      </c>
      <c r="E178" s="6" t="s">
        <v>14</v>
      </c>
      <c r="F178" s="18" t="str" cm="1">
        <f t="array" aca="1" ref="F178" ca="1">_xlfn.TEXTJOIN("",TRUE,IFERROR(MID(D178,ROW(INDIRECT("1:100")),1)+0,""))</f>
        <v>100</v>
      </c>
    </row>
    <row r="179" spans="1:6" x14ac:dyDescent="0.3">
      <c r="A179" s="4" t="s">
        <v>339</v>
      </c>
      <c r="B179" s="7" t="s">
        <v>340</v>
      </c>
      <c r="C179" s="9" t="s">
        <v>13</v>
      </c>
      <c r="D179" s="9" t="s">
        <v>13</v>
      </c>
      <c r="E179" s="6" t="s">
        <v>14</v>
      </c>
      <c r="F179" s="18" t="str" cm="1">
        <f t="array" aca="1" ref="F179" ca="1">_xlfn.TEXTJOIN("",TRUE,IFERROR(MID(D179,ROW(INDIRECT("1:100")),1)+0,""))</f>
        <v/>
      </c>
    </row>
    <row r="180" spans="1:6" x14ac:dyDescent="0.3">
      <c r="A180" s="4" t="s">
        <v>341</v>
      </c>
      <c r="B180" s="7" t="s">
        <v>342</v>
      </c>
      <c r="C180" s="9">
        <v>0.45</v>
      </c>
      <c r="D180" s="9">
        <v>5</v>
      </c>
      <c r="E180" s="6" t="s">
        <v>14</v>
      </c>
      <c r="F180" s="18" t="str" cm="1">
        <f t="array" aca="1" ref="F180" ca="1">_xlfn.TEXTJOIN("",TRUE,IFERROR(MID(D180,ROW(INDIRECT("1:100")),1)+0,""))</f>
        <v>5</v>
      </c>
    </row>
    <row r="181" spans="1:6" x14ac:dyDescent="0.3">
      <c r="A181" s="4" t="s">
        <v>341</v>
      </c>
      <c r="B181" s="5" t="s">
        <v>343</v>
      </c>
      <c r="C181" s="9">
        <v>0.45</v>
      </c>
      <c r="D181" s="9">
        <v>5</v>
      </c>
      <c r="E181" s="6" t="s">
        <v>8</v>
      </c>
      <c r="F181" s="18" t="str" cm="1">
        <f t="array" aca="1" ref="F181" ca="1">_xlfn.TEXTJOIN("",TRUE,IFERROR(MID(D181,ROW(INDIRECT("1:100")),1)+0,""))</f>
        <v>5</v>
      </c>
    </row>
    <row r="182" spans="1:6" x14ac:dyDescent="0.3">
      <c r="A182" s="3" t="s">
        <v>344</v>
      </c>
      <c r="B182" s="5" t="s">
        <v>345</v>
      </c>
      <c r="C182" s="9">
        <v>0.45</v>
      </c>
      <c r="D182" s="9">
        <v>22</v>
      </c>
      <c r="E182" s="6" t="s">
        <v>8</v>
      </c>
      <c r="F182" s="18" t="str" cm="1">
        <f t="array" aca="1" ref="F182" ca="1">_xlfn.TEXTJOIN("",TRUE,IFERROR(MID(D182,ROW(INDIRECT("1:100")),1)+0,""))</f>
        <v>22</v>
      </c>
    </row>
    <row r="183" spans="1:6" x14ac:dyDescent="0.3">
      <c r="A183" s="3" t="s">
        <v>344</v>
      </c>
      <c r="B183" s="5" t="s">
        <v>345</v>
      </c>
      <c r="C183" s="9">
        <v>0.45</v>
      </c>
      <c r="D183" s="9">
        <v>22</v>
      </c>
      <c r="E183" s="6" t="s">
        <v>346</v>
      </c>
      <c r="F183" s="18" t="str" cm="1">
        <f t="array" aca="1" ref="F183" ca="1">_xlfn.TEXTJOIN("",TRUE,IFERROR(MID(D183,ROW(INDIRECT("1:100")),1)+0,""))</f>
        <v>22</v>
      </c>
    </row>
    <row r="184" spans="1:6" x14ac:dyDescent="0.3">
      <c r="A184" s="5" t="s">
        <v>347</v>
      </c>
      <c r="B184" s="5" t="s">
        <v>348</v>
      </c>
      <c r="C184" s="9">
        <v>50</v>
      </c>
      <c r="D184" s="9">
        <v>50</v>
      </c>
      <c r="E184" s="6" t="s">
        <v>8</v>
      </c>
      <c r="F184" s="18" t="str" cm="1">
        <f t="array" aca="1" ref="F184" ca="1">_xlfn.TEXTJOIN("",TRUE,IFERROR(MID(D184,ROW(INDIRECT("1:100")),1)+0,""))</f>
        <v>50</v>
      </c>
    </row>
    <row r="185" spans="1:6" x14ac:dyDescent="0.3">
      <c r="A185" s="7" t="s">
        <v>347</v>
      </c>
      <c r="B185" s="7" t="s">
        <v>348</v>
      </c>
      <c r="C185" s="9">
        <v>300</v>
      </c>
      <c r="D185" s="9">
        <v>50</v>
      </c>
      <c r="E185" s="6" t="s">
        <v>14</v>
      </c>
      <c r="F185" s="18" t="str" cm="1">
        <f t="array" aca="1" ref="F185" ca="1">_xlfn.TEXTJOIN("",TRUE,IFERROR(MID(D185,ROW(INDIRECT("1:100")),1)+0,""))</f>
        <v>50</v>
      </c>
    </row>
    <row r="186" spans="1:6" x14ac:dyDescent="0.3">
      <c r="A186" s="5" t="s">
        <v>349</v>
      </c>
      <c r="B186" s="5" t="s">
        <v>350</v>
      </c>
      <c r="C186" s="9">
        <v>50</v>
      </c>
      <c r="D186" s="9">
        <v>53</v>
      </c>
      <c r="E186" s="6" t="s">
        <v>8</v>
      </c>
      <c r="F186" s="18" t="str" cm="1">
        <f t="array" aca="1" ref="F186" ca="1">_xlfn.TEXTJOIN("",TRUE,IFERROR(MID(D186,ROW(INDIRECT("1:100")),1)+0,""))</f>
        <v>53</v>
      </c>
    </row>
    <row r="187" spans="1:6" x14ac:dyDescent="0.3">
      <c r="A187" s="7" t="s">
        <v>349</v>
      </c>
      <c r="B187" s="7" t="s">
        <v>350</v>
      </c>
      <c r="C187" s="9">
        <v>300</v>
      </c>
      <c r="D187" s="9">
        <v>53</v>
      </c>
      <c r="E187" s="6" t="s">
        <v>14</v>
      </c>
      <c r="F187" s="18" t="str" cm="1">
        <f t="array" aca="1" ref="F187" ca="1">_xlfn.TEXTJOIN("",TRUE,IFERROR(MID(D187,ROW(INDIRECT("1:100")),1)+0,""))</f>
        <v>53</v>
      </c>
    </row>
    <row r="188" spans="1:6" x14ac:dyDescent="0.3">
      <c r="A188" s="4" t="s">
        <v>351</v>
      </c>
      <c r="B188" s="5" t="s">
        <v>352</v>
      </c>
      <c r="C188" s="9">
        <v>20</v>
      </c>
      <c r="D188" s="9" t="s">
        <v>13</v>
      </c>
      <c r="E188" s="6" t="s">
        <v>8</v>
      </c>
      <c r="F188" s="18" t="str" cm="1">
        <f t="array" aca="1" ref="F188" ca="1">_xlfn.TEXTJOIN("",TRUE,IFERROR(MID(D188,ROW(INDIRECT("1:100")),1)+0,""))</f>
        <v/>
      </c>
    </row>
    <row r="189" spans="1:6" x14ac:dyDescent="0.3">
      <c r="A189" s="4" t="s">
        <v>353</v>
      </c>
      <c r="B189" s="7" t="s">
        <v>354</v>
      </c>
      <c r="C189" s="9">
        <v>100</v>
      </c>
      <c r="D189" s="9" t="s">
        <v>13</v>
      </c>
      <c r="E189" s="6" t="s">
        <v>14</v>
      </c>
      <c r="F189" s="18" t="str" cm="1">
        <f t="array" aca="1" ref="F189" ca="1">_xlfn.TEXTJOIN("",TRUE,IFERROR(MID(D189,ROW(INDIRECT("1:100")),1)+0,""))</f>
        <v/>
      </c>
    </row>
    <row r="190" spans="1:6" x14ac:dyDescent="0.3">
      <c r="A190" s="7" t="s">
        <v>355</v>
      </c>
      <c r="B190" s="7" t="s">
        <v>356</v>
      </c>
      <c r="C190" s="9">
        <v>60</v>
      </c>
      <c r="D190" s="9" t="s">
        <v>7</v>
      </c>
      <c r="E190" s="6" t="s">
        <v>14</v>
      </c>
      <c r="F190" s="18" t="str" cm="1">
        <f t="array" aca="1" ref="F190" ca="1">_xlfn.TEXTJOIN("",TRUE,IFERROR(MID(D190,ROW(INDIRECT("1:100")),1)+0,""))</f>
        <v>100</v>
      </c>
    </row>
    <row r="191" spans="1:6" x14ac:dyDescent="0.3">
      <c r="A191" s="4" t="s">
        <v>357</v>
      </c>
      <c r="B191" s="5" t="s">
        <v>358</v>
      </c>
      <c r="C191" s="9">
        <v>50</v>
      </c>
      <c r="D191" s="9">
        <v>50</v>
      </c>
      <c r="E191" s="6" t="s">
        <v>8</v>
      </c>
      <c r="F191" s="18" t="str" cm="1">
        <f t="array" aca="1" ref="F191" ca="1">_xlfn.TEXTJOIN("",TRUE,IFERROR(MID(D191,ROW(INDIRECT("1:100")),1)+0,""))</f>
        <v>50</v>
      </c>
    </row>
    <row r="192" spans="1:6" x14ac:dyDescent="0.3">
      <c r="A192" s="4" t="s">
        <v>357</v>
      </c>
      <c r="B192" s="7" t="s">
        <v>358</v>
      </c>
      <c r="C192" s="9">
        <v>50</v>
      </c>
      <c r="D192" s="9">
        <v>50</v>
      </c>
      <c r="E192" s="6" t="s">
        <v>14</v>
      </c>
      <c r="F192" s="18" t="str" cm="1">
        <f t="array" aca="1" ref="F192" ca="1">_xlfn.TEXTJOIN("",TRUE,IFERROR(MID(D192,ROW(INDIRECT("1:100")),1)+0,""))</f>
        <v>50</v>
      </c>
    </row>
    <row r="193" spans="1:6" x14ac:dyDescent="0.3">
      <c r="A193" s="4" t="s">
        <v>359</v>
      </c>
      <c r="B193" s="5" t="s">
        <v>360</v>
      </c>
      <c r="C193" s="9">
        <v>0.45</v>
      </c>
      <c r="D193" s="9" t="s">
        <v>202</v>
      </c>
      <c r="E193" s="6" t="s">
        <v>8</v>
      </c>
      <c r="F193" s="18" t="str" cm="1">
        <f t="array" aca="1" ref="F193" ca="1">_xlfn.TEXTJOIN("",TRUE,IFERROR(MID(D193,ROW(INDIRECT("1:100")),1)+0,""))</f>
        <v>500</v>
      </c>
    </row>
    <row r="194" spans="1:6" x14ac:dyDescent="0.3">
      <c r="A194" s="4" t="s">
        <v>361</v>
      </c>
      <c r="B194" s="5" t="s">
        <v>362</v>
      </c>
      <c r="C194" s="9">
        <v>2.7</v>
      </c>
      <c r="D194" s="9">
        <v>12</v>
      </c>
      <c r="E194" s="6" t="s">
        <v>8</v>
      </c>
      <c r="F194" s="18" t="str" cm="1">
        <f t="array" aca="1" ref="F194" ca="1">_xlfn.TEXTJOIN("",TRUE,IFERROR(MID(D194,ROW(INDIRECT("1:100")),1)+0,""))</f>
        <v>12</v>
      </c>
    </row>
    <row r="195" spans="1:6" x14ac:dyDescent="0.3">
      <c r="A195" s="7" t="s">
        <v>363</v>
      </c>
      <c r="B195" s="7" t="s">
        <v>364</v>
      </c>
      <c r="C195" s="9">
        <v>20</v>
      </c>
      <c r="D195" s="9" t="s">
        <v>270</v>
      </c>
      <c r="E195" s="6" t="s">
        <v>14</v>
      </c>
      <c r="F195" s="18" t="str" cm="1">
        <f t="array" aca="1" ref="F195" ca="1">_xlfn.TEXTJOIN("",TRUE,IFERROR(MID(D195,ROW(INDIRECT("1:100")),1)+0,""))</f>
        <v>100</v>
      </c>
    </row>
    <row r="196" spans="1:6" x14ac:dyDescent="0.3">
      <c r="A196" s="4" t="s">
        <v>365</v>
      </c>
      <c r="B196" s="5" t="s">
        <v>366</v>
      </c>
      <c r="C196" s="9">
        <v>500</v>
      </c>
      <c r="D196" s="9" t="s">
        <v>13</v>
      </c>
      <c r="E196" s="6" t="s">
        <v>8</v>
      </c>
      <c r="F196" s="18" t="str" cm="1">
        <f t="array" aca="1" ref="F196" ca="1">_xlfn.TEXTJOIN("",TRUE,IFERROR(MID(D196,ROW(INDIRECT("1:100")),1)+0,""))</f>
        <v/>
      </c>
    </row>
    <row r="197" spans="1:6" x14ac:dyDescent="0.3">
      <c r="A197" s="7" t="s">
        <v>367</v>
      </c>
      <c r="B197" s="7" t="s">
        <v>368</v>
      </c>
      <c r="C197" s="9">
        <v>100</v>
      </c>
      <c r="D197" s="9">
        <v>100</v>
      </c>
      <c r="E197" s="6" t="s">
        <v>14</v>
      </c>
      <c r="F197" s="18" t="str" cm="1">
        <f t="array" aca="1" ref="F197" ca="1">_xlfn.TEXTJOIN("",TRUE,IFERROR(MID(D197,ROW(INDIRECT("1:100")),1)+0,""))</f>
        <v>100</v>
      </c>
    </row>
    <row r="198" spans="1:6" x14ac:dyDescent="0.3">
      <c r="A198" s="7" t="s">
        <v>369</v>
      </c>
      <c r="B198" s="7" t="s">
        <v>370</v>
      </c>
      <c r="C198" s="9">
        <v>0.45</v>
      </c>
      <c r="D198" s="9">
        <v>50</v>
      </c>
      <c r="E198" s="6" t="s">
        <v>14</v>
      </c>
      <c r="F198" s="18" t="str" cm="1">
        <f t="array" aca="1" ref="F198" ca="1">_xlfn.TEXTJOIN("",TRUE,IFERROR(MID(D198,ROW(INDIRECT("1:100")),1)+0,""))</f>
        <v>50</v>
      </c>
    </row>
    <row r="199" spans="1:6" x14ac:dyDescent="0.3">
      <c r="A199" s="4" t="s">
        <v>371</v>
      </c>
      <c r="B199" s="7" t="s">
        <v>372</v>
      </c>
      <c r="C199" s="9">
        <v>50</v>
      </c>
      <c r="D199" s="9">
        <v>50</v>
      </c>
      <c r="E199" s="6" t="s">
        <v>14</v>
      </c>
      <c r="F199" s="18" t="str" cm="1">
        <f t="array" aca="1" ref="F199" ca="1">_xlfn.TEXTJOIN("",TRUE,IFERROR(MID(D199,ROW(INDIRECT("1:100")),1)+0,""))</f>
        <v>50</v>
      </c>
    </row>
    <row r="200" spans="1:6" x14ac:dyDescent="0.3">
      <c r="A200" s="4" t="s">
        <v>373</v>
      </c>
      <c r="B200" s="7" t="s">
        <v>374</v>
      </c>
      <c r="C200" s="9" t="s">
        <v>13</v>
      </c>
      <c r="D200" s="9" t="s">
        <v>13</v>
      </c>
      <c r="E200" s="6" t="s">
        <v>14</v>
      </c>
      <c r="F200" s="18" t="str" cm="1">
        <f t="array" aca="1" ref="F200" ca="1">_xlfn.TEXTJOIN("",TRUE,IFERROR(MID(D200,ROW(INDIRECT("1:100")),1)+0,""))</f>
        <v/>
      </c>
    </row>
    <row r="201" spans="1:6" x14ac:dyDescent="0.3">
      <c r="A201" s="4" t="s">
        <v>375</v>
      </c>
      <c r="B201" s="5" t="s">
        <v>376</v>
      </c>
      <c r="C201" s="9" t="s">
        <v>13</v>
      </c>
      <c r="D201" s="9" t="s">
        <v>57</v>
      </c>
      <c r="E201" s="6" t="s">
        <v>8</v>
      </c>
      <c r="F201" s="18" t="str" cm="1">
        <f t="array" aca="1" ref="F201" ca="1">_xlfn.TEXTJOIN("",TRUE,IFERROR(MID(D201,ROW(INDIRECT("1:100")),1)+0,""))</f>
        <v>500</v>
      </c>
    </row>
    <row r="202" spans="1:6" x14ac:dyDescent="0.3">
      <c r="A202" s="4" t="s">
        <v>377</v>
      </c>
      <c r="B202" s="7" t="s">
        <v>378</v>
      </c>
      <c r="C202" s="9">
        <v>300</v>
      </c>
      <c r="D202" s="9">
        <v>300</v>
      </c>
      <c r="E202" s="6" t="s">
        <v>14</v>
      </c>
      <c r="F202" s="18" t="str" cm="1">
        <f t="array" aca="1" ref="F202" ca="1">_xlfn.TEXTJOIN("",TRUE,IFERROR(MID(D202,ROW(INDIRECT("1:100")),1)+0,""))</f>
        <v>300</v>
      </c>
    </row>
    <row r="203" spans="1:6" x14ac:dyDescent="0.3">
      <c r="A203" s="4" t="s">
        <v>379</v>
      </c>
      <c r="B203" s="7" t="s">
        <v>380</v>
      </c>
      <c r="C203" s="9">
        <v>48</v>
      </c>
      <c r="D203" s="9" t="s">
        <v>154</v>
      </c>
      <c r="E203" s="6" t="s">
        <v>14</v>
      </c>
      <c r="F203" s="18" t="str" cm="1">
        <f t="array" aca="1" ref="F203" ca="1">_xlfn.TEXTJOIN("",TRUE,IFERROR(MID(D203,ROW(INDIRECT("1:100")),1)+0,""))</f>
        <v>300</v>
      </c>
    </row>
    <row r="204" spans="1:6" x14ac:dyDescent="0.3">
      <c r="A204" s="4" t="s">
        <v>381</v>
      </c>
      <c r="B204" s="7" t="s">
        <v>382</v>
      </c>
      <c r="C204" s="9">
        <v>0.45</v>
      </c>
      <c r="D204" s="9">
        <v>10</v>
      </c>
      <c r="E204" s="6" t="s">
        <v>14</v>
      </c>
      <c r="F204" s="18" t="str" cm="1">
        <f t="array" aca="1" ref="F204" ca="1">_xlfn.TEXTJOIN("",TRUE,IFERROR(MID(D204,ROW(INDIRECT("1:100")),1)+0,""))</f>
        <v>10</v>
      </c>
    </row>
    <row r="205" spans="1:6" x14ac:dyDescent="0.3">
      <c r="A205" s="4" t="s">
        <v>383</v>
      </c>
      <c r="B205" s="5" t="s">
        <v>382</v>
      </c>
      <c r="C205" s="9">
        <v>1</v>
      </c>
      <c r="D205" s="9">
        <v>100</v>
      </c>
      <c r="E205" s="6" t="s">
        <v>8</v>
      </c>
      <c r="F205" s="18" t="str" cm="1">
        <f t="array" aca="1" ref="F205" ca="1">_xlfn.TEXTJOIN("",TRUE,IFERROR(MID(D205,ROW(INDIRECT("1:100")),1)+0,""))</f>
        <v>100</v>
      </c>
    </row>
    <row r="206" spans="1:6" x14ac:dyDescent="0.3">
      <c r="A206" s="4" t="s">
        <v>384</v>
      </c>
      <c r="B206" s="7" t="s">
        <v>385</v>
      </c>
      <c r="C206" s="9">
        <v>0.45</v>
      </c>
      <c r="D206" s="9" t="s">
        <v>57</v>
      </c>
      <c r="E206" s="6" t="s">
        <v>14</v>
      </c>
      <c r="F206" s="18" t="str" cm="1">
        <f t="array" aca="1" ref="F206" ca="1">_xlfn.TEXTJOIN("",TRUE,IFERROR(MID(D206,ROW(INDIRECT("1:100")),1)+0,""))</f>
        <v>500</v>
      </c>
    </row>
    <row r="207" spans="1:6" x14ac:dyDescent="0.3">
      <c r="A207" s="4" t="s">
        <v>386</v>
      </c>
      <c r="B207" s="7" t="s">
        <v>387</v>
      </c>
      <c r="C207" s="9">
        <v>112</v>
      </c>
      <c r="D207" s="9">
        <v>112</v>
      </c>
      <c r="E207" s="6" t="s">
        <v>14</v>
      </c>
      <c r="F207" s="18" t="str" cm="1">
        <f t="array" aca="1" ref="F207" ca="1">_xlfn.TEXTJOIN("",TRUE,IFERROR(MID(D207,ROW(INDIRECT("1:100")),1)+0,""))</f>
        <v>112</v>
      </c>
    </row>
    <row r="208" spans="1:6" x14ac:dyDescent="0.3">
      <c r="A208" s="4" t="s">
        <v>386</v>
      </c>
      <c r="B208" s="5" t="s">
        <v>387</v>
      </c>
      <c r="C208" s="9">
        <v>2000</v>
      </c>
      <c r="D208" s="9">
        <v>112</v>
      </c>
      <c r="E208" s="6" t="s">
        <v>8</v>
      </c>
      <c r="F208" s="18" t="str" cm="1">
        <f t="array" aca="1" ref="F208" ca="1">_xlfn.TEXTJOIN("",TRUE,IFERROR(MID(D208,ROW(INDIRECT("1:100")),1)+0,""))</f>
        <v>112</v>
      </c>
    </row>
    <row r="209" spans="1:6" x14ac:dyDescent="0.3">
      <c r="A209" s="4" t="s">
        <v>388</v>
      </c>
      <c r="B209" s="7" t="s">
        <v>389</v>
      </c>
      <c r="C209" s="9">
        <v>50</v>
      </c>
      <c r="D209" s="9">
        <v>20</v>
      </c>
      <c r="E209" s="6" t="s">
        <v>14</v>
      </c>
      <c r="F209" s="18" t="str" cm="1">
        <f t="array" aca="1" ref="F209" ca="1">_xlfn.TEXTJOIN("",TRUE,IFERROR(MID(D209,ROW(INDIRECT("1:100")),1)+0,""))</f>
        <v>20</v>
      </c>
    </row>
    <row r="210" spans="1:6" x14ac:dyDescent="0.3">
      <c r="A210" s="4" t="s">
        <v>390</v>
      </c>
      <c r="B210" s="5" t="s">
        <v>389</v>
      </c>
      <c r="C210" s="9">
        <v>5</v>
      </c>
      <c r="D210" s="9" t="s">
        <v>13</v>
      </c>
      <c r="E210" s="6" t="s">
        <v>8</v>
      </c>
      <c r="F210" s="18" t="str" cm="1">
        <f t="array" aca="1" ref="F210" ca="1">_xlfn.TEXTJOIN("",TRUE,IFERROR(MID(D210,ROW(INDIRECT("1:100")),1)+0,""))</f>
        <v/>
      </c>
    </row>
    <row r="211" spans="1:6" x14ac:dyDescent="0.3">
      <c r="A211" s="7" t="s">
        <v>391</v>
      </c>
      <c r="B211" s="7" t="s">
        <v>392</v>
      </c>
      <c r="C211" s="9">
        <v>45</v>
      </c>
      <c r="D211" s="9">
        <v>50</v>
      </c>
      <c r="E211" s="6" t="s">
        <v>14</v>
      </c>
      <c r="F211" s="18" t="str" cm="1">
        <f t="array" aca="1" ref="F211" ca="1">_xlfn.TEXTJOIN("",TRUE,IFERROR(MID(D211,ROW(INDIRECT("1:100")),1)+0,""))</f>
        <v>50</v>
      </c>
    </row>
    <row r="212" spans="1:6" x14ac:dyDescent="0.3">
      <c r="A212" s="4" t="s">
        <v>393</v>
      </c>
      <c r="B212" s="5" t="s">
        <v>394</v>
      </c>
      <c r="C212" s="9">
        <v>1000</v>
      </c>
      <c r="D212" s="9">
        <v>50</v>
      </c>
      <c r="E212" s="6" t="s">
        <v>8</v>
      </c>
      <c r="F212" s="18" t="str" cm="1">
        <f t="array" aca="1" ref="F212" ca="1">_xlfn.TEXTJOIN("",TRUE,IFERROR(MID(D212,ROW(INDIRECT("1:100")),1)+0,""))</f>
        <v>50</v>
      </c>
    </row>
    <row r="213" spans="1:6" x14ac:dyDescent="0.3">
      <c r="A213" s="4" t="s">
        <v>395</v>
      </c>
      <c r="B213" s="5" t="s">
        <v>396</v>
      </c>
      <c r="C213" s="9">
        <v>1</v>
      </c>
      <c r="D213" s="9" t="s">
        <v>13</v>
      </c>
      <c r="E213" s="6" t="s">
        <v>8</v>
      </c>
      <c r="F213" s="18" t="str" cm="1">
        <f t="array" aca="1" ref="F213" ca="1">_xlfn.TEXTJOIN("",TRUE,IFERROR(MID(D213,ROW(INDIRECT("1:100")),1)+0,""))</f>
        <v/>
      </c>
    </row>
    <row r="214" spans="1:6" x14ac:dyDescent="0.3">
      <c r="A214" s="4" t="s">
        <v>397</v>
      </c>
      <c r="B214" s="7" t="s">
        <v>398</v>
      </c>
      <c r="C214" s="9">
        <v>0.45</v>
      </c>
      <c r="D214" s="9">
        <v>50</v>
      </c>
      <c r="E214" s="6" t="s">
        <v>14</v>
      </c>
      <c r="F214" s="18" t="str" cm="1">
        <f t="array" aca="1" ref="F214" ca="1">_xlfn.TEXTJOIN("",TRUE,IFERROR(MID(D214,ROW(INDIRECT("1:100")),1)+0,""))</f>
        <v>50</v>
      </c>
    </row>
    <row r="215" spans="1:6" x14ac:dyDescent="0.3">
      <c r="A215" s="4" t="s">
        <v>397</v>
      </c>
      <c r="B215" s="5" t="s">
        <v>398</v>
      </c>
      <c r="C215" s="9">
        <v>0.45</v>
      </c>
      <c r="D215" s="9">
        <v>50</v>
      </c>
      <c r="E215" s="6" t="s">
        <v>8</v>
      </c>
      <c r="F215" s="18" t="str" cm="1">
        <f t="array" aca="1" ref="F215" ca="1">_xlfn.TEXTJOIN("",TRUE,IFERROR(MID(D215,ROW(INDIRECT("1:100")),1)+0,""))</f>
        <v>50</v>
      </c>
    </row>
    <row r="216" spans="1:6" x14ac:dyDescent="0.3">
      <c r="A216" s="4" t="s">
        <v>399</v>
      </c>
      <c r="B216" s="5" t="s">
        <v>400</v>
      </c>
      <c r="C216" s="9">
        <v>75</v>
      </c>
      <c r="D216" s="9">
        <v>100</v>
      </c>
      <c r="E216" s="6" t="s">
        <v>8</v>
      </c>
      <c r="F216" s="18" t="str" cm="1">
        <f t="array" aca="1" ref="F216" ca="1">_xlfn.TEXTJOIN("",TRUE,IFERROR(MID(D216,ROW(INDIRECT("1:100")),1)+0,""))</f>
        <v>100</v>
      </c>
    </row>
    <row r="217" spans="1:6" x14ac:dyDescent="0.3">
      <c r="A217" s="4" t="s">
        <v>401</v>
      </c>
      <c r="B217" s="5" t="s">
        <v>402</v>
      </c>
      <c r="C217" s="9">
        <v>50</v>
      </c>
      <c r="D217" s="9">
        <v>50</v>
      </c>
      <c r="E217" s="6" t="s">
        <v>8</v>
      </c>
      <c r="F217" s="18" t="str" cm="1">
        <f t="array" aca="1" ref="F217" ca="1">_xlfn.TEXTJOIN("",TRUE,IFERROR(MID(D217,ROW(INDIRECT("1:100")),1)+0,""))</f>
        <v>50</v>
      </c>
    </row>
    <row r="218" spans="1:6" x14ac:dyDescent="0.3">
      <c r="A218" s="4" t="s">
        <v>403</v>
      </c>
      <c r="B218" s="5" t="s">
        <v>404</v>
      </c>
      <c r="C218" s="9">
        <v>1.2</v>
      </c>
      <c r="D218" s="9" t="s">
        <v>57</v>
      </c>
      <c r="E218" s="6" t="s">
        <v>8</v>
      </c>
      <c r="F218" s="18" t="str" cm="1">
        <f t="array" aca="1" ref="F218" ca="1">_xlfn.TEXTJOIN("",TRUE,IFERROR(MID(D218,ROW(INDIRECT("1:100")),1)+0,""))</f>
        <v>500</v>
      </c>
    </row>
    <row r="219" spans="1:6" x14ac:dyDescent="0.3">
      <c r="A219" s="4" t="s">
        <v>405</v>
      </c>
      <c r="B219" s="7" t="s">
        <v>406</v>
      </c>
      <c r="C219" s="9">
        <v>1</v>
      </c>
      <c r="D219" s="9">
        <v>50</v>
      </c>
      <c r="E219" s="6" t="s">
        <v>14</v>
      </c>
      <c r="F219" s="18" t="str" cm="1">
        <f t="array" aca="1" ref="F219" ca="1">_xlfn.TEXTJOIN("",TRUE,IFERROR(MID(D219,ROW(INDIRECT("1:100")),1)+0,""))</f>
        <v>50</v>
      </c>
    </row>
    <row r="220" spans="1:6" x14ac:dyDescent="0.3">
      <c r="A220" s="4" t="s">
        <v>407</v>
      </c>
      <c r="B220" s="7" t="s">
        <v>408</v>
      </c>
      <c r="C220" s="9">
        <v>5</v>
      </c>
      <c r="D220" s="9">
        <v>20</v>
      </c>
      <c r="E220" s="6" t="s">
        <v>14</v>
      </c>
      <c r="F220" s="18" t="str" cm="1">
        <f t="array" aca="1" ref="F220" ca="1">_xlfn.TEXTJOIN("",TRUE,IFERROR(MID(D220,ROW(INDIRECT("1:100")),1)+0,""))</f>
        <v>20</v>
      </c>
    </row>
    <row r="221" spans="1:6" x14ac:dyDescent="0.3">
      <c r="A221" s="7" t="s">
        <v>409</v>
      </c>
      <c r="B221" s="7" t="s">
        <v>408</v>
      </c>
      <c r="C221" s="9">
        <v>0.45</v>
      </c>
      <c r="D221" s="9">
        <v>300</v>
      </c>
      <c r="E221" s="6" t="s">
        <v>14</v>
      </c>
      <c r="F221" s="18" t="str" cm="1">
        <f t="array" aca="1" ref="F221" ca="1">_xlfn.TEXTJOIN("",TRUE,IFERROR(MID(D221,ROW(INDIRECT("1:100")),1)+0,""))</f>
        <v>300</v>
      </c>
    </row>
    <row r="222" spans="1:6" x14ac:dyDescent="0.3">
      <c r="A222" s="4" t="s">
        <v>410</v>
      </c>
      <c r="B222" s="5" t="s">
        <v>411</v>
      </c>
      <c r="C222" s="9">
        <v>25</v>
      </c>
      <c r="D222" s="9">
        <v>300</v>
      </c>
      <c r="E222" s="6" t="s">
        <v>8</v>
      </c>
      <c r="F222" s="18" t="str" cm="1">
        <f t="array" aca="1" ref="F222" ca="1">_xlfn.TEXTJOIN("",TRUE,IFERROR(MID(D222,ROW(INDIRECT("1:100")),1)+0,""))</f>
        <v>300</v>
      </c>
    </row>
    <row r="223" spans="1:6" x14ac:dyDescent="0.3">
      <c r="A223" s="4" t="s">
        <v>413</v>
      </c>
      <c r="B223" s="5" t="s">
        <v>411</v>
      </c>
      <c r="C223" s="9">
        <v>0.45</v>
      </c>
      <c r="D223" s="9" t="s">
        <v>21</v>
      </c>
      <c r="E223" s="6" t="s">
        <v>8</v>
      </c>
      <c r="F223" s="18" t="str" cm="1">
        <f t="array" aca="1" ref="F223" ca="1">_xlfn.TEXTJOIN("",TRUE,IFERROR(MID(D223,ROW(INDIRECT("1:100")),1)+0,""))</f>
        <v>200</v>
      </c>
    </row>
    <row r="224" spans="1:6" x14ac:dyDescent="0.3">
      <c r="A224" s="4" t="s">
        <v>410</v>
      </c>
      <c r="B224" s="7" t="s">
        <v>411</v>
      </c>
      <c r="C224" s="9">
        <v>25</v>
      </c>
      <c r="D224" s="9" t="s">
        <v>412</v>
      </c>
      <c r="E224" s="6" t="s">
        <v>14</v>
      </c>
      <c r="F224" s="18" t="str" cm="1">
        <f t="array" aca="1" ref="F224" ca="1">_xlfn.TEXTJOIN("",TRUE,IFERROR(MID(D224,ROW(INDIRECT("1:100")),1)+0,""))</f>
        <v>75</v>
      </c>
    </row>
    <row r="225" spans="1:6" x14ac:dyDescent="0.3">
      <c r="A225" s="4" t="s">
        <v>414</v>
      </c>
      <c r="B225" s="5" t="s">
        <v>415</v>
      </c>
      <c r="C225" s="9">
        <v>3</v>
      </c>
      <c r="D225" s="9" t="s">
        <v>238</v>
      </c>
      <c r="E225" s="6" t="s">
        <v>8</v>
      </c>
      <c r="F225" s="18" t="str" cm="1">
        <f t="array" aca="1" ref="F225" ca="1">_xlfn.TEXTJOIN("",TRUE,IFERROR(MID(D225,ROW(INDIRECT("1:100")),1)+0,""))</f>
        <v>50</v>
      </c>
    </row>
    <row r="226" spans="1:6" x14ac:dyDescent="0.3">
      <c r="A226" s="4" t="s">
        <v>416</v>
      </c>
      <c r="B226" s="7" t="s">
        <v>417</v>
      </c>
      <c r="C226" s="9">
        <v>1.2</v>
      </c>
      <c r="D226" s="9" t="s">
        <v>57</v>
      </c>
      <c r="E226" s="6" t="s">
        <v>14</v>
      </c>
      <c r="F226" s="18" t="str" cm="1">
        <f t="array" aca="1" ref="F226" ca="1">_xlfn.TEXTJOIN("",TRUE,IFERROR(MID(D226,ROW(INDIRECT("1:100")),1)+0,""))</f>
        <v>500</v>
      </c>
    </row>
    <row r="227" spans="1:6" x14ac:dyDescent="0.3">
      <c r="A227" s="4" t="s">
        <v>418</v>
      </c>
      <c r="B227" s="7" t="s">
        <v>419</v>
      </c>
      <c r="C227" s="9">
        <v>20</v>
      </c>
      <c r="D227" s="9">
        <v>45</v>
      </c>
      <c r="E227" s="6" t="s">
        <v>14</v>
      </c>
      <c r="F227" s="18" t="str" cm="1">
        <f t="array" aca="1" ref="F227" ca="1">_xlfn.TEXTJOIN("",TRUE,IFERROR(MID(D227,ROW(INDIRECT("1:100")),1)+0,""))</f>
        <v>45</v>
      </c>
    </row>
    <row r="228" spans="1:6" x14ac:dyDescent="0.3">
      <c r="A228" s="4" t="s">
        <v>420</v>
      </c>
      <c r="B228" s="5" t="s">
        <v>421</v>
      </c>
      <c r="C228" s="9">
        <v>0.45</v>
      </c>
      <c r="D228" s="9">
        <v>10</v>
      </c>
      <c r="E228" s="6" t="s">
        <v>8</v>
      </c>
      <c r="F228" s="18" t="str" cm="1">
        <f t="array" aca="1" ref="F228" ca="1">_xlfn.TEXTJOIN("",TRUE,IFERROR(MID(D228,ROW(INDIRECT("1:100")),1)+0,""))</f>
        <v>10</v>
      </c>
    </row>
    <row r="229" spans="1:6" x14ac:dyDescent="0.3">
      <c r="A229" s="4" t="s">
        <v>424</v>
      </c>
      <c r="B229" s="5" t="s">
        <v>423</v>
      </c>
      <c r="C229" s="9">
        <v>5</v>
      </c>
      <c r="D229" s="9">
        <v>50</v>
      </c>
      <c r="E229" s="6" t="s">
        <v>8</v>
      </c>
      <c r="F229" s="18" t="str" cm="1">
        <f t="array" aca="1" ref="F229" ca="1">_xlfn.TEXTJOIN("",TRUE,IFERROR(MID(D229,ROW(INDIRECT("1:100")),1)+0,""))</f>
        <v>50</v>
      </c>
    </row>
    <row r="230" spans="1:6" x14ac:dyDescent="0.3">
      <c r="A230" s="4" t="s">
        <v>422</v>
      </c>
      <c r="B230" s="7" t="s">
        <v>423</v>
      </c>
      <c r="C230" s="9">
        <v>0.45</v>
      </c>
      <c r="D230" s="9" t="s">
        <v>57</v>
      </c>
      <c r="E230" s="6" t="s">
        <v>14</v>
      </c>
      <c r="F230" s="18" t="str" cm="1">
        <f t="array" aca="1" ref="F230" ca="1">_xlfn.TEXTJOIN("",TRUE,IFERROR(MID(D230,ROW(INDIRECT("1:100")),1)+0,""))</f>
        <v>500</v>
      </c>
    </row>
    <row r="231" spans="1:6" x14ac:dyDescent="0.3">
      <c r="A231" s="4" t="s">
        <v>425</v>
      </c>
      <c r="B231" s="5" t="s">
        <v>426</v>
      </c>
      <c r="C231" s="9">
        <v>300</v>
      </c>
      <c r="D231" s="9">
        <v>100</v>
      </c>
      <c r="E231" s="6" t="s">
        <v>8</v>
      </c>
      <c r="F231" s="18" t="str" cm="1">
        <f t="array" aca="1" ref="F231" ca="1">_xlfn.TEXTJOIN("",TRUE,IFERROR(MID(D231,ROW(INDIRECT("1:100")),1)+0,""))</f>
        <v>100</v>
      </c>
    </row>
    <row r="232" spans="1:6" x14ac:dyDescent="0.3">
      <c r="A232" s="4" t="s">
        <v>427</v>
      </c>
      <c r="B232" s="7" t="s">
        <v>428</v>
      </c>
      <c r="C232" s="9">
        <v>25</v>
      </c>
      <c r="D232" s="9">
        <v>25</v>
      </c>
      <c r="E232" s="6" t="s">
        <v>14</v>
      </c>
      <c r="F232" s="18" t="str" cm="1">
        <f t="array" aca="1" ref="F232" ca="1">_xlfn.TEXTJOIN("",TRUE,IFERROR(MID(D232,ROW(INDIRECT("1:100")),1)+0,""))</f>
        <v>25</v>
      </c>
    </row>
    <row r="233" spans="1:6" x14ac:dyDescent="0.3">
      <c r="A233" s="4" t="s">
        <v>427</v>
      </c>
      <c r="B233" s="5" t="s">
        <v>428</v>
      </c>
      <c r="C233" s="9">
        <v>25</v>
      </c>
      <c r="D233" s="9" t="s">
        <v>7</v>
      </c>
      <c r="E233" s="6" t="s">
        <v>8</v>
      </c>
      <c r="F233" s="18" t="str" cm="1">
        <f t="array" aca="1" ref="F233" ca="1">_xlfn.TEXTJOIN("",TRUE,IFERROR(MID(D233,ROW(INDIRECT("1:100")),1)+0,""))</f>
        <v>100</v>
      </c>
    </row>
    <row r="234" spans="1:6" x14ac:dyDescent="0.3">
      <c r="A234" s="4" t="s">
        <v>429</v>
      </c>
      <c r="B234" s="5" t="s">
        <v>430</v>
      </c>
      <c r="C234" s="9">
        <v>1.2</v>
      </c>
      <c r="D234" s="9" t="s">
        <v>431</v>
      </c>
      <c r="E234" s="6" t="s">
        <v>8</v>
      </c>
      <c r="F234" s="18" t="str" cm="1">
        <f t="array" aca="1" ref="F234" ca="1">_xlfn.TEXTJOIN("",TRUE,IFERROR(MID(D234,ROW(INDIRECT("1:100")),1)+0,""))</f>
        <v>50</v>
      </c>
    </row>
  </sheetData>
  <autoFilter ref="A1:E234" xr:uid="{8D437B2B-2195-5C41-96EA-9D7C79E3B20C}">
    <sortState xmlns:xlrd2="http://schemas.microsoft.com/office/spreadsheetml/2017/richdata2" ref="A2:E234">
      <sortCondition ref="B1:B234"/>
    </sortState>
  </autoFilter>
  <hyperlinks>
    <hyperlink ref="A2" r:id="rId1" xr:uid="{B643C267-0BEE-444B-96BC-B7377FBFA1C8}"/>
    <hyperlink ref="A3" r:id="rId2" xr:uid="{75FE2A73-EDD3-7F4C-B7F1-9C7B54059A6C}"/>
    <hyperlink ref="A4" r:id="rId3" xr:uid="{1CC3420B-A9AC-C946-B56C-E1BDC10A4229}"/>
    <hyperlink ref="A5" r:id="rId4" xr:uid="{3CA7BF30-81CF-D544-BB8D-5D64C0299D65}"/>
    <hyperlink ref="A6" r:id="rId5" xr:uid="{432C64A8-09D3-F84B-B22D-98D2B215F2E0}"/>
    <hyperlink ref="A7" r:id="rId6" xr:uid="{AC0D311E-F874-2F47-ACD1-2ABC10E02712}"/>
    <hyperlink ref="A8" r:id="rId7" xr:uid="{353F3529-1535-A14E-A169-85C0135194F4}"/>
    <hyperlink ref="A9" r:id="rId8" xr:uid="{3045734D-C939-D44F-AA3D-845A5A854AD7}"/>
    <hyperlink ref="A10" r:id="rId9" xr:uid="{0350592C-0309-CA49-9988-AAE973974590}"/>
    <hyperlink ref="A11" r:id="rId10" xr:uid="{A8F5AF51-1CE7-724F-AEB3-7C0220F87B82}"/>
    <hyperlink ref="A13" r:id="rId11" xr:uid="{730AB316-E9F3-2D4C-92F9-8A46771D0135}"/>
    <hyperlink ref="A14" r:id="rId12" xr:uid="{12185720-877C-8643-A56B-E67E3B85E382}"/>
    <hyperlink ref="A15" r:id="rId13" xr:uid="{926E45C9-469C-6C41-80DF-9DAACC199651}"/>
    <hyperlink ref="A17" r:id="rId14" xr:uid="{4B2965D0-14F9-124B-A3B0-B2F3DC8376F9}"/>
    <hyperlink ref="A18" r:id="rId15" xr:uid="{A793334A-6818-6945-97CB-D5CA8D1C7002}"/>
    <hyperlink ref="A19" r:id="rId16" xr:uid="{C2FC90DF-AA04-B249-A930-F846219EF7BC}"/>
    <hyperlink ref="A20" r:id="rId17" xr:uid="{980212EB-977E-CF43-892E-98C452771EEB}"/>
    <hyperlink ref="A21" r:id="rId18" xr:uid="{E807EFAB-D49B-4E4D-A0A2-6D24D71739BE}"/>
    <hyperlink ref="A22" r:id="rId19" xr:uid="{E79EE1C2-13D6-C64A-B84C-F66299C292A0}"/>
    <hyperlink ref="A23" r:id="rId20" xr:uid="{AC36D7D4-3A69-814D-BBE2-507BD7F2FBD1}"/>
    <hyperlink ref="A24" r:id="rId21" xr:uid="{079C81C8-B913-434D-A083-25B48CAF1424}"/>
    <hyperlink ref="A25" r:id="rId22" display="http://doi.org/10.1016/j.marpolbul.2020.111345" xr:uid="{E951794A-246C-9D4F-B905-72A0D41DC6C7}"/>
    <hyperlink ref="A26" r:id="rId23" xr:uid="{BBFBDC02-14D1-3A4A-BBF2-916C8535CA93}"/>
    <hyperlink ref="A27" r:id="rId24" xr:uid="{97C9CFBB-6750-7448-AF7D-37F5F3A81E88}"/>
    <hyperlink ref="A28" r:id="rId25" xr:uid="{3881149C-1399-6A4F-9563-50B862A97569}"/>
    <hyperlink ref="A29" r:id="rId26" xr:uid="{51D22116-B0AA-334D-BECD-9729CD51B2AA}"/>
    <hyperlink ref="A30" r:id="rId27" xr:uid="{D5553FB9-2F94-9E42-BFE0-B135608EB092}"/>
    <hyperlink ref="A31" r:id="rId28" xr:uid="{C3E1E113-7F29-AC47-BB71-6B1F4A2003B8}"/>
    <hyperlink ref="A32" r:id="rId29" xr:uid="{712AB633-8615-E942-8582-422652F9CD0E}"/>
    <hyperlink ref="A33" r:id="rId30" xr:uid="{6459F896-7AA0-C44C-9A6E-BCD5DDD3E2E3}"/>
    <hyperlink ref="A34" r:id="rId31" xr:uid="{23CA3A1C-00E6-A040-87D9-203006E99E17}"/>
    <hyperlink ref="A35" r:id="rId32" xr:uid="{CA9B57CF-B4CA-524A-8FDB-B4427116AE42}"/>
    <hyperlink ref="A37" r:id="rId33" xr:uid="{7771EAA6-AA9F-7441-B3F5-9F15B39CC865}"/>
    <hyperlink ref="A38" r:id="rId34" xr:uid="{A2446936-B60B-A945-AB98-9B8D24494310}"/>
    <hyperlink ref="A39" r:id="rId35" xr:uid="{EE7540DF-047D-884E-A37C-C113E797C021}"/>
    <hyperlink ref="A40" r:id="rId36" xr:uid="{A309D4AD-E431-FE45-A300-70ECEDC11C3F}"/>
    <hyperlink ref="A43" r:id="rId37" xr:uid="{5BC4ACB2-FB6C-7E4A-B7D7-2332264862BD}"/>
    <hyperlink ref="A44" r:id="rId38" xr:uid="{D415D7BB-1D15-F64D-BB06-F43D8EE1328A}"/>
    <hyperlink ref="A45" r:id="rId39" xr:uid="{686E3DED-0E53-2645-8ADB-8814BDF5EABD}"/>
    <hyperlink ref="A46" r:id="rId40" xr:uid="{FEAAD939-F0BC-904D-B4B8-F2952B410DA7}"/>
    <hyperlink ref="A48" r:id="rId41" xr:uid="{41EE06E8-D3D7-F549-B1D4-7203556E0324}"/>
    <hyperlink ref="A47" r:id="rId42" xr:uid="{82F173AB-23EE-3E47-A094-5D29E3EBCEDB}"/>
    <hyperlink ref="A49" r:id="rId43" xr:uid="{66BAD3DD-CC52-9948-B8B3-D403E35281AA}"/>
    <hyperlink ref="A50" r:id="rId44" xr:uid="{A234510B-CB28-CF45-82B6-4461434AAEA9}"/>
    <hyperlink ref="A53" r:id="rId45" xr:uid="{F4CEBE90-7267-6D43-A911-DD6815D0530B}"/>
    <hyperlink ref="A55" r:id="rId46" xr:uid="{26301337-DA73-1143-9370-97AD8E2397ED}"/>
    <hyperlink ref="A57" r:id="rId47" xr:uid="{8BAE8E28-A8CF-0E4E-A9C2-91D452D933F1}"/>
    <hyperlink ref="A56" r:id="rId48" xr:uid="{992A8D5D-632F-DE4D-8E07-1AB1FC9B5859}"/>
    <hyperlink ref="A58" r:id="rId49" xr:uid="{1E89A2AD-11C0-934A-8562-EF85075B1D2F}"/>
    <hyperlink ref="A59" r:id="rId50" xr:uid="{AF9A40D2-4A34-7A45-83AF-9925173D81EE}"/>
    <hyperlink ref="A60" r:id="rId51" xr:uid="{82EB3217-312C-324B-B9B4-9F6A3493D515}"/>
    <hyperlink ref="A61" r:id="rId52" xr:uid="{2FFF1F6B-FF5D-0C4E-9D15-916DD6119F45}"/>
    <hyperlink ref="A62" r:id="rId53" xr:uid="{74A8D221-0A6E-8443-892B-F2686D1C249F}"/>
    <hyperlink ref="A63" r:id="rId54" xr:uid="{B2CC6A02-6164-284A-8D3A-5B601123147B}"/>
    <hyperlink ref="A64" r:id="rId55" xr:uid="{01C7F7C6-7C9C-0F4C-9AA6-41C3E330E106}"/>
    <hyperlink ref="A65" r:id="rId56" xr:uid="{74AB5C10-0AB2-7348-9E81-6A9B65D94628}"/>
    <hyperlink ref="A66" r:id="rId57" xr:uid="{CC880D78-8274-384C-99F5-AD849D0A18CD}"/>
    <hyperlink ref="A67" r:id="rId58" xr:uid="{90F7B359-D559-3044-A44A-316F296E4A31}"/>
    <hyperlink ref="A68" r:id="rId59" xr:uid="{2F7A4CC0-DE28-9A41-A5E6-2CAF9CB632DA}"/>
    <hyperlink ref="A69" r:id="rId60" xr:uid="{6826A35F-F04D-2742-AEF7-46223733F32B}"/>
    <hyperlink ref="A70" r:id="rId61" display="https://doi.org/10.1016/j.scitotenv.2020.138824." xr:uid="{4D8CA1D2-5D47-434E-9E4D-C3606183369A}"/>
    <hyperlink ref="A71" r:id="rId62" xr:uid="{CA62A580-A787-2A4A-B4BD-3B93866B4A85}"/>
    <hyperlink ref="A72" r:id="rId63" xr:uid="{063CDBBB-7323-444F-9EFD-CC14377AAC87}"/>
    <hyperlink ref="A73" r:id="rId64" xr:uid="{CA758643-7C0A-4843-AE91-3EAEAAEFD33A}"/>
    <hyperlink ref="A74" r:id="rId65" xr:uid="{9FE2B1CC-8064-7F45-AB70-9D0C877E2FD5}"/>
    <hyperlink ref="A75" r:id="rId66" xr:uid="{0A5B719D-249E-E840-9A86-A9ECA36077BD}"/>
    <hyperlink ref="A76" r:id="rId67" xr:uid="{FDADF6FF-75C9-8348-80C1-6CD62CA5BE0C}"/>
    <hyperlink ref="A77" r:id="rId68" xr:uid="{543BD037-831F-2F45-8B47-732E223D2C12}"/>
    <hyperlink ref="A78" r:id="rId69" xr:uid="{A0516E47-602A-7349-827C-F535118E6ABF}"/>
    <hyperlink ref="A79" r:id="rId70" xr:uid="{85D05C3E-4BB6-9A46-86C8-5FEB5B43CDFF}"/>
    <hyperlink ref="A80" r:id="rId71" xr:uid="{26753EEA-EE17-7F40-8766-8A3EAB4EC7B9}"/>
    <hyperlink ref="A81" r:id="rId72" xr:uid="{839927D3-C19B-8240-8A08-AAA78275F977}"/>
    <hyperlink ref="A82" r:id="rId73" xr:uid="{A19C5F00-D0B8-7A45-8F8F-F5A257599DE6}"/>
    <hyperlink ref="A83" r:id="rId74" xr:uid="{B2A42C72-1242-6741-BE30-7DF59A091EF9}"/>
    <hyperlink ref="A86" r:id="rId75" xr:uid="{9F112F81-E841-6045-B85F-91E26D889ACF}"/>
    <hyperlink ref="A87" r:id="rId76" xr:uid="{A7516D04-CB9E-6644-9160-41B6AA951C8E}"/>
    <hyperlink ref="A88" r:id="rId77" xr:uid="{DF29138A-9186-0446-B08B-2F85C9D601AA}"/>
    <hyperlink ref="A89" r:id="rId78" xr:uid="{A8CDA7DB-EA86-0E40-B803-774A6CF99C73}"/>
    <hyperlink ref="A90" r:id="rId79" xr:uid="{2423AC08-9062-8442-A448-4140818C0635}"/>
    <hyperlink ref="A91" r:id="rId80" xr:uid="{4EAEB291-5B75-1C4F-AA02-DD70AB5299CE}"/>
    <hyperlink ref="A92" r:id="rId81" xr:uid="{48D89526-94B9-6745-952A-D82A2C009BD8}"/>
    <hyperlink ref="A94" r:id="rId82" xr:uid="{10C55AB0-039F-644D-9FFF-549FD7B059BC}"/>
    <hyperlink ref="A95" r:id="rId83" xr:uid="{3AB716C4-D883-8743-8515-4B33A1999268}"/>
    <hyperlink ref="A96" r:id="rId84" xr:uid="{FA3CC829-D19D-104E-AFC0-5595F56580E6}"/>
    <hyperlink ref="A97" r:id="rId85" xr:uid="{C0478B75-FBC9-F443-A8A1-0FA4BF297D67}"/>
    <hyperlink ref="A98" r:id="rId86" xr:uid="{D50A1F4E-5D86-8D47-9D12-93CCB3F1374F}"/>
    <hyperlink ref="A100" r:id="rId87" xr:uid="{C1AA21BF-F038-2647-A575-078816F1E191}"/>
    <hyperlink ref="A99" r:id="rId88" xr:uid="{A6142194-1817-C74B-BAA3-C2ED013ACE48}"/>
    <hyperlink ref="A101" r:id="rId89" xr:uid="{DA25BC85-37DA-1A4A-8F5C-E8CFC60ADDDB}"/>
    <hyperlink ref="A103" r:id="rId90" xr:uid="{B606F6A3-7054-4347-ACC4-9AAEE6ACFFEC}"/>
    <hyperlink ref="A104" r:id="rId91" xr:uid="{F89254B9-52E8-BB48-815C-037E6CD9D006}"/>
    <hyperlink ref="A105" r:id="rId92" xr:uid="{F5D3A5E3-ADDB-F042-ACF3-A7C5EB98E44A}"/>
    <hyperlink ref="A108" r:id="rId93" xr:uid="{6601EBE9-5146-7E41-BC6C-34A3CAACE7C8}"/>
    <hyperlink ref="A109" r:id="rId94" xr:uid="{C72EFE19-94AF-3546-A74D-A889AE8363AB}"/>
    <hyperlink ref="A110" r:id="rId95" xr:uid="{137756B7-C0A4-BD4D-8DA1-3CF8664AA1C7}"/>
    <hyperlink ref="A112" r:id="rId96" xr:uid="{981FE358-5A78-4A47-95D2-BD2F78B33BCB}"/>
    <hyperlink ref="A113" r:id="rId97" xr:uid="{C9352B01-7BA9-4943-B2B2-5C640034AE3B}"/>
    <hyperlink ref="A114" r:id="rId98" xr:uid="{8E53618C-0B68-1549-9A5C-4CD1412548F0}"/>
    <hyperlink ref="A115" r:id="rId99" xr:uid="{6A24DB1D-BBC5-0C49-8D40-874943044BE0}"/>
    <hyperlink ref="A116" r:id="rId100" xr:uid="{2A64CFD4-797C-7F4A-993F-D75A1D6B378B}"/>
    <hyperlink ref="A117" r:id="rId101" xr:uid="{6BF595AB-1CC3-9147-BB0B-3D07C99519E2}"/>
    <hyperlink ref="A118" r:id="rId102" xr:uid="{DB724D92-A959-0E4D-8B9E-65C524596A25}"/>
    <hyperlink ref="A119" r:id="rId103" xr:uid="{024916CE-C2C6-2546-BC80-14BA72B6A139}"/>
    <hyperlink ref="A121" r:id="rId104" xr:uid="{6BEE5EAD-A51F-B34E-AE37-FBEBA1218A26}"/>
    <hyperlink ref="A122" r:id="rId105" xr:uid="{3DFA188C-0B8F-8047-92EE-73F767B64240}"/>
    <hyperlink ref="A123" r:id="rId106" xr:uid="{37C7BFEC-724C-C442-AA16-0D398662BB89}"/>
    <hyperlink ref="A124" r:id="rId107" xr:uid="{95E57A0F-8804-3E48-9E85-FA788E538638}"/>
    <hyperlink ref="A126" r:id="rId108" xr:uid="{E0DB8CCA-1009-9648-8AC4-B71CA41ACF94}"/>
    <hyperlink ref="A127" r:id="rId109" xr:uid="{F7AA8EA2-6A7D-0842-A065-C896CE56B92E}"/>
    <hyperlink ref="A128" r:id="rId110" xr:uid="{5229DD58-E95C-EF44-BD4F-48768BF3C21D}"/>
    <hyperlink ref="A129" r:id="rId111" xr:uid="{45DB3546-2F61-B644-A7C4-495BCDDD5D7C}"/>
    <hyperlink ref="A130" r:id="rId112" xr:uid="{2BE56FBB-4CBF-BC45-8104-9184B03FD0DB}"/>
    <hyperlink ref="A131" r:id="rId113" xr:uid="{10B9AD58-91B6-6542-A675-1460CFE77EF6}"/>
    <hyperlink ref="A133" r:id="rId114" xr:uid="{CB0C77F9-6374-614E-9407-EBF35038B86D}"/>
    <hyperlink ref="A134" r:id="rId115" xr:uid="{5B3A9CC5-2672-FA43-BAC6-1A1EAE01521B}"/>
    <hyperlink ref="A136" r:id="rId116" xr:uid="{47C04F2D-083D-A642-9826-3FF1DFAA8257}"/>
    <hyperlink ref="A135" r:id="rId117" xr:uid="{82131468-20E3-664E-8985-97E9EA223B27}"/>
    <hyperlink ref="A137" r:id="rId118" xr:uid="{FFBB6249-36AB-6842-BACA-49A29F66F3F9}"/>
    <hyperlink ref="A138" r:id="rId119" xr:uid="{058D5002-888F-DC47-BC56-92135ABC8D9A}"/>
    <hyperlink ref="A139" r:id="rId120" xr:uid="{2F6A8DF5-45AC-F54B-B14D-1E229DA9A4CA}"/>
    <hyperlink ref="A141" r:id="rId121" xr:uid="{8B6C04D1-A5EA-9B4F-9F85-618549F58D7D}"/>
    <hyperlink ref="A142" r:id="rId122" xr:uid="{2D56C70D-A29D-1F43-BEC0-4D6020AA9473}"/>
    <hyperlink ref="A143" r:id="rId123" xr:uid="{F6B212A8-A973-284A-8369-545FE5E3C2CE}"/>
    <hyperlink ref="A144" r:id="rId124" xr:uid="{B2C6FECC-8DB1-9843-A53E-EAAAAA9EC186}"/>
    <hyperlink ref="A145" r:id="rId125" xr:uid="{367A1917-2073-CA4C-BF18-65096882CEEF}"/>
    <hyperlink ref="A146" r:id="rId126" xr:uid="{B07C9EB4-2AC4-9044-B343-412362A37EC6}"/>
    <hyperlink ref="A147" r:id="rId127" xr:uid="{D43E6623-7923-CD4D-8023-812B5C0DC866}"/>
    <hyperlink ref="A148" r:id="rId128" xr:uid="{D2BAEEF8-03AA-EA40-8E58-65B34637F60C}"/>
    <hyperlink ref="A149" r:id="rId129" xr:uid="{DEA36C71-AB8D-8942-9ED6-E13D5DA0881B}"/>
    <hyperlink ref="A150" r:id="rId130" xr:uid="{3CFEFFFD-524D-9148-81F0-F3EB6CDF6A70}"/>
    <hyperlink ref="A154" r:id="rId131" xr:uid="{8627C3F9-5A60-D44D-94F6-39A93C699FBC}"/>
    <hyperlink ref="A155" r:id="rId132" xr:uid="{01524B24-37FD-C840-9C00-6B4E15BE36FF}"/>
    <hyperlink ref="A157" r:id="rId133" xr:uid="{D52F83BE-5FAB-FC4D-98D9-7E3E6E934972}"/>
    <hyperlink ref="A159" r:id="rId134" xr:uid="{8948CEA4-3754-634D-A098-54B38F9E697A}"/>
    <hyperlink ref="A160" r:id="rId135" xr:uid="{77079DBA-F661-1E40-8E1D-42A052400FC0}"/>
    <hyperlink ref="A161" r:id="rId136" xr:uid="{ABEC7AF7-72F2-5B4E-942E-31BCAFB44252}"/>
    <hyperlink ref="A162" r:id="rId137" xr:uid="{D6ACBA81-8B9A-F34B-AACE-A342BDC85552}"/>
    <hyperlink ref="A163" r:id="rId138" xr:uid="{65B248FE-D0A8-AF40-A9BE-FE79EB9DFDBA}"/>
    <hyperlink ref="A166" r:id="rId139" xr:uid="{3A0DA96C-C03D-1F4E-A7A3-AEE0036AB1C9}"/>
    <hyperlink ref="A167" r:id="rId140" xr:uid="{57E85270-6E5A-6243-BD25-F80AE2A7FA10}"/>
    <hyperlink ref="A169" r:id="rId141" xr:uid="{891858B8-26C1-484D-A11C-549EC9E4103B}"/>
    <hyperlink ref="A170" r:id="rId142" xr:uid="{B70AE32C-2FA4-294D-891E-C14BA6EB5F52}"/>
    <hyperlink ref="A171" r:id="rId143" xr:uid="{4CB2C9A9-B3C6-BA4B-AB7D-F532446981CF}"/>
    <hyperlink ref="A172" r:id="rId144" xr:uid="{67BD1B69-9704-AB41-B5A3-42CD737E483D}"/>
    <hyperlink ref="A173" r:id="rId145" xr:uid="{E50253B4-730F-E043-90ED-69EA6554E9EC}"/>
    <hyperlink ref="A174" r:id="rId146" xr:uid="{1A1D4CA7-7B10-6043-B10D-2305BC1C268A}"/>
    <hyperlink ref="A175" r:id="rId147" xr:uid="{A4D25FBB-602B-C340-8B65-A71466AFF1C0}"/>
    <hyperlink ref="A176" r:id="rId148" xr:uid="{EFD1022B-43FA-CC4A-93E3-89C9833B19C8}"/>
    <hyperlink ref="A177" r:id="rId149" xr:uid="{A44BEB74-6A8F-9242-B66E-63ECE1ECEA64}"/>
    <hyperlink ref="A179" r:id="rId150" xr:uid="{3AF70205-A2E4-A244-8717-C409C9E440EE}"/>
    <hyperlink ref="A180" r:id="rId151" xr:uid="{BAB55567-24D1-0640-B0E8-981C8E038375}"/>
    <hyperlink ref="A181" r:id="rId152" xr:uid="{930D5536-6D7E-0A4C-BFD2-3D055A6C559E}"/>
    <hyperlink ref="A188" r:id="rId153" xr:uid="{367A2EB8-D9E3-FE43-A355-7DE52DB078DB}"/>
    <hyperlink ref="A189" r:id="rId154" xr:uid="{C96F466B-F10F-3440-BDF3-2DE077B530FA}"/>
    <hyperlink ref="A191" r:id="rId155" xr:uid="{62366825-3DF0-D74B-AC0C-989FD96A3466}"/>
    <hyperlink ref="A192" r:id="rId156" xr:uid="{D81105F3-4C7F-2C47-AB3B-9D3C293F0639}"/>
    <hyperlink ref="A193" r:id="rId157" xr:uid="{9783C58F-8760-194E-94C1-236343E1FACB}"/>
    <hyperlink ref="A194" r:id="rId158" xr:uid="{5E29BCD3-5096-EC44-ADDF-AA62ED9253E9}"/>
    <hyperlink ref="A196" r:id="rId159" xr:uid="{2950BBA4-D305-264F-A379-8A5B013E6077}"/>
    <hyperlink ref="A199" r:id="rId160" xr:uid="{56712C9B-4A85-3246-8F77-FC77C3B03B26}"/>
    <hyperlink ref="A200" r:id="rId161" xr:uid="{CABBF670-739A-D34E-8B97-3E983D470251}"/>
    <hyperlink ref="A201" r:id="rId162" xr:uid="{2039D029-5021-9348-A3AE-9D3A324D91EA}"/>
    <hyperlink ref="A202" r:id="rId163" xr:uid="{1BB58AAD-A8B2-5742-AF6A-7C7B7ED86FA8}"/>
    <hyperlink ref="A203" r:id="rId164" xr:uid="{0CB8C82F-9C05-254C-9607-94E83E46D3A1}"/>
    <hyperlink ref="A204" r:id="rId165" xr:uid="{96263D09-152A-A441-BEFE-8BBDD10D74D8}"/>
    <hyperlink ref="A205" r:id="rId166" xr:uid="{9BB50426-D73B-0342-BDB5-910A6B224E69}"/>
    <hyperlink ref="A206" r:id="rId167" xr:uid="{86AFE851-6878-1943-AFC3-D5AF23BD85BA}"/>
    <hyperlink ref="A207" r:id="rId168" xr:uid="{F62CABDD-739D-BF4D-B610-384D4E52EDFE}"/>
    <hyperlink ref="A208" r:id="rId169" xr:uid="{CA68DD78-CC1F-2340-AD48-F294639D34B9}"/>
    <hyperlink ref="A209" r:id="rId170" xr:uid="{AEBD7C83-948C-5243-84F2-BEFA61E0015B}"/>
    <hyperlink ref="A210" r:id="rId171" xr:uid="{21154535-3F2C-0043-A8B2-2FAD6D52D4EE}"/>
    <hyperlink ref="A212" r:id="rId172" xr:uid="{1A5956D3-7056-E54D-B061-13EDF771A5A3}"/>
    <hyperlink ref="A213" r:id="rId173" xr:uid="{1AEDB12C-C248-8541-935C-20E5FD32F826}"/>
    <hyperlink ref="A214" r:id="rId174" xr:uid="{12519110-009A-2746-92E0-5B971878CB03}"/>
    <hyperlink ref="A215" r:id="rId175" xr:uid="{B814D278-4FC4-E649-8E65-707D11709DEE}"/>
    <hyperlink ref="A216" r:id="rId176" xr:uid="{363C07A3-564B-8141-819D-74B753FB632B}"/>
    <hyperlink ref="A217" r:id="rId177" xr:uid="{FC01D226-2091-544E-B244-0CAC93D2C454}"/>
    <hyperlink ref="A218" r:id="rId178" xr:uid="{74520007-B71E-7C4C-B4E4-031900987856}"/>
    <hyperlink ref="A219" r:id="rId179" xr:uid="{1B5D7850-E9B2-A049-B59D-81CCCE4426B0}"/>
    <hyperlink ref="A220" r:id="rId180" xr:uid="{1D1D0B4F-4D0D-CC43-AD85-D882E128DBB1}"/>
    <hyperlink ref="A224" r:id="rId181" xr:uid="{64559C1A-7C10-3744-898A-1F3FC2BE1B7F}"/>
    <hyperlink ref="A223" r:id="rId182" xr:uid="{9B0EF1A3-FAFA-004C-938A-D1A209752B66}"/>
    <hyperlink ref="A222" r:id="rId183" xr:uid="{1A6C7B8C-E457-0047-9944-9C72D170E831}"/>
    <hyperlink ref="A225" r:id="rId184" xr:uid="{B7E06587-99D1-F24D-B552-E05AAE7585F8}"/>
    <hyperlink ref="A226" r:id="rId185" xr:uid="{8DBB9F8E-0C74-C245-81B0-E22DAA83872C}"/>
    <hyperlink ref="A227" r:id="rId186" xr:uid="{030E4E49-836B-994A-9FDE-F5DBF50A83D4}"/>
    <hyperlink ref="A228" r:id="rId187" display="https://www.researchgate.net/profile/Yanfei_Zhou6/publication/334977670_Characterization_of_microplastics_and_the_association_of_heavy_metals_with_microplastics_in_suburban_soil_of_central_China/links/5dea3b8892851c836465d49e/Characterization-of-microplastics-and-the-association-of-heavy-metals-with-microplastics-in-suburban-soil-of-central-China.pdf" xr:uid="{B481F935-255F-2E41-9628-21DF85432D09}"/>
    <hyperlink ref="A230" r:id="rId188" xr:uid="{3FF6362C-2C8C-AA43-B60D-885C5F31D901}"/>
    <hyperlink ref="A229" r:id="rId189" xr:uid="{CF1F7EB6-28E5-FA49-9F73-3A16523002E2}"/>
    <hyperlink ref="A231" r:id="rId190" xr:uid="{6CA6F5AA-6580-3243-BD42-422245C9863C}"/>
    <hyperlink ref="A232" r:id="rId191" xr:uid="{28C3B3BC-6F64-D840-A87E-2399BE00B120}"/>
    <hyperlink ref="A233" r:id="rId192" xr:uid="{E32513AF-E4C9-4844-9E04-7459C9528522}"/>
    <hyperlink ref="A234" r:id="rId193" xr:uid="{8A87CBC4-E355-5D46-AF1D-3D5E45ED59E6}"/>
  </hyperlinks>
  <pageMargins left="0.7" right="0.7" top="0.75" bottom="0.75" header="0.3" footer="0.3"/>
  <pageSetup orientation="portrait" horizontalDpi="1200" verticalDpi="1200" r:id="rId19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4C405-EC49-4264-85AC-7F8A25CA4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B8BD6-7E5B-4213-8EAE-3330D21C0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3BD70-5871-46A2-8F28-87870BEB48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concentration data</vt:lpstr>
      <vt:lpstr>detection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Coffin, Scott@Waterboards</cp:lastModifiedBy>
  <dcterms:created xsi:type="dcterms:W3CDTF">2020-12-16T23:34:10Z</dcterms:created>
  <dcterms:modified xsi:type="dcterms:W3CDTF">2021-12-08T04:22:21Z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