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\Documents\Masters-Thesis-Code\Thesis_Code_3\"/>
    </mc:Choice>
  </mc:AlternateContent>
  <xr:revisionPtr revIDLastSave="0" documentId="13_ncr:1_{A4800AC7-28B6-44AB-9A24-0830D1DBB094}" xr6:coauthVersionLast="43" xr6:coauthVersionMax="43" xr10:uidLastSave="{00000000-0000-0000-0000-000000000000}"/>
  <bookViews>
    <workbookView xWindow="60" yWindow="510" windowWidth="19560" windowHeight="14550" xr2:uid="{C1BE390D-E42C-3542-82B5-F37276582B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1" l="1"/>
  <c r="L6" i="1" s="1"/>
  <c r="I6" i="1"/>
  <c r="J6" i="1" l="1"/>
  <c r="K6" i="1" s="1"/>
  <c r="M6" i="1"/>
  <c r="D2" i="1" l="1"/>
  <c r="D3" i="1"/>
  <c r="E3" i="1"/>
  <c r="D4" i="1"/>
  <c r="E4" i="1"/>
  <c r="D5" i="1"/>
  <c r="E5" i="1"/>
  <c r="E2" i="1"/>
  <c r="F5" i="1"/>
  <c r="H5" i="1" s="1"/>
  <c r="I5" i="1" s="1"/>
  <c r="F3" i="1"/>
  <c r="F4" i="1"/>
  <c r="H4" i="1" s="1"/>
  <c r="J4" i="1" s="1"/>
  <c r="K4" i="1" s="1"/>
  <c r="F2" i="1"/>
  <c r="H2" i="1" s="1"/>
  <c r="J2" i="1" s="1"/>
  <c r="K2" i="1" s="1"/>
  <c r="I4" i="1" l="1"/>
  <c r="L2" i="1"/>
  <c r="M2" i="1" s="1"/>
  <c r="I2" i="1"/>
  <c r="J5" i="1"/>
  <c r="K5" i="1" s="1"/>
  <c r="L4" i="1"/>
  <c r="M4" i="1" s="1"/>
  <c r="H3" i="1"/>
  <c r="L5" i="1"/>
  <c r="M5" i="1" s="1"/>
  <c r="L3" i="1" l="1"/>
  <c r="M3" i="1" s="1"/>
  <c r="I3" i="1"/>
  <c r="J3" i="1"/>
  <c r="K3" i="1" s="1"/>
</calcChain>
</file>

<file path=xl/sharedStrings.xml><?xml version="1.0" encoding="utf-8"?>
<sst xmlns="http://schemas.openxmlformats.org/spreadsheetml/2006/main" count="18" uniqueCount="18">
  <si>
    <t>Sample</t>
  </si>
  <si>
    <t>IIAB Iron Meteorite</t>
  </si>
  <si>
    <t>IVB Iron Meteorite</t>
  </si>
  <si>
    <t>Chondrite</t>
  </si>
  <si>
    <t>Solar System Initial</t>
  </si>
  <si>
    <t>given epsilon 182w</t>
  </si>
  <si>
    <t>old terrestrial standard</t>
  </si>
  <si>
    <t>new terrestrial standard</t>
  </si>
  <si>
    <t>sample 182w/184w</t>
  </si>
  <si>
    <t>sample error 182w/184w</t>
  </si>
  <si>
    <t>given error</t>
  </si>
  <si>
    <t>new error</t>
  </si>
  <si>
    <t>plus error</t>
  </si>
  <si>
    <t>minus error</t>
  </si>
  <si>
    <t>new epsilon 182</t>
  </si>
  <si>
    <t>plus sample error 182w/184w</t>
  </si>
  <si>
    <t>minus sample error 182w/184w</t>
  </si>
  <si>
    <t>Eucrite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</si>
</sst>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ACDEC-5143-A041-B0FE-40FAB64310D6}">
  <dimension ref="A1:M6"/>
  <sheetViews>
    <sheetView tabSelected="1" workbookViewId="0">
      <selection activeCell="G17" sqref="G17"/>
    </sheetView>
  </sheetViews>
  <sheetFormatPr defaultColWidth="11" defaultRowHeight="15.75" x14ac:dyDescent="0.25"/>
  <cols>
    <col min="9" max="9" width="11.875" bestFit="1" customWidth="1"/>
    <col min="10" max="10" width="11.125" bestFit="1" customWidth="1"/>
    <col min="11" max="11" width="11.125" customWidth="1"/>
  </cols>
  <sheetData>
    <row r="1" spans="1:13" x14ac:dyDescent="0.25">
      <c r="A1" t="s">
        <v>0</v>
      </c>
      <c r="B1" t="s">
        <v>5</v>
      </c>
      <c r="C1" t="s">
        <v>10</v>
      </c>
      <c r="D1" t="s">
        <v>12</v>
      </c>
      <c r="E1" t="s">
        <v>13</v>
      </c>
      <c r="F1" t="s">
        <v>6</v>
      </c>
      <c r="G1" t="s">
        <v>7</v>
      </c>
      <c r="H1" t="s">
        <v>8</v>
      </c>
      <c r="I1" t="s">
        <v>15</v>
      </c>
      <c r="J1" t="s">
        <v>16</v>
      </c>
      <c r="K1" t="s">
        <v>9</v>
      </c>
      <c r="L1" t="s">
        <v>14</v>
      </c>
      <c r="M1" t="s">
        <v>11</v>
      </c>
    </row>
    <row r="2" spans="1:13" x14ac:dyDescent="0.25">
      <c r="A2" t="s">
        <v>1</v>
      </c>
      <c r="B2">
        <v>-3.4</v>
      </c>
      <c r="C2">
        <v>0.03</v>
      </c>
      <c r="D2">
        <f>B2+C2</f>
        <v>-3.37</v>
      </c>
      <c r="E2">
        <f>B2-C2</f>
        <v>-3.4299999999999997</v>
      </c>
      <c r="F2">
        <f>0.8649</f>
        <v>0.8649</v>
      </c>
      <c r="G2">
        <v>0.86468</v>
      </c>
      <c r="H2">
        <f>((B2/10^4)+1)*F2</f>
        <v>0.86460593399999996</v>
      </c>
      <c r="I2">
        <f>H2-((D2/10^4)+1)*F2</f>
        <v>-2.5946999999693077E-6</v>
      </c>
      <c r="J2">
        <f>H2-((E2/10^4)+1)*F2</f>
        <v>2.5946999999693077E-6</v>
      </c>
      <c r="K2">
        <f>J2</f>
        <v>2.5946999999693077E-6</v>
      </c>
      <c r="L2">
        <f>((H2/G2)-1)*10^4</f>
        <v>-0.85657121709825645</v>
      </c>
      <c r="M2">
        <f>ABS(L2-((((H2+K2)/G2)-1)*10^4))</f>
        <v>3.0007632881856594E-2</v>
      </c>
    </row>
    <row r="3" spans="1:13" x14ac:dyDescent="0.25">
      <c r="A3" t="s">
        <v>2</v>
      </c>
      <c r="B3">
        <v>-3.18</v>
      </c>
      <c r="C3">
        <v>0.05</v>
      </c>
      <c r="D3">
        <f t="shared" ref="D3:D6" si="0">B3+C3</f>
        <v>-3.1300000000000003</v>
      </c>
      <c r="E3">
        <f t="shared" ref="E3:E6" si="1">B3-C3</f>
        <v>-3.23</v>
      </c>
      <c r="F3">
        <f t="shared" ref="F3:F6" si="2">0.8649</f>
        <v>0.8649</v>
      </c>
      <c r="G3">
        <v>0.86468</v>
      </c>
      <c r="H3">
        <f t="shared" ref="H3:H5" si="3">((B3/10^4)+1)*F3</f>
        <v>0.86462496179999992</v>
      </c>
      <c r="I3">
        <f t="shared" ref="I3:I5" si="4">H3-((D3/10^4)+1)*F3</f>
        <v>-4.3245000000968759E-6</v>
      </c>
      <c r="J3">
        <f t="shared" ref="J3:J5" si="5">H3-((E3/10^4)+1)*F3</f>
        <v>4.3244999998748312E-6</v>
      </c>
      <c r="K3">
        <f t="shared" ref="K3:K5" si="6">J3</f>
        <v>4.3244999998748312E-6</v>
      </c>
      <c r="L3">
        <f>((H3/G3)-1)*10^4</f>
        <v>-0.63651524263352854</v>
      </c>
      <c r="M3">
        <f t="shared" ref="M3:M5" si="7">ABS(L3-((((H3+K3)/G3)-1)*10^4))</f>
        <v>5.0012721467540544E-2</v>
      </c>
    </row>
    <row r="4" spans="1:13" x14ac:dyDescent="0.25">
      <c r="A4" t="s">
        <v>3</v>
      </c>
      <c r="B4">
        <v>-1.9</v>
      </c>
      <c r="C4">
        <v>0.01</v>
      </c>
      <c r="D4">
        <f t="shared" si="0"/>
        <v>-1.89</v>
      </c>
      <c r="E4">
        <f t="shared" si="1"/>
        <v>-1.91</v>
      </c>
      <c r="F4">
        <f t="shared" si="2"/>
        <v>0.8649</v>
      </c>
      <c r="G4">
        <v>0.86468</v>
      </c>
      <c r="H4">
        <f t="shared" si="3"/>
        <v>0.86473566899999998</v>
      </c>
      <c r="I4">
        <f t="shared" si="4"/>
        <v>-8.6490000006378409E-7</v>
      </c>
      <c r="J4">
        <f t="shared" si="5"/>
        <v>8.6490000006378409E-7</v>
      </c>
      <c r="K4">
        <f t="shared" si="6"/>
        <v>8.6490000006378409E-7</v>
      </c>
      <c r="L4">
        <f>((H4/G4)-1)*10^4</f>
        <v>0.64381042697903013</v>
      </c>
      <c r="M4">
        <f t="shared" si="7"/>
        <v>1.0002544295062421E-2</v>
      </c>
    </row>
    <row r="5" spans="1:13" x14ac:dyDescent="0.25">
      <c r="A5" t="s">
        <v>4</v>
      </c>
      <c r="B5">
        <v>-3.49</v>
      </c>
      <c r="C5">
        <v>7.0000000000000007E-2</v>
      </c>
      <c r="D5">
        <f t="shared" si="0"/>
        <v>-3.4200000000000004</v>
      </c>
      <c r="E5">
        <f t="shared" si="1"/>
        <v>-3.56</v>
      </c>
      <c r="F5">
        <f t="shared" si="2"/>
        <v>0.8649</v>
      </c>
      <c r="G5">
        <v>0.86468</v>
      </c>
      <c r="H5">
        <f t="shared" si="3"/>
        <v>0.86459814989999995</v>
      </c>
      <c r="I5">
        <f t="shared" si="4"/>
        <v>-6.0543000001134217E-6</v>
      </c>
      <c r="J5">
        <f t="shared" si="5"/>
        <v>6.0543000000023994E-6</v>
      </c>
      <c r="K5">
        <f t="shared" si="6"/>
        <v>6.0543000000023994E-6</v>
      </c>
      <c r="L5">
        <f>((H5/G5)-1)*10^4</f>
        <v>-0.94659411574271601</v>
      </c>
      <c r="M5">
        <f t="shared" si="7"/>
        <v>7.0017810056555163E-2</v>
      </c>
    </row>
    <row r="6" spans="1:13" x14ac:dyDescent="0.25">
      <c r="A6" t="s">
        <v>17</v>
      </c>
      <c r="B6">
        <v>21.675000000000001</v>
      </c>
      <c r="C6">
        <v>0</v>
      </c>
      <c r="D6">
        <v>0</v>
      </c>
      <c r="E6">
        <v>0</v>
      </c>
      <c r="F6">
        <v>0.86468</v>
      </c>
      <c r="G6">
        <v>0.86468</v>
      </c>
      <c r="H6">
        <f>((B6/10^4)+1)*F6</f>
        <v>0.8665541939000001</v>
      </c>
      <c r="I6">
        <f t="shared" ref="I6" si="8">H6-((D6/10^4)+1)*F6</f>
        <v>1.8741939000000984E-3</v>
      </c>
      <c r="J6">
        <f t="shared" ref="J6" si="9">H6-((E6/10^4)+1)*F6</f>
        <v>1.8741939000000984E-3</v>
      </c>
      <c r="K6">
        <f t="shared" ref="K6" si="10">J6</f>
        <v>1.8741939000000984E-3</v>
      </c>
      <c r="L6">
        <f>((H6/G6)-1)*10^4</f>
        <v>21.675000000000999</v>
      </c>
      <c r="M6">
        <f t="shared" ref="M6" si="11">ABS(L6-((((H6+K6)/G6)-1)*10^4))</f>
        <v>21.675000000000999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Hull</dc:creator>
  <cp:lastModifiedBy>Scott Hull</cp:lastModifiedBy>
  <dcterms:created xsi:type="dcterms:W3CDTF">2019-04-09T18:45:22Z</dcterms:created>
  <dcterms:modified xsi:type="dcterms:W3CDTF">2019-04-10T17:53:00Z</dcterms:modified>
</cp:coreProperties>
</file>