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" sheetId="1" r:id="rId4"/>
    <sheet state="visible" name="Predictions" sheetId="2" r:id="rId5"/>
    <sheet state="visible" name="Survival Probabilities" sheetId="3" r:id="rId6"/>
  </sheets>
  <definedNames/>
  <calcPr/>
</workbook>
</file>

<file path=xl/sharedStrings.xml><?xml version="1.0" encoding="utf-8"?>
<sst xmlns="http://schemas.openxmlformats.org/spreadsheetml/2006/main" count="1552" uniqueCount="650">
  <si>
    <t>PassengerId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</si>
  <si>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</si>
  <si>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</si>
  <si>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</si>
  <si>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</si>
  <si>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</si>
  <si>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</si>
  <si>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</si>
  <si>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</si>
  <si>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</si>
  <si>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Deck</t>
  </si>
  <si>
    <t>Embarked</t>
  </si>
  <si>
    <t>Class %</t>
  </si>
  <si>
    <t>Gender %</t>
  </si>
  <si>
    <t>Age %</t>
  </si>
  <si>
    <t>Embarked %</t>
  </si>
  <si>
    <t>Deck %</t>
  </si>
  <si>
    <t>Total Probability of Survival</t>
  </si>
  <si>
    <t>Predicted Survival</t>
  </si>
  <si>
    <t>Kelly, Mr. James</t>
  </si>
  <si>
    <t>male</t>
  </si>
  <si>
    <t>Q</t>
  </si>
  <si>
    <t>Wilkes, Mrs. James (Ellen Needs)</t>
  </si>
  <si>
    <t>female</t>
  </si>
  <si>
    <t>S</t>
  </si>
  <si>
    <t>Myles, Mr. Thomas Francis</t>
  </si>
  <si>
    <t>Wirz, Mr. Albert</t>
  </si>
  <si>
    <t>Hirvonen, Mrs. Alexander (Helga E Lindqvist)</t>
  </si>
  <si>
    <t>Svensson, Mr. Johan Cervin</t>
  </si>
  <si>
    <t>Connolly, Miss. Kate</t>
  </si>
  <si>
    <t>Caldwell, Mr. Albert Francis</t>
  </si>
  <si>
    <t>Abrahim, Mrs. Joseph (Sophie Halaut Easu)</t>
  </si>
  <si>
    <t>C</t>
  </si>
  <si>
    <t>Davies, Mr. John Samuel</t>
  </si>
  <si>
    <t>A/4 48871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</si>
  <si>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</si>
  <si>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</si>
  <si>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</si>
  <si>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</si>
  <si>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</si>
  <si>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</si>
  <si>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W.E.P. 5734</t>
  </si>
  <si>
    <t>E31</t>
  </si>
  <si>
    <t>del Carlo, Mrs. Sebastiano (Argenia Genovesi)</t>
  </si>
  <si>
    <t>SC/PARIS 2167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</si>
  <si>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</si>
  <si>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</si>
  <si>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</si>
  <si>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</si>
  <si>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</si>
  <si>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</si>
  <si>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PC 17603</t>
  </si>
  <si>
    <t>Olsen, Master. Artur Karl</t>
  </si>
  <si>
    <t>C 17368</t>
  </si>
  <si>
    <t>Flegenheim, Mrs. Alfred (Antoinette)</t>
  </si>
  <si>
    <t>PC 17598</t>
  </si>
  <si>
    <t>Williams, Mr. Richard Norris II</t>
  </si>
  <si>
    <t>PC 17597</t>
  </si>
  <si>
    <t>Ryerson, Mrs. Arthur Larned (Emily Maria Borie)</t>
  </si>
  <si>
    <t>PC 17608</t>
  </si>
  <si>
    <t>B57 B59 B63 B66</t>
  </si>
  <si>
    <t>Robins, Mr. Alexander A</t>
  </si>
  <si>
    <t>A/5. 3337</t>
  </si>
  <si>
    <t>Ostby, Miss. Helene Ragnhild</t>
  </si>
  <si>
    <t>B36</t>
  </si>
  <si>
    <t>Daher, Mr. Shedid</t>
  </si>
  <si>
    <t>Brady, Mr. John Bertram</t>
  </si>
  <si>
    <t>A21</t>
  </si>
  <si>
    <t>Samaan, Mr. Elias</t>
  </si>
  <si>
    <t>Louch, Mr. Charles Alexander</t>
  </si>
  <si>
    <t>SC/AH 3085</t>
  </si>
  <si>
    <t>Jefferys, Mr. Clifford Thomas</t>
  </si>
  <si>
    <t>C.A. 31029</t>
  </si>
  <si>
    <t>Dean, Mrs. Bertram (Eva Georgetta Light)</t>
  </si>
  <si>
    <t>C.A. 2315</t>
  </si>
  <si>
    <t>Johnston, Mrs. Andrew G (Elizabeth Lily" Watson)"</t>
  </si>
  <si>
    <t>W./C. 6607</t>
  </si>
  <si>
    <t>Mock, Mr. Philipp Edmund</t>
  </si>
  <si>
    <t>C78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</si>
  <si>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</si>
  <si>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</si>
  <si>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</si>
  <si>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</si>
  <si>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</si>
  <si>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</si>
  <si>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</si>
  <si>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</si>
  <si>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</si>
  <si>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</si>
  <si>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</si>
  <si>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</si>
  <si>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D19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</si>
  <si>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</si>
  <si>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</si>
  <si>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</si>
  <si>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</si>
  <si>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</si>
  <si>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</si>
  <si>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</si>
  <si>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D15</t>
  </si>
  <si>
    <t>Coutts, Mrs. William (Winnie Minnie" Treanor)"</t>
  </si>
  <si>
    <t>C.A. 37671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</si>
  <si>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</si>
  <si>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</si>
  <si>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</si>
  <si>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</si>
  <si>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</si>
  <si>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</si>
  <si>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C23 C25 C27</t>
  </si>
  <si>
    <t>Mangiavacchi, Mr. Serafino Emilio</t>
  </si>
  <si>
    <t>SC/A.3 2861</t>
  </si>
  <si>
    <t>Rice, Master. Albert</t>
  </si>
  <si>
    <t>Cor, Mr. Bartol</t>
  </si>
  <si>
    <t>Abelseth, Mr. Olaus Jorgensen</t>
  </si>
  <si>
    <t>F G63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</si>
  <si>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</si>
  <si>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</si>
  <si>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</si>
  <si>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</si>
  <si>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</si>
  <si>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</si>
  <si>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</si>
  <si>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</si>
  <si>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</si>
  <si>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</si>
  <si>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</si>
  <si>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</si>
  <si>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</si>
  <si>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</si>
  <si>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</si>
  <si>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</si>
  <si>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</si>
  <si>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</si>
  <si>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</si>
  <si>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</si>
  <si>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</si>
  <si>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</si>
  <si>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</si>
  <si>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</si>
  <si>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</si>
  <si>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</si>
  <si>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</si>
  <si>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C101</t>
  </si>
  <si>
    <t>Aldworth, Mr. Charles Augustus</t>
  </si>
  <si>
    <t>Doyle, Miss. Elizabeth</t>
  </si>
  <si>
    <t>Boulos, Master. Akar</t>
  </si>
  <si>
    <t>Straus, Mr. Isidor</t>
  </si>
  <si>
    <t>PC 17483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</si>
  <si>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</si>
  <si>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</si>
  <si>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</si>
  <si>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</si>
  <si>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</si>
  <si>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</si>
  <si>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</si>
  <si>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</si>
  <si>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</si>
  <si>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</si>
  <si>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</si>
  <si>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</si>
  <si>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</si>
  <si>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F.C. 12750</t>
  </si>
  <si>
    <t>B71</t>
  </si>
  <si>
    <t>Guest, Mr. Robert</t>
  </si>
  <si>
    <t>Birnbaum, Mr. Jakob</t>
  </si>
  <si>
    <t>Tenglin, Mr. Gunnar Isidor</t>
  </si>
  <si>
    <t>Cavendish, Mrs. Tyrell William (Julia Florence Siegel)</t>
  </si>
  <si>
    <t>C46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</si>
  <si>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</si>
  <si>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</si>
  <si>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</si>
  <si>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</si>
  <si>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</si>
  <si>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</si>
  <si>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</si>
  <si>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</si>
  <si>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</si>
  <si>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</si>
  <si>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</si>
  <si>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</si>
  <si>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C 4001</t>
  </si>
  <si>
    <t>Buckley, Mr. Daniel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</si>
  <si>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</si>
  <si>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</si>
  <si>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</si>
  <si>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</si>
  <si>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</si>
  <si>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</si>
  <si>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</si>
  <si>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</si>
  <si>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</si>
  <si>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</si>
  <si>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</si>
  <si>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</si>
  <si>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</si>
  <si>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</si>
  <si>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PP 9549</t>
  </si>
  <si>
    <t>G6</t>
  </si>
  <si>
    <t>Beattie, Mr. Thomson</t>
  </si>
  <si>
    <t>C6</t>
  </si>
  <si>
    <t>Chapman, Mrs. John Henry (Sara Elizabeth Lawry)</t>
  </si>
  <si>
    <t>SC/AH 29037</t>
  </si>
  <si>
    <t>Watt, Miss. Bertha J</t>
  </si>
  <si>
    <t>C.A. 33595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</si>
  <si>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</si>
  <si>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</si>
  <si>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</si>
  <si>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</si>
  <si>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</si>
  <si>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</si>
  <si>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</si>
  <si>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</si>
  <si>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</si>
  <si>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</si>
  <si>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</si>
  <si>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</si>
  <si>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</si>
  <si>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</si>
  <si>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</si>
  <si>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</si>
  <si>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</si>
  <si>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</si>
  <si>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</si>
  <si>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</si>
  <si>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</si>
  <si>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</si>
  <si>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</si>
  <si>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CA 2144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</si>
  <si>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</si>
  <si>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</si>
  <si>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</si>
  <si>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</si>
  <si>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</si>
  <si>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</si>
  <si>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</si>
  <si>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E46</t>
  </si>
  <si>
    <t>Davies, Mr. Evan</t>
  </si>
  <si>
    <t>SC/A4 23568</t>
  </si>
  <si>
    <t>Crafton, Mr. John Bertram</t>
  </si>
  <si>
    <t>Lahtinen, Rev. William</t>
  </si>
  <si>
    <t>Earnshaw, Mrs. Boulton (Olive Potter)</t>
  </si>
  <si>
    <t>C54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</si>
  <si>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</si>
  <si>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</si>
  <si>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</si>
  <si>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</si>
  <si>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</si>
  <si>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</si>
  <si>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</si>
  <si>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</si>
  <si>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</si>
  <si>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</si>
  <si>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</si>
  <si>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</si>
  <si>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</si>
  <si>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</si>
  <si>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</si>
  <si>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</si>
  <si>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</si>
  <si>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</si>
  <si>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</si>
  <si>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</si>
  <si>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</si>
  <si>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</si>
  <si>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</si>
  <si>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W./C. 6608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</si>
  <si>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</si>
  <si>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</si>
  <si>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</si>
  <si>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</si>
  <si>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</si>
  <si>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</si>
  <si>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</si>
  <si>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</si>
  <si>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</si>
  <si>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</si>
  <si>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C.A. 33112</t>
  </si>
  <si>
    <t>Stengel, Mr. Charles Emil Henry</t>
  </si>
  <si>
    <t>Becker, Mrs. Allen Oliver (Nellie E Baumgardner)</t>
  </si>
  <si>
    <t>F4</t>
  </si>
  <si>
    <t>Compton, Mrs. Alexander Taylor (Mary Eliza Ingersoll)</t>
  </si>
  <si>
    <t>PC 17756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</si>
  <si>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</si>
  <si>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</si>
  <si>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</si>
  <si>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</si>
  <si>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</si>
  <si>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D30</t>
  </si>
  <si>
    <t>Lane, Mr. Patrick</t>
  </si>
  <si>
    <t>Douglas, Mrs. Frederick Charles (Mary Helene Baxter)</t>
  </si>
  <si>
    <t>PC 17558</t>
  </si>
  <si>
    <t>B58 B60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</si>
  <si>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</si>
  <si>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</si>
  <si>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</si>
  <si>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</si>
  <si>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</si>
  <si>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</si>
  <si>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CA. 2343</t>
  </si>
  <si>
    <t>Veal, Mr. James</t>
  </si>
  <si>
    <t>Angle, Mr. William A</t>
  </si>
  <si>
    <t>Salomon, Mr. Abraham L</t>
  </si>
  <si>
    <t>van Billiard, Master. Walter John</t>
  </si>
  <si>
    <t>A/5. 851</t>
  </si>
  <si>
    <t>Lingane, Mr. John</t>
  </si>
  <si>
    <t>Drew, Master. Marshall Brines</t>
  </si>
  <si>
    <t>Karlsson, Mr. Julius Konrad Eugen</t>
  </si>
  <si>
    <t>Spedden, Master. Robert Douglas</t>
  </si>
  <si>
    <t>E34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</si>
  <si>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</si>
  <si>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</si>
  <si>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</si>
  <si>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</si>
  <si>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</si>
  <si>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</si>
  <si>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</si>
  <si>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PC 17757</t>
  </si>
  <si>
    <t>C62 C64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</si>
  <si>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</si>
  <si>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</si>
  <si>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</si>
  <si>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</si>
  <si>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</si>
  <si>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</si>
  <si>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</si>
  <si>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</si>
  <si>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</si>
  <si>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</si>
  <si>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</si>
  <si>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</si>
  <si>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</si>
  <si>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</si>
  <si>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</si>
  <si>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S.O.C. 14879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</si>
  <si>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</si>
  <si>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</si>
  <si>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</si>
  <si>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</si>
  <si>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</si>
  <si>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</si>
  <si>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</si>
  <si>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</si>
  <si>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</si>
  <si>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</si>
  <si>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</si>
  <si>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</si>
  <si>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</si>
  <si>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</si>
  <si>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F33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</si>
  <si>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</si>
  <si>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</si>
  <si>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</si>
  <si>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</si>
  <si>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</si>
  <si>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</si>
  <si>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</si>
  <si>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C.A. 6212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</si>
  <si>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</si>
  <si>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</si>
  <si>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</si>
  <si>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</si>
  <si>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</si>
  <si>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</si>
  <si>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PC 17599</t>
  </si>
  <si>
    <t>C85</t>
  </si>
  <si>
    <t>Vendel, Mr. Olof Edvin</t>
  </si>
  <si>
    <t>Warren, Mr. Frank Manley</t>
  </si>
  <si>
    <t>D37</t>
  </si>
  <si>
    <t>Baccos, Mr. Raffull</t>
  </si>
  <si>
    <t>Hiltunen, Miss. Marta</t>
  </si>
  <si>
    <t>Douglas, Mrs. Walter Donald (Mahala Dutton)</t>
  </si>
  <si>
    <t>PC 17761</t>
  </si>
  <si>
    <t>C86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</si>
  <si>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</si>
  <si>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</si>
  <si>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</si>
  <si>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</si>
  <si>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</si>
  <si>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</si>
  <si>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D21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</si>
  <si>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</si>
  <si>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</si>
  <si>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</si>
  <si>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</si>
  <si>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</si>
  <si>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C.A. 34651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</si>
  <si>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</si>
  <si>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</si>
  <si>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</si>
  <si>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</si>
  <si>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</si>
  <si>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</si>
  <si>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</si>
  <si>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</si>
  <si>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</si>
  <si>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</si>
  <si>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</si>
  <si>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</si>
  <si>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</si>
  <si>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</si>
  <si>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</si>
  <si>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</si>
  <si>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</si>
  <si>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</si>
  <si>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</si>
  <si>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</si>
  <si>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</si>
  <si>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</si>
  <si>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</si>
  <si>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</si>
  <si>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</si>
  <si>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</si>
  <si>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</si>
  <si>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</si>
  <si>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</si>
  <si>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</si>
  <si>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</si>
  <si>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</si>
  <si>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</si>
  <si>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</si>
  <si>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</si>
  <si>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</si>
  <si>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</si>
  <si>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</si>
  <si>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</si>
  <si>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</si>
  <si>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</si>
  <si>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</si>
  <si>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</si>
  <si>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</si>
  <si>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</si>
  <si>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</si>
  <si>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</si>
  <si>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</si>
  <si>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</si>
  <si>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</si>
  <si>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</si>
  <si>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</si>
  <si>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</si>
  <si>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</si>
  <si>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</si>
  <si>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</si>
  <si>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</si>
  <si>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</si>
  <si>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A34</t>
  </si>
  <si>
    <t>Wittevrongel, Mr. Camille</t>
  </si>
  <si>
    <t>Angheloff, Mr. Minko</t>
  </si>
  <si>
    <t>Laroche, Miss. Louise</t>
  </si>
  <si>
    <t>SC/Paris 2123</t>
  </si>
  <si>
    <t>Samaan, Mr. Hanna</t>
  </si>
  <si>
    <t>Loring, Mr. Joseph Holland</t>
  </si>
  <si>
    <t>Johansson, Mr. Nils</t>
  </si>
  <si>
    <t>Olsson, Mr. Oscar Wilhelm</t>
  </si>
  <si>
    <t>Malachard, Mr. Noel</t>
  </si>
  <si>
    <t>D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</si>
  <si>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</si>
  <si>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</si>
  <si>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</si>
  <si>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</si>
  <si>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</si>
  <si>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</si>
  <si>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C22 C26</t>
  </si>
  <si>
    <t>Aks, Master. Philip Frank</t>
  </si>
  <si>
    <t>Hays, Mr. Charles Melville</t>
  </si>
  <si>
    <t>B69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</si>
  <si>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</si>
  <si>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</si>
  <si>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</si>
  <si>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</si>
  <si>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</si>
  <si>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</si>
  <si>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</si>
  <si>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PC 17760</t>
  </si>
  <si>
    <t>C32</t>
  </si>
  <si>
    <t>Hagardon, Miss. Kate</t>
  </si>
  <si>
    <t>AQ/3. 30631</t>
  </si>
  <si>
    <t>Spencer, Mr. William Augustus</t>
  </si>
  <si>
    <t>PC 17569</t>
  </si>
  <si>
    <t>B78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</si>
  <si>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</si>
  <si>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</si>
  <si>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</si>
  <si>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</si>
  <si>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</si>
  <si>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</si>
  <si>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</si>
  <si>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F2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</si>
  <si>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</si>
  <si>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</si>
  <si>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</si>
  <si>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</si>
  <si>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</si>
  <si>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</si>
  <si>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PC 17585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</si>
  <si>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</si>
  <si>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</si>
  <si>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</si>
  <si>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</si>
  <si>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</si>
  <si>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</si>
  <si>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</si>
  <si>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</si>
  <si>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</si>
  <si>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</si>
  <si>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C106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</si>
  <si>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</si>
  <si>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</si>
  <si>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</si>
  <si>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</si>
  <si>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</si>
  <si>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</si>
  <si>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</si>
  <si>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</si>
  <si>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</si>
  <si>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PC 17755</t>
  </si>
  <si>
    <t>B51 B53 B55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</si>
  <si>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</si>
  <si>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</si>
  <si>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</si>
  <si>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</si>
  <si>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</si>
  <si>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</si>
  <si>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F.C.C. 13528</t>
  </si>
  <si>
    <t>Greenfield, Mrs. Leo David (Blanche Strouse)</t>
  </si>
  <si>
    <t>PC 17759</t>
  </si>
  <si>
    <t>D10 D12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</si>
  <si>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</si>
  <si>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</si>
  <si>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</si>
  <si>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</si>
  <si>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</si>
  <si>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</si>
  <si>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</si>
  <si>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</si>
  <si>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</si>
  <si>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</si>
  <si>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</si>
  <si>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</si>
  <si>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</si>
  <si>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S.C./PARIS 2079</t>
  </si>
  <si>
    <t>Ware, Mrs. John James (Florence Louise Long)</t>
  </si>
  <si>
    <t>Strilic, Mr. Ivan</t>
  </si>
  <si>
    <t>Harder, Mrs. George Achilles (Dorothy Annan)</t>
  </si>
  <si>
    <t>E50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</si>
  <si>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</si>
  <si>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</si>
  <si>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</si>
  <si>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</si>
  <si>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</si>
  <si>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</si>
  <si>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</si>
  <si>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</si>
  <si>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</si>
  <si>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</si>
  <si>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</si>
  <si>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</si>
  <si>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</si>
  <si>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</si>
  <si>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</si>
  <si>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</si>
  <si>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</si>
  <si>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</si>
  <si>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</si>
  <si>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</si>
  <si>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</si>
  <si>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</si>
  <si>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</si>
  <si>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</si>
  <si>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</si>
  <si>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</si>
  <si>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</si>
  <si>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</si>
  <si>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</si>
  <si>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</si>
  <si>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</si>
  <si>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</si>
  <si>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</si>
  <si>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PC 17592</t>
  </si>
  <si>
    <t>D28</t>
  </si>
  <si>
    <t>Abbott, Master. Eugene Joseph</t>
  </si>
  <si>
    <t>C.A. 2673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</si>
  <si>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</si>
  <si>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</si>
  <si>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</si>
  <si>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</si>
  <si>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</si>
  <si>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</si>
  <si>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B41</t>
  </si>
  <si>
    <t>Larsson-Rondberg, Mr. Edvard A</t>
  </si>
  <si>
    <t>Conlon, Mr. Thomas Henry</t>
  </si>
  <si>
    <t>Bonnell, Miss. Caroline</t>
  </si>
  <si>
    <t>C7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</si>
  <si>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</si>
  <si>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</si>
  <si>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</si>
  <si>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</si>
  <si>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</si>
  <si>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</si>
  <si>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</si>
  <si>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</si>
  <si>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</si>
  <si>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</si>
  <si>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</si>
  <si>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</si>
  <si>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</si>
  <si>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</si>
  <si>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</si>
  <si>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</si>
  <si>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</si>
  <si>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</si>
  <si>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PC 17758</t>
  </si>
  <si>
    <t>C105</t>
  </si>
  <si>
    <t>Saether, Mr. Simon Sivertsen</t>
  </si>
  <si>
    <t>SOTON/O.Q. 3101262</t>
  </si>
  <si>
    <t>Ware, Mr. Frederick</t>
  </si>
  <si>
    <t>Peter, Master. Michael J</t>
  </si>
  <si>
    <t>Survived</t>
  </si>
  <si>
    <t>Category</t>
  </si>
  <si>
    <t>Variable</t>
  </si>
  <si>
    <t>% Survived</t>
  </si>
  <si>
    <t>Count</t>
  </si>
  <si>
    <t>Survived Prob</t>
  </si>
  <si>
    <t>Perished Prob</t>
  </si>
  <si>
    <t>Class</t>
  </si>
  <si>
    <t>1st</t>
  </si>
  <si>
    <t>Average</t>
  </si>
  <si>
    <t>2nd</t>
  </si>
  <si>
    <t>St Dev</t>
  </si>
  <si>
    <t>3rd</t>
  </si>
  <si>
    <t>Survived Cutoff</t>
  </si>
  <si>
    <t>Gender</t>
  </si>
  <si>
    <t>Male</t>
  </si>
  <si>
    <t>Perished cutoff</t>
  </si>
  <si>
    <t>Female</t>
  </si>
  <si>
    <t>0 - 1</t>
  </si>
  <si>
    <t>1 - 5</t>
  </si>
  <si>
    <t>5 - 10</t>
  </si>
  <si>
    <t>10 - 20</t>
  </si>
  <si>
    <t>20 - 30</t>
  </si>
  <si>
    <t>30 - 40</t>
  </si>
  <si>
    <t>40 - 50</t>
  </si>
  <si>
    <t>50 - 60</t>
  </si>
  <si>
    <t>60 - 70</t>
  </si>
  <si>
    <t>70 - 80</t>
  </si>
  <si>
    <t>80+</t>
  </si>
  <si>
    <t>A</t>
  </si>
  <si>
    <t>B</t>
  </si>
  <si>
    <t>E</t>
  </si>
  <si>
    <t>G</t>
  </si>
  <si>
    <t>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</si>
</sst>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sz val="9.0"/>
      <color rgb="FF000000"/>
      <name val="&quot;Google Sans Mono&quot;"/>
    </font>
    <font>
      <color theme="1"/>
      <name val="Arial"/>
    </font>
    <font>
      <sz val="9.0"/>
      <color theme="1"/>
      <name val="&quot;Google Sans Mono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0" xfId="0" applyAlignment="1" applyFont="1" applyNumberFormat="1">
      <alignment vertical="bottom"/>
    </xf>
    <xf borderId="0" fillId="0" fontId="3" numFmtId="0" xfId="0" applyFont="1"/>
    <xf borderId="0" fillId="0" fontId="4" numFmtId="10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0" fillId="0" fontId="1" numFmtId="0" xfId="0" applyFont="1"/>
    <xf borderId="0" fillId="0" fontId="4" numFmtId="0" xfId="0" applyAlignment="1" applyFont="1">
      <alignment vertical="bottom"/>
    </xf>
    <xf borderId="0" fillId="0" fontId="1" numFmtId="10" xfId="0" applyAlignment="1" applyFont="1" applyNumberFormat="1">
      <alignment readingOrder="0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</row>
    <row r="2">
      <c r="A2" s="1">
        <v>892.0</v>
      </c>
      <c r="B2" s="1">
        <v>3.0</v>
      </c>
      <c r="C2" s="1" t="s">
        <v>19</v>
      </c>
      <c r="D2" s="1" t="s">
        <v>20</v>
      </c>
      <c r="E2" s="1">
        <v>34.5</v>
      </c>
      <c r="F2" s="1">
        <v>0.0</v>
      </c>
      <c r="G2" s="1">
        <v>0.0</v>
      </c>
      <c r="H2" s="1">
        <v>330911.0</v>
      </c>
      <c r="I2" s="1">
        <v>7.8292</v>
      </c>
      <c r="K2" s="4" t="str">
        <f t="shared" ref="K2:K419" si="1">if(isblank(J2),"",left(J2,1))</f>
        <v/>
      </c>
      <c r="L2" s="1" t="s">
        <v>21</v>
      </c>
      <c r="M2" s="5">
        <f>if(B2=1,'Survival Probabilities'!$C$2,if(B2 = 2,'Survival Probabilities'!$C$3,if(B2 = 3,'Survival Probabilities'!$C$4,if(isblank(B2),""))))</f>
        <v>0.2429</v>
      </c>
      <c r="N2" s="5">
        <f>if(D2 = "male",'Survival Probabilities'!$C$5,if(D2="female",'Survival Probabilities'!$C$6,if(isblank(D2),"")))</f>
        <v>0.1889</v>
      </c>
      <c r="O2" s="5">
        <f>if(E2 &lt; 1,'Survival Probabilities'!$C$10,if(and(E2&gt;= 1, E2&lt;5),'Survival Probabilities'!$C$11, if(and(E2&gt;= 5, E2&lt;10),'Survival Probabilities'!$C$12,if(and(E2&gt;= 10, E2&lt;20),'Survival Probabilities'!$C$13,if(and(E2&gt;= 20, E2&lt;30),'Survival Probabilities'!$C$14,if(and(E2&gt;= 30, E2&lt;40),'Survival Probabilities'!$C$15,if(and(E2&gt;= 40, E2&lt;50),'Survival Probabilities'!$C$16,if(and(E2&gt;= 50, E2&lt;60),'Survival Probabilities'!$C$17,if(and(E2&gt;= 60, E2&lt;70),'Survival Probabilities'!$C$18,if(and(E2&gt;= 70, E2&lt;80),5%,if(and(E2&gt;= 80, E2&lt;90),5%,if(isblank(E2),1))))))))))))</f>
        <v>0.4371</v>
      </c>
      <c r="P2" s="5">
        <f>if(L2 = "C",'Survival Probabilities'!$C$7,if(L2="Q",'Survival Probabilities'!$C$8,if(L2="S",'Survival Probabilities'!$C$9,if(isblank(L2),""))))</f>
        <v>0.3896</v>
      </c>
      <c r="Q2" s="6">
        <f>if(K2='Survival Probabilities'!$B$21,'Survival Probabilities'!$C$21,if(K2='Survival Probabilities'!$B$22,'Survival Probabilities'!$C$22,if(K2='Survival Probabilities'!$B$23,'Survival Probabilities'!$C$23,if(K2='Survival Probabilities'!$B$24,'Survival Probabilities'!$C$24,if(K2='Survival Probabilities'!$B$25,'Survival Probabilities'!$C$25,if(K2='Survival Probabilities'!$B$26,'Survival Probabilities'!$C$26,if(K2='Survival Probabilities'!$B$27,'Survival Probabilities'!$C$27,if(K2='Survival Probabilities'!$B$28,5%,if(K2="",1)))))))))</f>
        <v>1</v>
      </c>
      <c r="R2" s="5">
        <f t="shared" ref="R2:R419" si="2">product(M2:Q2)</f>
        <v>0.007813744882</v>
      </c>
      <c r="S2" s="6">
        <f>if(R2&gt;='Survival Probabilities'!$J$4,1,0)</f>
        <v>0</v>
      </c>
    </row>
    <row r="3">
      <c r="A3" s="1">
        <v>893.0</v>
      </c>
      <c r="B3" s="1">
        <v>3.0</v>
      </c>
      <c r="C3" s="1" t="s">
        <v>22</v>
      </c>
      <c r="D3" s="1" t="s">
        <v>23</v>
      </c>
      <c r="E3" s="1">
        <v>47.0</v>
      </c>
      <c r="F3" s="1">
        <v>1.0</v>
      </c>
      <c r="G3" s="1">
        <v>0.0</v>
      </c>
      <c r="H3" s="1">
        <v>363272.0</v>
      </c>
      <c r="I3" s="1">
        <v>7.0</v>
      </c>
      <c r="K3" s="4" t="str">
        <f t="shared" si="1"/>
        <v/>
      </c>
      <c r="L3" s="1" t="s">
        <v>24</v>
      </c>
      <c r="M3" s="5">
        <f>if(B3=1,'Survival Probabilities'!$C$2,if(B3 = 2,'Survival Probabilities'!$C$3,if(B3 = 3,'Survival Probabilities'!$C$4,if(isblank(B3),""))))</f>
        <v>0.2429</v>
      </c>
      <c r="N3" s="5">
        <f>if(D3 = "male",'Survival Probabilities'!$C$5,if(D3="female",'Survival Probabilities'!$C$6,if(isblank(D3),"")))</f>
        <v>0.742</v>
      </c>
      <c r="O3" s="5">
        <f>if(E3 &lt; 1,'Survival Probabilities'!$C$10,if(and(E3&gt;= 1, E3&lt;5),'Survival Probabilities'!$C$11, if(and(E3&gt;= 5, E3&lt;10),'Survival Probabilities'!$C$12,if(and(E3&gt;= 10, E3&lt;20),'Survival Probabilities'!$C$13,if(and(E3&gt;= 20, E3&lt;30),'Survival Probabilities'!$C$14,if(and(E3&gt;= 30, E3&lt;40),'Survival Probabilities'!$C$15,if(and(E3&gt;= 40, E3&lt;50),'Survival Probabilities'!$C$16,if(and(E3&gt;= 50, E3&lt;60),'Survival Probabilities'!$C$17,if(and(E3&gt;= 60, E3&lt;70),'Survival Probabilities'!$C$18,if(and(E3&gt;= 70, E3&lt;80),5%,if(and(E3&gt;= 80, E3&lt;90),5%,if(isblank(E3),1))))))))))))</f>
        <v>0.382</v>
      </c>
      <c r="P3" s="5">
        <f>if(L3 = "C",'Survival Probabilities'!$C$7,if(L3="Q",'Survival Probabilities'!$C$8,if(L3="S",'Survival Probabilities'!$C$9,if(isblank(L3),""))))</f>
        <v>0.337</v>
      </c>
      <c r="Q3" s="6">
        <f>if(K3='Survival Probabilities'!$B$21,'Survival Probabilities'!$C$21,if(K3='Survival Probabilities'!$B$22,'Survival Probabilities'!$C$22,if(K3='Survival Probabilities'!$B$23,'Survival Probabilities'!$C$23,if(K3='Survival Probabilities'!$B$24,'Survival Probabilities'!$C$24,if(K3='Survival Probabilities'!$B$25,'Survival Probabilities'!$C$25,if(K3='Survival Probabilities'!$B$26,'Survival Probabilities'!$C$26,if(K3='Survival Probabilities'!$B$27,'Survival Probabilities'!$C$27,if(K3='Survival Probabilities'!$B$28,5%,if(K3="",1)))))))))</f>
        <v>1</v>
      </c>
      <c r="R3" s="5">
        <f t="shared" si="2"/>
        <v>0.02320196054</v>
      </c>
      <c r="S3" s="6">
        <f>if(R3&gt;='Survival Probabilities'!$J$4,1,0)</f>
        <v>0</v>
      </c>
    </row>
    <row r="4">
      <c r="A4" s="1">
        <v>894.0</v>
      </c>
      <c r="B4" s="1">
        <v>2.0</v>
      </c>
      <c r="C4" s="1" t="s">
        <v>25</v>
      </c>
      <c r="D4" s="1" t="s">
        <v>20</v>
      </c>
      <c r="E4" s="1">
        <v>62.0</v>
      </c>
      <c r="F4" s="1">
        <v>0.0</v>
      </c>
      <c r="G4" s="1">
        <v>0.0</v>
      </c>
      <c r="H4" s="1">
        <v>240276.0</v>
      </c>
      <c r="I4" s="1">
        <v>9.6875</v>
      </c>
      <c r="K4" s="4" t="str">
        <f t="shared" si="1"/>
        <v/>
      </c>
      <c r="L4" s="1" t="s">
        <v>21</v>
      </c>
      <c r="M4" s="5">
        <f>if(B4=1,'Survival Probabilities'!$C$2,if(B4 = 2,'Survival Probabilities'!$C$3,if(B4 = 3,'Survival Probabilities'!$C$4,if(isblank(B4),""))))</f>
        <v>0.4728</v>
      </c>
      <c r="N4" s="5">
        <f>if(D4 = "male",'Survival Probabilities'!$C$5,if(D4="female",'Survival Probabilities'!$C$6,if(isblank(D4),"")))</f>
        <v>0.1889</v>
      </c>
      <c r="O4" s="5">
        <f>if(E4 &lt; 1,'Survival Probabilities'!$C$10,if(and(E4&gt;= 1, E4&lt;5),'Survival Probabilities'!$C$11, if(and(E4&gt;= 5, E4&lt;10),'Survival Probabilities'!$C$12,if(and(E4&gt;= 10, E4&lt;20),'Survival Probabilities'!$C$13,if(and(E4&gt;= 20, E4&lt;30),'Survival Probabilities'!$C$14,if(and(E4&gt;= 30, E4&lt;40),'Survival Probabilities'!$C$15,if(and(E4&gt;= 40, E4&lt;50),'Survival Probabilities'!$C$16,if(and(E4&gt;= 50, E4&lt;60),'Survival Probabilities'!$C$17,if(and(E4&gt;= 60, E4&lt;70),'Survival Probabilities'!$C$18,if(and(E4&gt;= 70, E4&lt;80),5%,if(and(E4&gt;= 80, E4&lt;90),5%,if(isblank(E4),1))))))))))))</f>
        <v>0.3158</v>
      </c>
      <c r="P4" s="5">
        <f>if(L4 = "C",'Survival Probabilities'!$C$7,if(L4="Q",'Survival Probabilities'!$C$8,if(L4="S",'Survival Probabilities'!$C$9,if(isblank(L4),""))))</f>
        <v>0.3896</v>
      </c>
      <c r="Q4" s="6">
        <f>if(K4='Survival Probabilities'!$B$21,'Survival Probabilities'!$C$21,if(K4='Survival Probabilities'!$B$22,'Survival Probabilities'!$C$22,if(K4='Survival Probabilities'!$B$23,'Survival Probabilities'!$C$23,if(K4='Survival Probabilities'!$B$24,'Survival Probabilities'!$C$24,if(K4='Survival Probabilities'!$B$25,'Survival Probabilities'!$C$25,if(K4='Survival Probabilities'!$B$26,'Survival Probabilities'!$C$26,if(K4='Survival Probabilities'!$B$27,'Survival Probabilities'!$C$27,if(K4='Survival Probabilities'!$B$28,5%,if(K4="",1)))))))))</f>
        <v>1</v>
      </c>
      <c r="R4" s="5">
        <f t="shared" si="2"/>
        <v>0.01098855281</v>
      </c>
      <c r="S4" s="6">
        <f>if(R4&gt;='Survival Probabilities'!$J$4,1,0)</f>
        <v>0</v>
      </c>
    </row>
    <row r="5">
      <c r="A5" s="1">
        <v>895.0</v>
      </c>
      <c r="B5" s="1">
        <v>3.0</v>
      </c>
      <c r="C5" s="1" t="s">
        <v>26</v>
      </c>
      <c r="D5" s="1" t="s">
        <v>20</v>
      </c>
      <c r="E5" s="1">
        <v>27.0</v>
      </c>
      <c r="F5" s="1">
        <v>0.0</v>
      </c>
      <c r="G5" s="1">
        <v>0.0</v>
      </c>
      <c r="H5" s="1">
        <v>315154.0</v>
      </c>
      <c r="I5" s="1">
        <v>8.6625</v>
      </c>
      <c r="K5" s="4" t="str">
        <f t="shared" si="1"/>
        <v/>
      </c>
      <c r="L5" s="1" t="s">
        <v>24</v>
      </c>
      <c r="M5" s="5">
        <f>if(B5=1,'Survival Probabilities'!$C$2,if(B5 = 2,'Survival Probabilities'!$C$3,if(B5 = 3,'Survival Probabilities'!$C$4,if(isblank(B5),""))))</f>
        <v>0.2429</v>
      </c>
      <c r="N5" s="5">
        <f>if(D5 = "male",'Survival Probabilities'!$C$5,if(D5="female",'Survival Probabilities'!$C$6,if(isblank(D5),"")))</f>
        <v>0.1889</v>
      </c>
      <c r="O5" s="5">
        <f>if(E5 &lt; 1,'Survival Probabilities'!$C$10,if(and(E5&gt;= 1, E5&lt;5),'Survival Probabilities'!$C$11, if(and(E5&gt;= 5, E5&lt;10),'Survival Probabilities'!$C$12,if(and(E5&gt;= 10, E5&lt;20),'Survival Probabilities'!$C$13,if(and(E5&gt;= 20, E5&lt;30),'Survival Probabilities'!$C$14,if(and(E5&gt;= 30, E5&lt;40),'Survival Probabilities'!$C$15,if(and(E5&gt;= 40, E5&lt;50),'Survival Probabilities'!$C$16,if(and(E5&gt;= 50, E5&lt;60),'Survival Probabilities'!$C$17,if(and(E5&gt;= 60, E5&lt;70),'Survival Probabilities'!$C$18,if(and(E5&gt;= 70, E5&lt;80),5%,if(and(E5&gt;= 80, E5&lt;90),5%,if(isblank(E5),1))))))))))))</f>
        <v>0.35</v>
      </c>
      <c r="P5" s="5">
        <f>if(L5 = "C",'Survival Probabilities'!$C$7,if(L5="Q",'Survival Probabilities'!$C$8,if(L5="S",'Survival Probabilities'!$C$9,if(isblank(L5),""))))</f>
        <v>0.337</v>
      </c>
      <c r="Q5" s="6">
        <f>if(K5='Survival Probabilities'!$B$21,'Survival Probabilities'!$C$21,if(K5='Survival Probabilities'!$B$22,'Survival Probabilities'!$C$22,if(K5='Survival Probabilities'!$B$23,'Survival Probabilities'!$C$23,if(K5='Survival Probabilities'!$B$24,'Survival Probabilities'!$C$24,if(K5='Survival Probabilities'!$B$25,'Survival Probabilities'!$C$25,if(K5='Survival Probabilities'!$B$26,'Survival Probabilities'!$C$26,if(K5='Survival Probabilities'!$B$27,'Survival Probabilities'!$C$27,if(K5='Survival Probabilities'!$B$28,5%,if(K5="",1)))))))))</f>
        <v>1</v>
      </c>
      <c r="R5" s="5">
        <f t="shared" si="2"/>
        <v>0.00541199539</v>
      </c>
      <c r="S5" s="6">
        <f>if(R5&gt;='Survival Probabilities'!$J$4,1,0)</f>
        <v>0</v>
      </c>
    </row>
    <row r="6">
      <c r="A6" s="1">
        <v>896.0</v>
      </c>
      <c r="B6" s="1">
        <v>3.0</v>
      </c>
      <c r="C6" s="1" t="s">
        <v>27</v>
      </c>
      <c r="D6" s="1" t="s">
        <v>23</v>
      </c>
      <c r="E6" s="1">
        <v>22.0</v>
      </c>
      <c r="F6" s="1">
        <v>1.0</v>
      </c>
      <c r="G6" s="1">
        <v>1.0</v>
      </c>
      <c r="H6" s="1">
        <v>3101298.0</v>
      </c>
      <c r="I6" s="1">
        <v>12.2875</v>
      </c>
      <c r="K6" s="4" t="str">
        <f t="shared" si="1"/>
        <v/>
      </c>
      <c r="L6" s="1" t="s">
        <v>24</v>
      </c>
      <c r="M6" s="5">
        <f>if(B6=1,'Survival Probabilities'!$C$2,if(B6 = 2,'Survival Probabilities'!$C$3,if(B6 = 3,'Survival Probabilities'!$C$4,if(isblank(B6),""))))</f>
        <v>0.2429</v>
      </c>
      <c r="N6" s="5">
        <f>if(D6 = "male",'Survival Probabilities'!$C$5,if(D6="female",'Survival Probabilities'!$C$6,if(isblank(D6),"")))</f>
        <v>0.742</v>
      </c>
      <c r="O6" s="5">
        <f>if(E6 &lt; 1,'Survival Probabilities'!$C$10,if(and(E6&gt;= 1, E6&lt;5),'Survival Probabilities'!$C$11, if(and(E6&gt;= 5, E6&lt;10),'Survival Probabilities'!$C$12,if(and(E6&gt;= 10, E6&lt;20),'Survival Probabilities'!$C$13,if(and(E6&gt;= 20, E6&lt;30),'Survival Probabilities'!$C$14,if(and(E6&gt;= 30, E6&lt;40),'Survival Probabilities'!$C$15,if(and(E6&gt;= 40, E6&lt;50),'Survival Probabilities'!$C$16,if(and(E6&gt;= 50, E6&lt;60),'Survival Probabilities'!$C$17,if(and(E6&gt;= 60, E6&lt;70),'Survival Probabilities'!$C$18,if(and(E6&gt;= 70, E6&lt;80),5%,if(and(E6&gt;= 80, E6&lt;90),5%,if(isblank(E6),1))))))))))))</f>
        <v>0.35</v>
      </c>
      <c r="P6" s="5">
        <f>if(L6 = "C",'Survival Probabilities'!$C$7,if(L6="Q",'Survival Probabilities'!$C$8,if(L6="S",'Survival Probabilities'!$C$9,if(isblank(L6),""))))</f>
        <v>0.337</v>
      </c>
      <c r="Q6" s="6">
        <f>if(K6='Survival Probabilities'!$B$21,'Survival Probabilities'!$C$21,if(K6='Survival Probabilities'!$B$22,'Survival Probabilities'!$C$22,if(K6='Survival Probabilities'!$B$23,'Survival Probabilities'!$C$23,if(K6='Survival Probabilities'!$B$24,'Survival Probabilities'!$C$24,if(K6='Survival Probabilities'!$B$25,'Survival Probabilities'!$C$25,if(K6='Survival Probabilities'!$B$26,'Survival Probabilities'!$C$26,if(K6='Survival Probabilities'!$B$27,'Survival Probabilities'!$C$27,if(K6='Survival Probabilities'!$B$28,5%,if(K6="",1)))))))))</f>
        <v>1</v>
      </c>
      <c r="R6" s="5">
        <f t="shared" si="2"/>
        <v>0.02125834081</v>
      </c>
      <c r="S6" s="6">
        <f>if(R6&gt;='Survival Probabilities'!$J$4,1,0)</f>
        <v>0</v>
      </c>
    </row>
    <row r="7">
      <c r="A7" s="1">
        <v>897.0</v>
      </c>
      <c r="B7" s="1">
        <v>3.0</v>
      </c>
      <c r="C7" s="1" t="s">
        <v>28</v>
      </c>
      <c r="D7" s="1" t="s">
        <v>20</v>
      </c>
      <c r="E7" s="1">
        <v>14.0</v>
      </c>
      <c r="F7" s="1">
        <v>0.0</v>
      </c>
      <c r="G7" s="1">
        <v>0.0</v>
      </c>
      <c r="H7" s="1">
        <v>7538.0</v>
      </c>
      <c r="I7" s="1">
        <v>9.225</v>
      </c>
      <c r="K7" s="4" t="str">
        <f t="shared" si="1"/>
        <v/>
      </c>
      <c r="L7" s="1" t="s">
        <v>24</v>
      </c>
      <c r="M7" s="5">
        <f>if(B7=1,'Survival Probabilities'!$C$2,if(B7 = 2,'Survival Probabilities'!$C$3,if(B7 = 3,'Survival Probabilities'!$C$4,if(isblank(B7),""))))</f>
        <v>0.2429</v>
      </c>
      <c r="N7" s="5">
        <f>if(D7 = "male",'Survival Probabilities'!$C$5,if(D7="female",'Survival Probabilities'!$C$6,if(isblank(D7),"")))</f>
        <v>0.1889</v>
      </c>
      <c r="O7" s="5">
        <f>if(E7 &lt; 1,'Survival Probabilities'!$C$10,if(and(E7&gt;= 1, E7&lt;5),'Survival Probabilities'!$C$11, if(and(E7&gt;= 5, E7&lt;10),'Survival Probabilities'!$C$12,if(and(E7&gt;= 10, E7&lt;20),'Survival Probabilities'!$C$13,if(and(E7&gt;= 20, E7&lt;30),'Survival Probabilities'!$C$14,if(and(E7&gt;= 30, E7&lt;40),'Survival Probabilities'!$C$15,if(and(E7&gt;= 40, E7&lt;50),'Survival Probabilities'!$C$16,if(and(E7&gt;= 50, E7&lt;60),'Survival Probabilities'!$C$17,if(and(E7&gt;= 60, E7&lt;70),'Survival Probabilities'!$C$18,if(and(E7&gt;= 70, E7&lt;80),5%,if(and(E7&gt;= 80, E7&lt;90),5%,if(isblank(E7),1))))))))))))</f>
        <v>0.402</v>
      </c>
      <c r="P7" s="5">
        <f>if(L7 = "C",'Survival Probabilities'!$C$7,if(L7="Q",'Survival Probabilities'!$C$8,if(L7="S",'Survival Probabilities'!$C$9,if(isblank(L7),""))))</f>
        <v>0.337</v>
      </c>
      <c r="Q7" s="6">
        <f>if(K7='Survival Probabilities'!$B$21,'Survival Probabilities'!$C$21,if(K7='Survival Probabilities'!$B$22,'Survival Probabilities'!$C$22,if(K7='Survival Probabilities'!$B$23,'Survival Probabilities'!$C$23,if(K7='Survival Probabilities'!$B$24,'Survival Probabilities'!$C$24,if(K7='Survival Probabilities'!$B$25,'Survival Probabilities'!$C$25,if(K7='Survival Probabilities'!$B$26,'Survival Probabilities'!$C$26,if(K7='Survival Probabilities'!$B$27,'Survival Probabilities'!$C$27,if(K7='Survival Probabilities'!$B$28,5%,if(K7="",1)))))))))</f>
        <v>1</v>
      </c>
      <c r="R7" s="5">
        <f t="shared" si="2"/>
        <v>0.006216063276</v>
      </c>
      <c r="S7" s="6">
        <f>if(R7&gt;='Survival Probabilities'!$J$4,1,0)</f>
        <v>0</v>
      </c>
    </row>
    <row r="8">
      <c r="A8" s="1">
        <v>898.0</v>
      </c>
      <c r="B8" s="1">
        <v>3.0</v>
      </c>
      <c r="C8" s="1" t="s">
        <v>29</v>
      </c>
      <c r="D8" s="1" t="s">
        <v>23</v>
      </c>
      <c r="E8" s="1">
        <v>30.0</v>
      </c>
      <c r="F8" s="1">
        <v>0.0</v>
      </c>
      <c r="G8" s="1">
        <v>0.0</v>
      </c>
      <c r="H8" s="1">
        <v>330972.0</v>
      </c>
      <c r="I8" s="1">
        <v>7.6292</v>
      </c>
      <c r="K8" s="4" t="str">
        <f t="shared" si="1"/>
        <v/>
      </c>
      <c r="L8" s="1" t="s">
        <v>21</v>
      </c>
      <c r="M8" s="5">
        <f>if(B8=1,'Survival Probabilities'!$C$2,if(B8 = 2,'Survival Probabilities'!$C$3,if(B8 = 3,'Survival Probabilities'!$C$4,if(isblank(B8),""))))</f>
        <v>0.2429</v>
      </c>
      <c r="N8" s="5">
        <f>if(D8 = "male",'Survival Probabilities'!$C$5,if(D8="female",'Survival Probabilities'!$C$6,if(isblank(D8),"")))</f>
        <v>0.742</v>
      </c>
      <c r="O8" s="5">
        <f>if(E8 &lt; 1,'Survival Probabilities'!$C$10,if(and(E8&gt;= 1, E8&lt;5),'Survival Probabilities'!$C$11, if(and(E8&gt;= 5, E8&lt;10),'Survival Probabilities'!$C$12,if(and(E8&gt;= 10, E8&lt;20),'Survival Probabilities'!$C$13,if(and(E8&gt;= 20, E8&lt;30),'Survival Probabilities'!$C$14,if(and(E8&gt;= 30, E8&lt;40),'Survival Probabilities'!$C$15,if(and(E8&gt;= 40, E8&lt;50),'Survival Probabilities'!$C$16,if(and(E8&gt;= 50, E8&lt;60),'Survival Probabilities'!$C$17,if(and(E8&gt;= 60, E8&lt;70),'Survival Probabilities'!$C$18,if(and(E8&gt;= 70, E8&lt;80),5%,if(and(E8&gt;= 80, E8&lt;90),5%,if(isblank(E8),1))))))))))))</f>
        <v>0.4371</v>
      </c>
      <c r="P8" s="5">
        <f>if(L8 = "C",'Survival Probabilities'!$C$7,if(L8="Q",'Survival Probabilities'!$C$8,if(L8="S",'Survival Probabilities'!$C$9,if(isblank(L8),""))))</f>
        <v>0.3896</v>
      </c>
      <c r="Q8" s="6">
        <f>if(K8='Survival Probabilities'!$B$21,'Survival Probabilities'!$C$21,if(K8='Survival Probabilities'!$B$22,'Survival Probabilities'!$C$22,if(K8='Survival Probabilities'!$B$23,'Survival Probabilities'!$C$23,if(K8='Survival Probabilities'!$B$24,'Survival Probabilities'!$C$24,if(K8='Survival Probabilities'!$B$25,'Survival Probabilities'!$C$25,if(K8='Survival Probabilities'!$B$26,'Survival Probabilities'!$C$26,if(K8='Survival Probabilities'!$B$27,'Survival Probabilities'!$C$27,if(K8='Survival Probabilities'!$B$28,5%,if(K8="",1)))))))))</f>
        <v>1</v>
      </c>
      <c r="R8" s="5">
        <f t="shared" si="2"/>
        <v>0.03069242299</v>
      </c>
      <c r="S8" s="6">
        <f>if(R8&gt;='Survival Probabilities'!$J$4,1,0)</f>
        <v>1</v>
      </c>
    </row>
    <row r="9">
      <c r="A9" s="1">
        <v>899.0</v>
      </c>
      <c r="B9" s="1">
        <v>2.0</v>
      </c>
      <c r="C9" s="1" t="s">
        <v>30</v>
      </c>
      <c r="D9" s="1" t="s">
        <v>20</v>
      </c>
      <c r="E9" s="1">
        <v>26.0</v>
      </c>
      <c r="F9" s="1">
        <v>1.0</v>
      </c>
      <c r="G9" s="1">
        <v>1.0</v>
      </c>
      <c r="H9" s="1">
        <v>248738.0</v>
      </c>
      <c r="I9" s="1">
        <v>29.0</v>
      </c>
      <c r="K9" s="4" t="str">
        <f t="shared" si="1"/>
        <v/>
      </c>
      <c r="L9" s="1" t="s">
        <v>24</v>
      </c>
      <c r="M9" s="5">
        <f>if(B9=1,'Survival Probabilities'!$C$2,if(B9 = 2,'Survival Probabilities'!$C$3,if(B9 = 3,'Survival Probabilities'!$C$4,if(isblank(B9),""))))</f>
        <v>0.4728</v>
      </c>
      <c r="N9" s="5">
        <f>if(D9 = "male",'Survival Probabilities'!$C$5,if(D9="female",'Survival Probabilities'!$C$6,if(isblank(D9),"")))</f>
        <v>0.1889</v>
      </c>
      <c r="O9" s="5">
        <f>if(E9 &lt; 1,'Survival Probabilities'!$C$10,if(and(E9&gt;= 1, E9&lt;5),'Survival Probabilities'!$C$11, if(and(E9&gt;= 5, E9&lt;10),'Survival Probabilities'!$C$12,if(and(E9&gt;= 10, E9&lt;20),'Survival Probabilities'!$C$13,if(and(E9&gt;= 20, E9&lt;30),'Survival Probabilities'!$C$14,if(and(E9&gt;= 30, E9&lt;40),'Survival Probabilities'!$C$15,if(and(E9&gt;= 40, E9&lt;50),'Survival Probabilities'!$C$16,if(and(E9&gt;= 50, E9&lt;60),'Survival Probabilities'!$C$17,if(and(E9&gt;= 60, E9&lt;70),'Survival Probabilities'!$C$18,if(and(E9&gt;= 70, E9&lt;80),5%,if(and(E9&gt;= 80, E9&lt;90),5%,if(isblank(E9),1))))))))))))</f>
        <v>0.35</v>
      </c>
      <c r="P9" s="5">
        <f>if(L9 = "C",'Survival Probabilities'!$C$7,if(L9="Q",'Survival Probabilities'!$C$8,if(L9="S",'Survival Probabilities'!$C$9,if(isblank(L9),""))))</f>
        <v>0.337</v>
      </c>
      <c r="Q9" s="6">
        <f>if(K9='Survival Probabilities'!$B$21,'Survival Probabilities'!$C$21,if(K9='Survival Probabilities'!$B$22,'Survival Probabilities'!$C$22,if(K9='Survival Probabilities'!$B$23,'Survival Probabilities'!$C$23,if(K9='Survival Probabilities'!$B$24,'Survival Probabilities'!$C$24,if(K9='Survival Probabilities'!$B$25,'Survival Probabilities'!$C$25,if(K9='Survival Probabilities'!$B$26,'Survival Probabilities'!$C$26,if(K9='Survival Probabilities'!$B$27,'Survival Probabilities'!$C$27,if(K9='Survival Probabilities'!$B$28,5%,if(K9="",1)))))))))</f>
        <v>1</v>
      </c>
      <c r="R9" s="5">
        <f t="shared" si="2"/>
        <v>0.01053434096</v>
      </c>
      <c r="S9" s="6">
        <f>if(R9&gt;='Survival Probabilities'!$J$4,1,0)</f>
        <v>0</v>
      </c>
    </row>
    <row r="10">
      <c r="A10" s="1">
        <v>900.0</v>
      </c>
      <c r="B10" s="1">
        <v>3.0</v>
      </c>
      <c r="C10" s="1" t="s">
        <v>31</v>
      </c>
      <c r="D10" s="1" t="s">
        <v>23</v>
      </c>
      <c r="E10" s="1">
        <v>18.0</v>
      </c>
      <c r="F10" s="1">
        <v>0.0</v>
      </c>
      <c r="G10" s="1">
        <v>0.0</v>
      </c>
      <c r="H10" s="1">
        <v>2657.0</v>
      </c>
      <c r="I10" s="1">
        <v>7.2292</v>
      </c>
      <c r="K10" s="4" t="str">
        <f t="shared" si="1"/>
        <v/>
      </c>
      <c r="L10" s="1" t="s">
        <v>32</v>
      </c>
      <c r="M10" s="5">
        <f>if(B10=1,'Survival Probabilities'!$C$2,if(B10 = 2,'Survival Probabilities'!$C$3,if(B10 = 3,'Survival Probabilities'!$C$4,if(isblank(B10),""))))</f>
        <v>0.2429</v>
      </c>
      <c r="N10" s="5">
        <f>if(D10 = "male",'Survival Probabilities'!$C$5,if(D10="female",'Survival Probabilities'!$C$6,if(isblank(D10),"")))</f>
        <v>0.742</v>
      </c>
      <c r="O10" s="5">
        <f>if(E10 &lt; 1,'Survival Probabilities'!$C$10,if(and(E10&gt;= 1, E10&lt;5),'Survival Probabilities'!$C$11, if(and(E10&gt;= 5, E10&lt;10),'Survival Probabilities'!$C$12,if(and(E10&gt;= 10, E10&lt;20),'Survival Probabilities'!$C$13,if(and(E10&gt;= 20, E10&lt;30),'Survival Probabilities'!$C$14,if(and(E10&gt;= 30, E10&lt;40),'Survival Probabilities'!$C$15,if(and(E10&gt;= 40, E10&lt;50),'Survival Probabilities'!$C$16,if(and(E10&gt;= 50, E10&lt;60),'Survival Probabilities'!$C$17,if(and(E10&gt;= 60, E10&lt;70),'Survival Probabilities'!$C$18,if(and(E10&gt;= 70, E10&lt;80),5%,if(and(E10&gt;= 80, E10&lt;90),5%,if(isblank(E10),1))))))))))))</f>
        <v>0.402</v>
      </c>
      <c r="P10" s="5">
        <f>if(L10 = "C",'Survival Probabilities'!$C$7,if(L10="Q",'Survival Probabilities'!$C$8,if(L10="S",'Survival Probabilities'!$C$9,if(isblank(L10),""))))</f>
        <v>0.5536</v>
      </c>
      <c r="Q10" s="6">
        <f>if(K10='Survival Probabilities'!$B$21,'Survival Probabilities'!$C$21,if(K10='Survival Probabilities'!$B$22,'Survival Probabilities'!$C$22,if(K10='Survival Probabilities'!$B$23,'Survival Probabilities'!$C$23,if(K10='Survival Probabilities'!$B$24,'Survival Probabilities'!$C$24,if(K10='Survival Probabilities'!$B$25,'Survival Probabilities'!$C$25,if(K10='Survival Probabilities'!$B$26,'Survival Probabilities'!$C$26,if(K10='Survival Probabilities'!$B$27,'Survival Probabilities'!$C$27,if(K10='Survival Probabilities'!$B$28,5%,if(K10="",1)))))))))</f>
        <v>1</v>
      </c>
      <c r="R10" s="5">
        <f t="shared" si="2"/>
        <v>0.04011008244</v>
      </c>
      <c r="S10" s="6">
        <f>if(R10&gt;='Survival Probabilities'!$J$4,1,0)</f>
        <v>1</v>
      </c>
    </row>
    <row r="11">
      <c r="A11" s="1">
        <v>901.0</v>
      </c>
      <c r="B11" s="1">
        <v>3.0</v>
      </c>
      <c r="C11" s="1" t="s">
        <v>33</v>
      </c>
      <c r="D11" s="1" t="s">
        <v>20</v>
      </c>
      <c r="E11" s="1">
        <v>21.0</v>
      </c>
      <c r="F11" s="1">
        <v>2.0</v>
      </c>
      <c r="G11" s="1">
        <v>0.0</v>
      </c>
      <c r="H11" s="1" t="s">
        <v>34</v>
      </c>
      <c r="I11" s="1">
        <v>24.15</v>
      </c>
      <c r="K11" s="4" t="str">
        <f t="shared" si="1"/>
        <v/>
      </c>
      <c r="L11" s="1" t="s">
        <v>24</v>
      </c>
      <c r="M11" s="5">
        <f>if(B11=1,'Survival Probabilities'!$C$2,if(B11 = 2,'Survival Probabilities'!$C$3,if(B11 = 3,'Survival Probabilities'!$C$4,if(isblank(B11),""))))</f>
        <v>0.2429</v>
      </c>
      <c r="N11" s="5">
        <f>if(D11 = "male",'Survival Probabilities'!$C$5,if(D11="female",'Survival Probabilities'!$C$6,if(isblank(D11),"")))</f>
        <v>0.1889</v>
      </c>
      <c r="O11" s="5">
        <f>if(E11 &lt; 1,'Survival Probabilities'!$C$10,if(and(E11&gt;= 1, E11&lt;5),'Survival Probabilities'!$C$11, if(and(E11&gt;= 5, E11&lt;10),'Survival Probabilities'!$C$12,if(and(E11&gt;= 10, E11&lt;20),'Survival Probabilities'!$C$13,if(and(E11&gt;= 20, E11&lt;30),'Survival Probabilities'!$C$14,if(and(E11&gt;= 30, E11&lt;40),'Survival Probabilities'!$C$15,if(and(E11&gt;= 40, E11&lt;50),'Survival Probabilities'!$C$16,if(and(E11&gt;= 50, E11&lt;60),'Survival Probabilities'!$C$17,if(and(E11&gt;= 60, E11&lt;70),'Survival Probabilities'!$C$18,if(and(E11&gt;= 70, E11&lt;80),5%,if(and(E11&gt;= 80, E11&lt;90),5%,if(isblank(E11),1))))))))))))</f>
        <v>0.35</v>
      </c>
      <c r="P11" s="5">
        <f>if(L11 = "C",'Survival Probabilities'!$C$7,if(L11="Q",'Survival Probabilities'!$C$8,if(L11="S",'Survival Probabilities'!$C$9,if(isblank(L11),""))))</f>
        <v>0.337</v>
      </c>
      <c r="Q11" s="6">
        <f>if(K11='Survival Probabilities'!$B$21,'Survival Probabilities'!$C$21,if(K11='Survival Probabilities'!$B$22,'Survival Probabilities'!$C$22,if(K11='Survival Probabilities'!$B$23,'Survival Probabilities'!$C$23,if(K11='Survival Probabilities'!$B$24,'Survival Probabilities'!$C$24,if(K11='Survival Probabilities'!$B$25,'Survival Probabilities'!$C$25,if(K11='Survival Probabilities'!$B$26,'Survival Probabilities'!$C$26,if(K11='Survival Probabilities'!$B$27,'Survival Probabilities'!$C$27,if(K11='Survival Probabilities'!$B$28,5%,if(K11="",1)))))))))</f>
        <v>1</v>
      </c>
      <c r="R11" s="5">
        <f t="shared" si="2"/>
        <v>0.00541199539</v>
      </c>
      <c r="S11" s="6">
        <f>if(R11&gt;='Survival Probabilities'!$J$4,1,0)</f>
        <v>0</v>
      </c>
    </row>
    <row r="12">
      <c r="A12" s="1">
        <v>902.0</v>
      </c>
      <c r="B12" s="1">
        <v>3.0</v>
      </c>
      <c r="C12" s="1" t="s">
        <v>35</v>
      </c>
      <c r="D12" s="1" t="s">
        <v>20</v>
      </c>
      <c r="F12" s="1">
        <v>0.0</v>
      </c>
      <c r="G12" s="1">
        <v>0.0</v>
      </c>
      <c r="H12" s="1">
        <v>349220.0</v>
      </c>
      <c r="I12" s="1">
        <v>7.8958</v>
      </c>
      <c r="K12" s="4" t="str">
        <f t="shared" si="1"/>
        <v/>
      </c>
      <c r="L12" s="1" t="s">
        <v>24</v>
      </c>
      <c r="M12" s="5">
        <f>if(B12=1,'Survival Probabilities'!$C$2,if(B12 = 2,'Survival Probabilities'!$C$3,if(B12 = 3,'Survival Probabilities'!$C$4,if(isblank(B12),""))))</f>
        <v>0.2429</v>
      </c>
      <c r="N12" s="5">
        <f>if(D12 = "male",'Survival Probabilities'!$C$5,if(D12="female",'Survival Probabilities'!$C$6,if(isblank(D12),"")))</f>
        <v>0.1889</v>
      </c>
      <c r="O12" s="5">
        <f>if(E12 &lt; 1,'Survival Probabilities'!$C$10,if(and(E12&gt;= 1, E12&lt;5),'Survival Probabilities'!$C$11, if(and(E12&gt;= 5, E12&lt;10),'Survival Probabilities'!$C$12,if(and(E12&gt;= 10, E12&lt;20),'Survival Probabilities'!$C$13,if(and(E12&gt;= 20, E12&lt;30),'Survival Probabilities'!$C$14,if(and(E12&gt;= 30, E12&lt;40),'Survival Probabilities'!$C$15,if(and(E12&gt;= 40, E12&lt;50),'Survival Probabilities'!$C$16,if(and(E12&gt;= 50, E12&lt;60),'Survival Probabilities'!$C$17,if(and(E12&gt;= 60, E12&lt;70),'Survival Probabilities'!$C$18,if(and(E12&gt;= 70, E12&lt;80),5%,if(and(E12&gt;= 80, E12&lt;90),5%,if(isblank(E12),1))))))))))))</f>
        <v>1</v>
      </c>
      <c r="P12" s="5">
        <f>if(L12 = "C",'Survival Probabilities'!$C$7,if(L12="Q",'Survival Probabilities'!$C$8,if(L12="S",'Survival Probabilities'!$C$9,if(isblank(L12),""))))</f>
        <v>0.337</v>
      </c>
      <c r="Q12" s="6">
        <f>if(K12='Survival Probabilities'!$B$21,'Survival Probabilities'!$C$21,if(K12='Survival Probabilities'!$B$22,'Survival Probabilities'!$C$22,if(K12='Survival Probabilities'!$B$23,'Survival Probabilities'!$C$23,if(K12='Survival Probabilities'!$B$24,'Survival Probabilities'!$C$24,if(K12='Survival Probabilities'!$B$25,'Survival Probabilities'!$C$25,if(K12='Survival Probabilities'!$B$26,'Survival Probabilities'!$C$26,if(K12='Survival Probabilities'!$B$27,'Survival Probabilities'!$C$27,if(K12='Survival Probabilities'!$B$28,5%,if(K12="",1)))))))))</f>
        <v>1</v>
      </c>
      <c r="R12" s="5">
        <f t="shared" si="2"/>
        <v>0.01546284397</v>
      </c>
      <c r="S12" s="6">
        <f>if(R12&gt;='Survival Probabilities'!$J$4,1,0)</f>
        <v>0</v>
      </c>
    </row>
    <row r="13">
      <c r="A13" s="1">
        <v>903.0</v>
      </c>
      <c r="B13" s="1">
        <v>1.0</v>
      </c>
      <c r="C13" s="1" t="s">
        <v>36</v>
      </c>
      <c r="D13" s="1" t="s">
        <v>20</v>
      </c>
      <c r="E13" s="1">
        <v>46.0</v>
      </c>
      <c r="F13" s="1">
        <v>0.0</v>
      </c>
      <c r="G13" s="1">
        <v>0.0</v>
      </c>
      <c r="H13" s="1">
        <v>694.0</v>
      </c>
      <c r="I13" s="1">
        <v>26.0</v>
      </c>
      <c r="K13" s="4" t="str">
        <f t="shared" si="1"/>
        <v/>
      </c>
      <c r="L13" s="1" t="s">
        <v>24</v>
      </c>
      <c r="M13" s="5">
        <f>if(B13=1,'Survival Probabilities'!$C$2,if(B13 = 2,'Survival Probabilities'!$C$3,if(B13 = 3,'Survival Probabilities'!$C$4,if(isblank(B13),""))))</f>
        <v>0.6296</v>
      </c>
      <c r="N13" s="5">
        <f>if(D13 = "male",'Survival Probabilities'!$C$5,if(D13="female",'Survival Probabilities'!$C$6,if(isblank(D13),"")))</f>
        <v>0.1889</v>
      </c>
      <c r="O13" s="5">
        <f>if(E13 &lt; 1,'Survival Probabilities'!$C$10,if(and(E13&gt;= 1, E13&lt;5),'Survival Probabilities'!$C$11, if(and(E13&gt;= 5, E13&lt;10),'Survival Probabilities'!$C$12,if(and(E13&gt;= 10, E13&lt;20),'Survival Probabilities'!$C$13,if(and(E13&gt;= 20, E13&lt;30),'Survival Probabilities'!$C$14,if(and(E13&gt;= 30, E13&lt;40),'Survival Probabilities'!$C$15,if(and(E13&gt;= 40, E13&lt;50),'Survival Probabilities'!$C$16,if(and(E13&gt;= 50, E13&lt;60),'Survival Probabilities'!$C$17,if(and(E13&gt;= 60, E13&lt;70),'Survival Probabilities'!$C$18,if(and(E13&gt;= 70, E13&lt;80),5%,if(and(E13&gt;= 80, E13&lt;90),5%,if(isblank(E13),1))))))))))))</f>
        <v>0.382</v>
      </c>
      <c r="P13" s="5">
        <f>if(L13 = "C",'Survival Probabilities'!$C$7,if(L13="Q",'Survival Probabilities'!$C$8,if(L13="S",'Survival Probabilities'!$C$9,if(isblank(L13),""))))</f>
        <v>0.337</v>
      </c>
      <c r="Q13" s="6">
        <f>if(K13='Survival Probabilities'!$B$21,'Survival Probabilities'!$C$21,if(K13='Survival Probabilities'!$B$22,'Survival Probabilities'!$C$22,if(K13='Survival Probabilities'!$B$23,'Survival Probabilities'!$C$23,if(K13='Survival Probabilities'!$B$24,'Survival Probabilities'!$C$24,if(K13='Survival Probabilities'!$B$25,'Survival Probabilities'!$C$25,if(K13='Survival Probabilities'!$B$26,'Survival Probabilities'!$C$26,if(K13='Survival Probabilities'!$B$27,'Survival Probabilities'!$C$27,if(K13='Survival Probabilities'!$B$28,5%,if(K13="",1)))))))))</f>
        <v>1</v>
      </c>
      <c r="R13" s="5">
        <f t="shared" si="2"/>
        <v>0.01531052</v>
      </c>
      <c r="S13" s="6">
        <f>if(R13&gt;='Survival Probabilities'!$J$4,1,0)</f>
        <v>0</v>
      </c>
    </row>
    <row r="14">
      <c r="A14" s="1">
        <v>904.0</v>
      </c>
      <c r="B14" s="1">
        <v>1.0</v>
      </c>
      <c r="C14" s="1" t="s">
        <v>37</v>
      </c>
      <c r="D14" s="1" t="s">
        <v>23</v>
      </c>
      <c r="E14" s="1">
        <v>23.0</v>
      </c>
      <c r="F14" s="1">
        <v>1.0</v>
      </c>
      <c r="G14" s="1">
        <v>0.0</v>
      </c>
      <c r="H14" s="1">
        <v>21228.0</v>
      </c>
      <c r="I14" s="1">
        <v>82.2667</v>
      </c>
      <c r="J14" s="1" t="s">
        <v>38</v>
      </c>
      <c r="K14" s="4" t="str">
        <f t="shared" si="1"/>
        <v>B</v>
      </c>
      <c r="L14" s="1" t="s">
        <v>24</v>
      </c>
      <c r="M14" s="5">
        <f>if(B14=1,'Survival Probabilities'!$C$2,if(B14 = 2,'Survival Probabilities'!$C$3,if(B14 = 3,'Survival Probabilities'!$C$4,if(isblank(B14),""))))</f>
        <v>0.6296</v>
      </c>
      <c r="N14" s="5">
        <f>if(D14 = "male",'Survival Probabilities'!$C$5,if(D14="female",'Survival Probabilities'!$C$6,if(isblank(D14),"")))</f>
        <v>0.742</v>
      </c>
      <c r="O14" s="5">
        <f>if(E14 &lt; 1,'Survival Probabilities'!$C$10,if(and(E14&gt;= 1, E14&lt;5),'Survival Probabilities'!$C$11, if(and(E14&gt;= 5, E14&lt;10),'Survival Probabilities'!$C$12,if(and(E14&gt;= 10, E14&lt;20),'Survival Probabilities'!$C$13,if(and(E14&gt;= 20, E14&lt;30),'Survival Probabilities'!$C$14,if(and(E14&gt;= 30, E14&lt;40),'Survival Probabilities'!$C$15,if(and(E14&gt;= 40, E14&lt;50),'Survival Probabilities'!$C$16,if(and(E14&gt;= 50, E14&lt;60),'Survival Probabilities'!$C$17,if(and(E14&gt;= 60, E14&lt;70),'Survival Probabilities'!$C$18,if(and(E14&gt;= 70, E14&lt;80),5%,if(and(E14&gt;= 80, E14&lt;90),5%,if(isblank(E14),1))))))))))))</f>
        <v>0.35</v>
      </c>
      <c r="P14" s="5">
        <f>if(L14 = "C",'Survival Probabilities'!$C$7,if(L14="Q",'Survival Probabilities'!$C$8,if(L14="S",'Survival Probabilities'!$C$9,if(isblank(L14),""))))</f>
        <v>0.337</v>
      </c>
      <c r="Q14" s="5">
        <f>if(K14='Survival Probabilities'!$B$21,'Survival Probabilities'!$C$21,if(K14='Survival Probabilities'!$B$22,'Survival Probabilities'!$C$22,if(K14='Survival Probabilities'!$B$23,'Survival Probabilities'!$C$23,if(K14='Survival Probabilities'!$B$24,'Survival Probabilities'!$C$24,if(K14='Survival Probabilities'!$B$25,'Survival Probabilities'!$C$25,if(K14='Survival Probabilities'!$B$26,'Survival Probabilities'!$C$26,if(K14='Survival Probabilities'!$B$27,'Survival Probabilities'!$C$27,if(K14='Survival Probabilities'!$B$28,5%,if(K14="",1)))))))))</f>
        <v>0.7447</v>
      </c>
      <c r="R14" s="5">
        <f t="shared" si="2"/>
        <v>0.04103438451</v>
      </c>
      <c r="S14" s="6">
        <f>if(R14&gt;='Survival Probabilities'!$J$4,1,0)</f>
        <v>1</v>
      </c>
    </row>
    <row r="15">
      <c r="A15" s="1">
        <v>905.0</v>
      </c>
      <c r="B15" s="1">
        <v>2.0</v>
      </c>
      <c r="C15" s="1" t="s">
        <v>39</v>
      </c>
      <c r="D15" s="1" t="s">
        <v>20</v>
      </c>
      <c r="E15" s="1">
        <v>63.0</v>
      </c>
      <c r="F15" s="1">
        <v>1.0</v>
      </c>
      <c r="G15" s="1">
        <v>0.0</v>
      </c>
      <c r="H15" s="1">
        <v>24065.0</v>
      </c>
      <c r="I15" s="1">
        <v>26.0</v>
      </c>
      <c r="K15" s="4" t="str">
        <f t="shared" si="1"/>
        <v/>
      </c>
      <c r="L15" s="1" t="s">
        <v>24</v>
      </c>
      <c r="M15" s="5">
        <f>if(B15=1,'Survival Probabilities'!$C$2,if(B15 = 2,'Survival Probabilities'!$C$3,if(B15 = 3,'Survival Probabilities'!$C$4,if(isblank(B15),""))))</f>
        <v>0.4728</v>
      </c>
      <c r="N15" s="5">
        <f>if(D15 = "male",'Survival Probabilities'!$C$5,if(D15="female",'Survival Probabilities'!$C$6,if(isblank(D15),"")))</f>
        <v>0.1889</v>
      </c>
      <c r="O15" s="5">
        <f>if(E15 &lt; 1,'Survival Probabilities'!$C$10,if(and(E15&gt;= 1, E15&lt;5),'Survival Probabilities'!$C$11, if(and(E15&gt;= 5, E15&lt;10),'Survival Probabilities'!$C$12,if(and(E15&gt;= 10, E15&lt;20),'Survival Probabilities'!$C$13,if(and(E15&gt;= 20, E15&lt;30),'Survival Probabilities'!$C$14,if(and(E15&gt;= 30, E15&lt;40),'Survival Probabilities'!$C$15,if(and(E15&gt;= 40, E15&lt;50),'Survival Probabilities'!$C$16,if(and(E15&gt;= 50, E15&lt;60),'Survival Probabilities'!$C$17,if(and(E15&gt;= 60, E15&lt;70),'Survival Probabilities'!$C$18,if(and(E15&gt;= 70, E15&lt;80),5%,if(and(E15&gt;= 80, E15&lt;90),5%,if(isblank(E15),1))))))))))))</f>
        <v>0.3158</v>
      </c>
      <c r="P15" s="5">
        <f>if(L15 = "C",'Survival Probabilities'!$C$7,if(L15="Q",'Survival Probabilities'!$C$8,if(L15="S",'Survival Probabilities'!$C$9,if(isblank(L15),""))))</f>
        <v>0.337</v>
      </c>
      <c r="Q15" s="6">
        <f>if(K15='Survival Probabilities'!$B$21,'Survival Probabilities'!$C$21,if(K15='Survival Probabilities'!$B$22,'Survival Probabilities'!$C$22,if(K15='Survival Probabilities'!$B$23,'Survival Probabilities'!$C$23,if(K15='Survival Probabilities'!$B$24,'Survival Probabilities'!$C$24,if(K15='Survival Probabilities'!$B$25,'Survival Probabilities'!$C$25,if(K15='Survival Probabilities'!$B$26,'Survival Probabilities'!$C$26,if(K15='Survival Probabilities'!$B$27,'Survival Probabilities'!$C$27,if(K15='Survival Probabilities'!$B$28,5%,if(K15="",1)))))))))</f>
        <v>1</v>
      </c>
      <c r="R15" s="5">
        <f t="shared" si="2"/>
        <v>0.009504985361</v>
      </c>
      <c r="S15" s="6">
        <f>if(R15&gt;='Survival Probabilities'!$J$4,1,0)</f>
        <v>0</v>
      </c>
    </row>
    <row r="16">
      <c r="A16" s="1">
        <v>906.0</v>
      </c>
      <c r="B16" s="1">
        <v>1.0</v>
      </c>
      <c r="C16" s="1" t="s">
        <v>40</v>
      </c>
      <c r="D16" s="1" t="s">
        <v>23</v>
      </c>
      <c r="E16" s="1">
        <v>47.0</v>
      </c>
      <c r="F16" s="1">
        <v>1.0</v>
      </c>
      <c r="G16" s="1">
        <v>0.0</v>
      </c>
      <c r="H16" s="1" t="s">
        <v>41</v>
      </c>
      <c r="I16" s="1">
        <v>61.175</v>
      </c>
      <c r="J16" s="1" t="s">
        <v>42</v>
      </c>
      <c r="K16" s="4" t="str">
        <f t="shared" si="1"/>
        <v>E</v>
      </c>
      <c r="L16" s="1" t="s">
        <v>24</v>
      </c>
      <c r="M16" s="5">
        <f>if(B16=1,'Survival Probabilities'!$C$2,if(B16 = 2,'Survival Probabilities'!$C$3,if(B16 = 3,'Survival Probabilities'!$C$4,if(isblank(B16),""))))</f>
        <v>0.6296</v>
      </c>
      <c r="N16" s="5">
        <f>if(D16 = "male",'Survival Probabilities'!$C$5,if(D16="female",'Survival Probabilities'!$C$6,if(isblank(D16),"")))</f>
        <v>0.742</v>
      </c>
      <c r="O16" s="5">
        <f>if(E16 &lt; 1,'Survival Probabilities'!$C$10,if(and(E16&gt;= 1, E16&lt;5),'Survival Probabilities'!$C$11, if(and(E16&gt;= 5, E16&lt;10),'Survival Probabilities'!$C$12,if(and(E16&gt;= 10, E16&lt;20),'Survival Probabilities'!$C$13,if(and(E16&gt;= 20, E16&lt;30),'Survival Probabilities'!$C$14,if(and(E16&gt;= 30, E16&lt;40),'Survival Probabilities'!$C$15,if(and(E16&gt;= 40, E16&lt;50),'Survival Probabilities'!$C$16,if(and(E16&gt;= 50, E16&lt;60),'Survival Probabilities'!$C$17,if(and(E16&gt;= 60, E16&lt;70),'Survival Probabilities'!$C$18,if(and(E16&gt;= 70, E16&lt;80),5%,if(and(E16&gt;= 80, E16&lt;90),5%,if(isblank(E16),1))))))))))))</f>
        <v>0.382</v>
      </c>
      <c r="P16" s="5">
        <f>if(L16 = "C",'Survival Probabilities'!$C$7,if(L16="Q",'Survival Probabilities'!$C$8,if(L16="S",'Survival Probabilities'!$C$9,if(isblank(L16),""))))</f>
        <v>0.337</v>
      </c>
      <c r="Q16" s="5">
        <f>if(K16='Survival Probabilities'!$B$21,'Survival Probabilities'!$C$21,if(K16='Survival Probabilities'!$B$22,'Survival Probabilities'!$C$22,if(K16='Survival Probabilities'!$B$23,'Survival Probabilities'!$C$23,if(K16='Survival Probabilities'!$B$24,'Survival Probabilities'!$C$24,if(K16='Survival Probabilities'!$B$25,'Survival Probabilities'!$C$25,if(K16='Survival Probabilities'!$B$26,'Survival Probabilities'!$C$26,if(K16='Survival Probabilities'!$B$27,'Survival Probabilities'!$C$27,if(K16='Survival Probabilities'!$B$28,5%,if(K16="",1)))))))))</f>
        <v>0.75</v>
      </c>
      <c r="R16" s="5">
        <f t="shared" si="2"/>
        <v>0.04510484054</v>
      </c>
      <c r="S16" s="6">
        <f>if(R16&gt;='Survival Probabilities'!$J$4,1,0)</f>
        <v>1</v>
      </c>
    </row>
    <row r="17">
      <c r="A17" s="1">
        <v>907.0</v>
      </c>
      <c r="B17" s="1">
        <v>2.0</v>
      </c>
      <c r="C17" s="1" t="s">
        <v>43</v>
      </c>
      <c r="D17" s="1" t="s">
        <v>23</v>
      </c>
      <c r="E17" s="1">
        <v>24.0</v>
      </c>
      <c r="F17" s="1">
        <v>1.0</v>
      </c>
      <c r="G17" s="1">
        <v>0.0</v>
      </c>
      <c r="H17" s="1" t="s">
        <v>44</v>
      </c>
      <c r="I17" s="1">
        <v>27.7208</v>
      </c>
      <c r="K17" s="4" t="str">
        <f t="shared" si="1"/>
        <v/>
      </c>
      <c r="L17" s="1" t="s">
        <v>32</v>
      </c>
      <c r="M17" s="5">
        <f>if(B17=1,'Survival Probabilities'!$C$2,if(B17 = 2,'Survival Probabilities'!$C$3,if(B17 = 3,'Survival Probabilities'!$C$4,if(isblank(B17),""))))</f>
        <v>0.4728</v>
      </c>
      <c r="N17" s="5">
        <f>if(D17 = "male",'Survival Probabilities'!$C$5,if(D17="female",'Survival Probabilities'!$C$6,if(isblank(D17),"")))</f>
        <v>0.742</v>
      </c>
      <c r="O17" s="5">
        <f>if(E17 &lt; 1,'Survival Probabilities'!$C$10,if(and(E17&gt;= 1, E17&lt;5),'Survival Probabilities'!$C$11, if(and(E17&gt;= 5, E17&lt;10),'Survival Probabilities'!$C$12,if(and(E17&gt;= 10, E17&lt;20),'Survival Probabilities'!$C$13,if(and(E17&gt;= 20, E17&lt;30),'Survival Probabilities'!$C$14,if(and(E17&gt;= 30, E17&lt;40),'Survival Probabilities'!$C$15,if(and(E17&gt;= 40, E17&lt;50),'Survival Probabilities'!$C$16,if(and(E17&gt;= 50, E17&lt;60),'Survival Probabilities'!$C$17,if(and(E17&gt;= 60, E17&lt;70),'Survival Probabilities'!$C$18,if(and(E17&gt;= 70, E17&lt;80),5%,if(and(E17&gt;= 80, E17&lt;90),5%,if(isblank(E17),1))))))))))))</f>
        <v>0.35</v>
      </c>
      <c r="P17" s="5">
        <f>if(L17 = "C",'Survival Probabilities'!$C$7,if(L17="Q",'Survival Probabilities'!$C$8,if(L17="S",'Survival Probabilities'!$C$9,if(isblank(L17),""))))</f>
        <v>0.5536</v>
      </c>
      <c r="Q17" s="6">
        <f>if(K17='Survival Probabilities'!$B$21,'Survival Probabilities'!$C$21,if(K17='Survival Probabilities'!$B$22,'Survival Probabilities'!$C$22,if(K17='Survival Probabilities'!$B$23,'Survival Probabilities'!$C$23,if(K17='Survival Probabilities'!$B$24,'Survival Probabilities'!$C$24,if(K17='Survival Probabilities'!$B$25,'Survival Probabilities'!$C$25,if(K17='Survival Probabilities'!$B$26,'Survival Probabilities'!$C$26,if(K17='Survival Probabilities'!$B$27,'Survival Probabilities'!$C$27,if(K17='Survival Probabilities'!$B$28,5%,if(K17="",1)))))))))</f>
        <v>1</v>
      </c>
      <c r="R17" s="5">
        <f t="shared" si="2"/>
        <v>0.06797441818</v>
      </c>
      <c r="S17" s="6">
        <f>if(R17&gt;='Survival Probabilities'!$J$4,1,0)</f>
        <v>1</v>
      </c>
    </row>
    <row r="18">
      <c r="A18" s="1">
        <v>908.0</v>
      </c>
      <c r="B18" s="1">
        <v>2.0</v>
      </c>
      <c r="C18" s="1" t="s">
        <v>45</v>
      </c>
      <c r="D18" s="1" t="s">
        <v>20</v>
      </c>
      <c r="E18" s="1">
        <v>35.0</v>
      </c>
      <c r="F18" s="1">
        <v>0.0</v>
      </c>
      <c r="G18" s="1">
        <v>0.0</v>
      </c>
      <c r="H18" s="1">
        <v>233734.0</v>
      </c>
      <c r="I18" s="1">
        <v>12.35</v>
      </c>
      <c r="K18" s="4" t="str">
        <f t="shared" si="1"/>
        <v/>
      </c>
      <c r="L18" s="1" t="s">
        <v>21</v>
      </c>
      <c r="M18" s="5">
        <f>if(B18=1,'Survival Probabilities'!$C$2,if(B18 = 2,'Survival Probabilities'!$C$3,if(B18 = 3,'Survival Probabilities'!$C$4,if(isblank(B18),""))))</f>
        <v>0.4728</v>
      </c>
      <c r="N18" s="5">
        <f>if(D18 = "male",'Survival Probabilities'!$C$5,if(D18="female",'Survival Probabilities'!$C$6,if(isblank(D18),"")))</f>
        <v>0.1889</v>
      </c>
      <c r="O18" s="5">
        <f>if(E18 &lt; 1,'Survival Probabilities'!$C$10,if(and(E18&gt;= 1, E18&lt;5),'Survival Probabilities'!$C$11, if(and(E18&gt;= 5, E18&lt;10),'Survival Probabilities'!$C$12,if(and(E18&gt;= 10, E18&lt;20),'Survival Probabilities'!$C$13,if(and(E18&gt;= 20, E18&lt;30),'Survival Probabilities'!$C$14,if(and(E18&gt;= 30, E18&lt;40),'Survival Probabilities'!$C$15,if(and(E18&gt;= 40, E18&lt;50),'Survival Probabilities'!$C$16,if(and(E18&gt;= 50, E18&lt;60),'Survival Probabilities'!$C$17,if(and(E18&gt;= 60, E18&lt;70),'Survival Probabilities'!$C$18,if(and(E18&gt;= 70, E18&lt;80),5%,if(and(E18&gt;= 80, E18&lt;90),5%,if(isblank(E18),1))))))))))))</f>
        <v>0.4371</v>
      </c>
      <c r="P18" s="5">
        <f>if(L18 = "C",'Survival Probabilities'!$C$7,if(L18="Q",'Survival Probabilities'!$C$8,if(L18="S",'Survival Probabilities'!$C$9,if(isblank(L18),""))))</f>
        <v>0.3896</v>
      </c>
      <c r="Q18" s="6">
        <f>if(K18='Survival Probabilities'!$B$21,'Survival Probabilities'!$C$21,if(K18='Survival Probabilities'!$B$22,'Survival Probabilities'!$C$22,if(K18='Survival Probabilities'!$B$23,'Survival Probabilities'!$C$23,if(K18='Survival Probabilities'!$B$24,'Survival Probabilities'!$C$24,if(K18='Survival Probabilities'!$B$25,'Survival Probabilities'!$C$25,if(K18='Survival Probabilities'!$B$26,'Survival Probabilities'!$C$26,if(K18='Survival Probabilities'!$B$27,'Survival Probabilities'!$C$27,if(K18='Survival Probabilities'!$B$28,5%,if(K18="",1)))))))))</f>
        <v>1</v>
      </c>
      <c r="R18" s="5">
        <f t="shared" si="2"/>
        <v>0.01520929839</v>
      </c>
      <c r="S18" s="6">
        <f>if(R18&gt;='Survival Probabilities'!$J$4,1,0)</f>
        <v>0</v>
      </c>
    </row>
    <row r="19">
      <c r="A19" s="1">
        <v>909.0</v>
      </c>
      <c r="B19" s="1">
        <v>3.0</v>
      </c>
      <c r="C19" s="1" t="s">
        <v>46</v>
      </c>
      <c r="D19" s="1" t="s">
        <v>20</v>
      </c>
      <c r="E19" s="1">
        <v>21.0</v>
      </c>
      <c r="F19" s="1">
        <v>0.0</v>
      </c>
      <c r="G19" s="1">
        <v>0.0</v>
      </c>
      <c r="H19" s="1">
        <v>2692.0</v>
      </c>
      <c r="I19" s="1">
        <v>7.225</v>
      </c>
      <c r="K19" s="4" t="str">
        <f t="shared" si="1"/>
        <v/>
      </c>
      <c r="L19" s="1" t="s">
        <v>32</v>
      </c>
      <c r="M19" s="5">
        <f>if(B19=1,'Survival Probabilities'!$C$2,if(B19 = 2,'Survival Probabilities'!$C$3,if(B19 = 3,'Survival Probabilities'!$C$4,if(isblank(B19),""))))</f>
        <v>0.2429</v>
      </c>
      <c r="N19" s="5">
        <f>if(D19 = "male",'Survival Probabilities'!$C$5,if(D19="female",'Survival Probabilities'!$C$6,if(isblank(D19),"")))</f>
        <v>0.1889</v>
      </c>
      <c r="O19" s="5">
        <f>if(E19 &lt; 1,'Survival Probabilities'!$C$10,if(and(E19&gt;= 1, E19&lt;5),'Survival Probabilities'!$C$11, if(and(E19&gt;= 5, E19&lt;10),'Survival Probabilities'!$C$12,if(and(E19&gt;= 10, E19&lt;20),'Survival Probabilities'!$C$13,if(and(E19&gt;= 20, E19&lt;30),'Survival Probabilities'!$C$14,if(and(E19&gt;= 30, E19&lt;40),'Survival Probabilities'!$C$15,if(and(E19&gt;= 40, E19&lt;50),'Survival Probabilities'!$C$16,if(and(E19&gt;= 50, E19&lt;60),'Survival Probabilities'!$C$17,if(and(E19&gt;= 60, E19&lt;70),'Survival Probabilities'!$C$18,if(and(E19&gt;= 70, E19&lt;80),5%,if(and(E19&gt;= 80, E19&lt;90),5%,if(isblank(E19),1))))))))))))</f>
        <v>0.35</v>
      </c>
      <c r="P19" s="5">
        <f>if(L19 = "C",'Survival Probabilities'!$C$7,if(L19="Q",'Survival Probabilities'!$C$8,if(L19="S",'Survival Probabilities'!$C$9,if(isblank(L19),""))))</f>
        <v>0.5536</v>
      </c>
      <c r="Q19" s="6">
        <f>if(K19='Survival Probabilities'!$B$21,'Survival Probabilities'!$C$21,if(K19='Survival Probabilities'!$B$22,'Survival Probabilities'!$C$22,if(K19='Survival Probabilities'!$B$23,'Survival Probabilities'!$C$23,if(K19='Survival Probabilities'!$B$24,'Survival Probabilities'!$C$24,if(K19='Survival Probabilities'!$B$25,'Survival Probabilities'!$C$25,if(K19='Survival Probabilities'!$B$26,'Survival Probabilities'!$C$26,if(K19='Survival Probabilities'!$B$27,'Survival Probabilities'!$C$27,if(K19='Survival Probabilities'!$B$28,5%,if(K19="",1)))))))))</f>
        <v>1</v>
      </c>
      <c r="R19" s="5">
        <f t="shared" si="2"/>
        <v>0.008890447026</v>
      </c>
      <c r="S19" s="6">
        <f>if(R19&gt;='Survival Probabilities'!$J$4,1,0)</f>
        <v>0</v>
      </c>
    </row>
    <row r="20">
      <c r="A20" s="1">
        <v>910.0</v>
      </c>
      <c r="B20" s="1">
        <v>3.0</v>
      </c>
      <c r="C20" s="1" t="s">
        <v>47</v>
      </c>
      <c r="D20" s="1" t="s">
        <v>23</v>
      </c>
      <c r="E20" s="1">
        <v>27.0</v>
      </c>
      <c r="F20" s="1">
        <v>1.0</v>
      </c>
      <c r="G20" s="1">
        <v>0.0</v>
      </c>
      <c r="H20" s="1" t="s">
        <v>48</v>
      </c>
      <c r="I20" s="1">
        <v>7.925</v>
      </c>
      <c r="K20" s="4" t="str">
        <f t="shared" si="1"/>
        <v/>
      </c>
      <c r="L20" s="1" t="s">
        <v>24</v>
      </c>
      <c r="M20" s="5">
        <f>if(B20=1,'Survival Probabilities'!$C$2,if(B20 = 2,'Survival Probabilities'!$C$3,if(B20 = 3,'Survival Probabilities'!$C$4,if(isblank(B20),""))))</f>
        <v>0.2429</v>
      </c>
      <c r="N20" s="5">
        <f>if(D20 = "male",'Survival Probabilities'!$C$5,if(D20="female",'Survival Probabilities'!$C$6,if(isblank(D20),"")))</f>
        <v>0.742</v>
      </c>
      <c r="O20" s="5">
        <f>if(E20 &lt; 1,'Survival Probabilities'!$C$10,if(and(E20&gt;= 1, E20&lt;5),'Survival Probabilities'!$C$11, if(and(E20&gt;= 5, E20&lt;10),'Survival Probabilities'!$C$12,if(and(E20&gt;= 10, E20&lt;20),'Survival Probabilities'!$C$13,if(and(E20&gt;= 20, E20&lt;30),'Survival Probabilities'!$C$14,if(and(E20&gt;= 30, E20&lt;40),'Survival Probabilities'!$C$15,if(and(E20&gt;= 40, E20&lt;50),'Survival Probabilities'!$C$16,if(and(E20&gt;= 50, E20&lt;60),'Survival Probabilities'!$C$17,if(and(E20&gt;= 60, E20&lt;70),'Survival Probabilities'!$C$18,if(and(E20&gt;= 70, E20&lt;80),5%,if(and(E20&gt;= 80, E20&lt;90),5%,if(isblank(E20),1))))))))))))</f>
        <v>0.35</v>
      </c>
      <c r="P20" s="5">
        <f>if(L20 = "C",'Survival Probabilities'!$C$7,if(L20="Q",'Survival Probabilities'!$C$8,if(L20="S",'Survival Probabilities'!$C$9,if(isblank(L20),""))))</f>
        <v>0.337</v>
      </c>
      <c r="Q20" s="6">
        <f>if(K20='Survival Probabilities'!$B$21,'Survival Probabilities'!$C$21,if(K20='Survival Probabilities'!$B$22,'Survival Probabilities'!$C$22,if(K20='Survival Probabilities'!$B$23,'Survival Probabilities'!$C$23,if(K20='Survival Probabilities'!$B$24,'Survival Probabilities'!$C$24,if(K20='Survival Probabilities'!$B$25,'Survival Probabilities'!$C$25,if(K20='Survival Probabilities'!$B$26,'Survival Probabilities'!$C$26,if(K20='Survival Probabilities'!$B$27,'Survival Probabilities'!$C$27,if(K20='Survival Probabilities'!$B$28,5%,if(K20="",1)))))))))</f>
        <v>1</v>
      </c>
      <c r="R20" s="5">
        <f t="shared" si="2"/>
        <v>0.02125834081</v>
      </c>
      <c r="S20" s="6">
        <f>if(R20&gt;='Survival Probabilities'!$J$4,1,0)</f>
        <v>0</v>
      </c>
    </row>
    <row r="21">
      <c r="A21" s="1">
        <v>911.0</v>
      </c>
      <c r="B21" s="1">
        <v>3.0</v>
      </c>
      <c r="C21" s="1" t="s">
        <v>49</v>
      </c>
      <c r="D21" s="1" t="s">
        <v>23</v>
      </c>
      <c r="E21" s="1">
        <v>45.0</v>
      </c>
      <c r="F21" s="1">
        <v>0.0</v>
      </c>
      <c r="G21" s="1">
        <v>0.0</v>
      </c>
      <c r="H21" s="1">
        <v>2696.0</v>
      </c>
      <c r="I21" s="1">
        <v>7.225</v>
      </c>
      <c r="K21" s="4" t="str">
        <f t="shared" si="1"/>
        <v/>
      </c>
      <c r="L21" s="1" t="s">
        <v>32</v>
      </c>
      <c r="M21" s="5">
        <f>if(B21=1,'Survival Probabilities'!$C$2,if(B21 = 2,'Survival Probabilities'!$C$3,if(B21 = 3,'Survival Probabilities'!$C$4,if(isblank(B21),""))))</f>
        <v>0.2429</v>
      </c>
      <c r="N21" s="5">
        <f>if(D21 = "male",'Survival Probabilities'!$C$5,if(D21="female",'Survival Probabilities'!$C$6,if(isblank(D21),"")))</f>
        <v>0.742</v>
      </c>
      <c r="O21" s="5">
        <f>if(E21 &lt; 1,'Survival Probabilities'!$C$10,if(and(E21&gt;= 1, E21&lt;5),'Survival Probabilities'!$C$11, if(and(E21&gt;= 5, E21&lt;10),'Survival Probabilities'!$C$12,if(and(E21&gt;= 10, E21&lt;20),'Survival Probabilities'!$C$13,if(and(E21&gt;= 20, E21&lt;30),'Survival Probabilities'!$C$14,if(and(E21&gt;= 30, E21&lt;40),'Survival Probabilities'!$C$15,if(and(E21&gt;= 40, E21&lt;50),'Survival Probabilities'!$C$16,if(and(E21&gt;= 50, E21&lt;60),'Survival Probabilities'!$C$17,if(and(E21&gt;= 60, E21&lt;70),'Survival Probabilities'!$C$18,if(and(E21&gt;= 70, E21&lt;80),5%,if(and(E21&gt;= 80, E21&lt;90),5%,if(isblank(E21),1))))))))))))</f>
        <v>0.382</v>
      </c>
      <c r="P21" s="5">
        <f>if(L21 = "C",'Survival Probabilities'!$C$7,if(L21="Q",'Survival Probabilities'!$C$8,if(L21="S",'Survival Probabilities'!$C$9,if(isblank(L21),""))))</f>
        <v>0.5536</v>
      </c>
      <c r="Q21" s="6">
        <f>if(K21='Survival Probabilities'!$B$21,'Survival Probabilities'!$C$21,if(K21='Survival Probabilities'!$B$22,'Survival Probabilities'!$C$22,if(K21='Survival Probabilities'!$B$23,'Survival Probabilities'!$C$23,if(K21='Survival Probabilities'!$B$24,'Survival Probabilities'!$C$24,if(K21='Survival Probabilities'!$B$25,'Survival Probabilities'!$C$25,if(K21='Survival Probabilities'!$B$26,'Survival Probabilities'!$C$26,if(K21='Survival Probabilities'!$B$27,'Survival Probabilities'!$C$27,if(K21='Survival Probabilities'!$B$28,5%,if(K21="",1)))))))))</f>
        <v>1</v>
      </c>
      <c r="R21" s="5">
        <f t="shared" si="2"/>
        <v>0.03811455595</v>
      </c>
      <c r="S21" s="6">
        <f>if(R21&gt;='Survival Probabilities'!$J$4,1,0)</f>
        <v>1</v>
      </c>
    </row>
    <row r="22">
      <c r="A22" s="1">
        <v>912.0</v>
      </c>
      <c r="B22" s="1">
        <v>1.0</v>
      </c>
      <c r="C22" s="1" t="s">
        <v>50</v>
      </c>
      <c r="D22" s="1" t="s">
        <v>20</v>
      </c>
      <c r="E22" s="1">
        <v>55.0</v>
      </c>
      <c r="F22" s="1">
        <v>1.0</v>
      </c>
      <c r="G22" s="1">
        <v>0.0</v>
      </c>
      <c r="H22" s="1" t="s">
        <v>51</v>
      </c>
      <c r="I22" s="1">
        <v>59.4</v>
      </c>
      <c r="K22" s="4" t="str">
        <f t="shared" si="1"/>
        <v/>
      </c>
      <c r="L22" s="1" t="s">
        <v>32</v>
      </c>
      <c r="M22" s="5">
        <f>if(B22=1,'Survival Probabilities'!$C$2,if(B22 = 2,'Survival Probabilities'!$C$3,if(B22 = 3,'Survival Probabilities'!$C$4,if(isblank(B22),""))))</f>
        <v>0.6296</v>
      </c>
      <c r="N22" s="5">
        <f>if(D22 = "male",'Survival Probabilities'!$C$5,if(D22="female",'Survival Probabilities'!$C$6,if(isblank(D22),"")))</f>
        <v>0.1889</v>
      </c>
      <c r="O22" s="5">
        <f>if(E22 &lt; 1,'Survival Probabilities'!$C$10,if(and(E22&gt;= 1, E22&lt;5),'Survival Probabilities'!$C$11, if(and(E22&gt;= 5, E22&lt;10),'Survival Probabilities'!$C$12,if(and(E22&gt;= 10, E22&lt;20),'Survival Probabilities'!$C$13,if(and(E22&gt;= 20, E22&lt;30),'Survival Probabilities'!$C$14,if(and(E22&gt;= 30, E22&lt;40),'Survival Probabilities'!$C$15,if(and(E22&gt;= 40, E22&lt;50),'Survival Probabilities'!$C$16,if(and(E22&gt;= 50, E22&lt;60),'Survival Probabilities'!$C$17,if(and(E22&gt;= 60, E22&lt;70),'Survival Probabilities'!$C$18,if(and(E22&gt;= 70, E22&lt;80),5%,if(and(E22&gt;= 80, E22&lt;90),5%,if(isblank(E22),1))))))))))))</f>
        <v>0.4167</v>
      </c>
      <c r="P22" s="5">
        <f>if(L22 = "C",'Survival Probabilities'!$C$7,if(L22="Q",'Survival Probabilities'!$C$8,if(L22="S",'Survival Probabilities'!$C$9,if(isblank(L22),""))))</f>
        <v>0.5536</v>
      </c>
      <c r="Q22" s="6">
        <f>if(K22='Survival Probabilities'!$B$21,'Survival Probabilities'!$C$21,if(K22='Survival Probabilities'!$B$22,'Survival Probabilities'!$C$22,if(K22='Survival Probabilities'!$B$23,'Survival Probabilities'!$C$23,if(K22='Survival Probabilities'!$B$24,'Survival Probabilities'!$C$24,if(K22='Survival Probabilities'!$B$25,'Survival Probabilities'!$C$25,if(K22='Survival Probabilities'!$B$26,'Survival Probabilities'!$C$26,if(K22='Survival Probabilities'!$B$27,'Survival Probabilities'!$C$27,if(K22='Survival Probabilities'!$B$28,5%,if(K22="",1)))))))))</f>
        <v>1</v>
      </c>
      <c r="R22" s="5">
        <f t="shared" si="2"/>
        <v>0.02743571351</v>
      </c>
      <c r="S22" s="6">
        <f>if(R22&gt;='Survival Probabilities'!$J$4,1,0)</f>
        <v>0</v>
      </c>
    </row>
    <row r="23">
      <c r="A23" s="1">
        <v>913.0</v>
      </c>
      <c r="B23" s="1">
        <v>3.0</v>
      </c>
      <c r="C23" s="1" t="s">
        <v>52</v>
      </c>
      <c r="D23" s="1" t="s">
        <v>20</v>
      </c>
      <c r="E23" s="1">
        <v>9.0</v>
      </c>
      <c r="F23" s="1">
        <v>0.0</v>
      </c>
      <c r="G23" s="1">
        <v>1.0</v>
      </c>
      <c r="H23" s="1" t="s">
        <v>53</v>
      </c>
      <c r="I23" s="1">
        <v>3.1708</v>
      </c>
      <c r="K23" s="4" t="str">
        <f t="shared" si="1"/>
        <v/>
      </c>
      <c r="L23" s="1" t="s">
        <v>24</v>
      </c>
      <c r="M23" s="5">
        <f>if(B23=1,'Survival Probabilities'!$C$2,if(B23 = 2,'Survival Probabilities'!$C$3,if(B23 = 3,'Survival Probabilities'!$C$4,if(isblank(B23),""))))</f>
        <v>0.2429</v>
      </c>
      <c r="N23" s="5">
        <f>if(D23 = "male",'Survival Probabilities'!$C$5,if(D23="female",'Survival Probabilities'!$C$6,if(isblank(D23),"")))</f>
        <v>0.1889</v>
      </c>
      <c r="O23" s="5">
        <f>if(E23 &lt; 1,'Survival Probabilities'!$C$10,if(and(E23&gt;= 1, E23&lt;5),'Survival Probabilities'!$C$11, if(and(E23&gt;= 5, E23&lt;10),'Survival Probabilities'!$C$12,if(and(E23&gt;= 10, E23&lt;20),'Survival Probabilities'!$C$13,if(and(E23&gt;= 20, E23&lt;30),'Survival Probabilities'!$C$14,if(and(E23&gt;= 30, E23&lt;40),'Survival Probabilities'!$C$15,if(and(E23&gt;= 40, E23&lt;50),'Survival Probabilities'!$C$16,if(and(E23&gt;= 50, E23&lt;60),'Survival Probabilities'!$C$17,if(and(E23&gt;= 60, E23&lt;70),'Survival Probabilities'!$C$18,if(and(E23&gt;= 70, E23&lt;80),5%,if(and(E23&gt;= 80, E23&lt;90),5%,if(isblank(E23),1))))))))))))</f>
        <v>0.5</v>
      </c>
      <c r="P23" s="5">
        <f>if(L23 = "C",'Survival Probabilities'!$C$7,if(L23="Q",'Survival Probabilities'!$C$8,if(L23="S",'Survival Probabilities'!$C$9,if(isblank(L23),""))))</f>
        <v>0.337</v>
      </c>
      <c r="Q23" s="6">
        <f>if(K23='Survival Probabilities'!$B$21,'Survival Probabilities'!$C$21,if(K23='Survival Probabilities'!$B$22,'Survival Probabilities'!$C$22,if(K23='Survival Probabilities'!$B$23,'Survival Probabilities'!$C$23,if(K23='Survival Probabilities'!$B$24,'Survival Probabilities'!$C$24,if(K23='Survival Probabilities'!$B$25,'Survival Probabilities'!$C$25,if(K23='Survival Probabilities'!$B$26,'Survival Probabilities'!$C$26,if(K23='Survival Probabilities'!$B$27,'Survival Probabilities'!$C$27,if(K23='Survival Probabilities'!$B$28,5%,if(K23="",1)))))))))</f>
        <v>1</v>
      </c>
      <c r="R23" s="5">
        <f t="shared" si="2"/>
        <v>0.007731421985</v>
      </c>
      <c r="S23" s="6">
        <f>if(R23&gt;='Survival Probabilities'!$J$4,1,0)</f>
        <v>0</v>
      </c>
    </row>
    <row r="24">
      <c r="A24" s="1">
        <v>914.0</v>
      </c>
      <c r="B24" s="1">
        <v>1.0</v>
      </c>
      <c r="C24" s="1" t="s">
        <v>54</v>
      </c>
      <c r="D24" s="1" t="s">
        <v>23</v>
      </c>
      <c r="F24" s="1">
        <v>0.0</v>
      </c>
      <c r="G24" s="1">
        <v>0.0</v>
      </c>
      <c r="H24" s="1" t="s">
        <v>55</v>
      </c>
      <c r="I24" s="1">
        <v>31.6833</v>
      </c>
      <c r="K24" s="4" t="str">
        <f t="shared" si="1"/>
        <v/>
      </c>
      <c r="L24" s="1" t="s">
        <v>24</v>
      </c>
      <c r="M24" s="5">
        <f>if(B24=1,'Survival Probabilities'!$C$2,if(B24 = 2,'Survival Probabilities'!$C$3,if(B24 = 3,'Survival Probabilities'!$C$4,if(isblank(B24),""))))</f>
        <v>0.6296</v>
      </c>
      <c r="N24" s="5">
        <f>if(D24 = "male",'Survival Probabilities'!$C$5,if(D24="female",'Survival Probabilities'!$C$6,if(isblank(D24),"")))</f>
        <v>0.742</v>
      </c>
      <c r="O24" s="5">
        <f>if(E24 &lt; 1,'Survival Probabilities'!$C$10,if(and(E24&gt;= 1, E24&lt;5),'Survival Probabilities'!$C$11, if(and(E24&gt;= 5, E24&lt;10),'Survival Probabilities'!$C$12,if(and(E24&gt;= 10, E24&lt;20),'Survival Probabilities'!$C$13,if(and(E24&gt;= 20, E24&lt;30),'Survival Probabilities'!$C$14,if(and(E24&gt;= 30, E24&lt;40),'Survival Probabilities'!$C$15,if(and(E24&gt;= 40, E24&lt;50),'Survival Probabilities'!$C$16,if(and(E24&gt;= 50, E24&lt;60),'Survival Probabilities'!$C$17,if(and(E24&gt;= 60, E24&lt;70),'Survival Probabilities'!$C$18,if(and(E24&gt;= 70, E24&lt;80),5%,if(and(E24&gt;= 80, E24&lt;90),5%,if(isblank(E24),1))))))))))))</f>
        <v>1</v>
      </c>
      <c r="P24" s="5">
        <f>if(L24 = "C",'Survival Probabilities'!$C$7,if(L24="Q",'Survival Probabilities'!$C$8,if(L24="S",'Survival Probabilities'!$C$9,if(isblank(L24),""))))</f>
        <v>0.337</v>
      </c>
      <c r="Q24" s="6">
        <f>if(K24='Survival Probabilities'!$B$21,'Survival Probabilities'!$C$21,if(K24='Survival Probabilities'!$B$22,'Survival Probabilities'!$C$22,if(K24='Survival Probabilities'!$B$23,'Survival Probabilities'!$C$23,if(K24='Survival Probabilities'!$B$24,'Survival Probabilities'!$C$24,if(K24='Survival Probabilities'!$B$25,'Survival Probabilities'!$C$25,if(K24='Survival Probabilities'!$B$26,'Survival Probabilities'!$C$26,if(K24='Survival Probabilities'!$B$27,'Survival Probabilities'!$C$27,if(K24='Survival Probabilities'!$B$28,5%,if(K24="",1)))))))))</f>
        <v>1</v>
      </c>
      <c r="R24" s="5">
        <f t="shared" si="2"/>
        <v>0.1574339984</v>
      </c>
      <c r="S24" s="6">
        <f>if(R24&gt;='Survival Probabilities'!$J$4,1,0)</f>
        <v>1</v>
      </c>
    </row>
    <row r="25">
      <c r="A25" s="1">
        <v>915.0</v>
      </c>
      <c r="B25" s="1">
        <v>1.0</v>
      </c>
      <c r="C25" s="1" t="s">
        <v>56</v>
      </c>
      <c r="D25" s="1" t="s">
        <v>20</v>
      </c>
      <c r="E25" s="1">
        <v>21.0</v>
      </c>
      <c r="F25" s="1">
        <v>0.0</v>
      </c>
      <c r="G25" s="1">
        <v>1.0</v>
      </c>
      <c r="H25" s="1" t="s">
        <v>57</v>
      </c>
      <c r="I25" s="1">
        <v>61.3792</v>
      </c>
      <c r="K25" s="4" t="str">
        <f t="shared" si="1"/>
        <v/>
      </c>
      <c r="L25" s="1" t="s">
        <v>32</v>
      </c>
      <c r="M25" s="5">
        <f>if(B25=1,'Survival Probabilities'!$C$2,if(B25 = 2,'Survival Probabilities'!$C$3,if(B25 = 3,'Survival Probabilities'!$C$4,if(isblank(B25),""))))</f>
        <v>0.6296</v>
      </c>
      <c r="N25" s="5">
        <f>if(D25 = "male",'Survival Probabilities'!$C$5,if(D25="female",'Survival Probabilities'!$C$6,if(isblank(D25),"")))</f>
        <v>0.1889</v>
      </c>
      <c r="O25" s="5">
        <f>if(E25 &lt; 1,'Survival Probabilities'!$C$10,if(and(E25&gt;= 1, E25&lt;5),'Survival Probabilities'!$C$11, if(and(E25&gt;= 5, E25&lt;10),'Survival Probabilities'!$C$12,if(and(E25&gt;= 10, E25&lt;20),'Survival Probabilities'!$C$13,if(and(E25&gt;= 20, E25&lt;30),'Survival Probabilities'!$C$14,if(and(E25&gt;= 30, E25&lt;40),'Survival Probabilities'!$C$15,if(and(E25&gt;= 40, E25&lt;50),'Survival Probabilities'!$C$16,if(and(E25&gt;= 50, E25&lt;60),'Survival Probabilities'!$C$17,if(and(E25&gt;= 60, E25&lt;70),'Survival Probabilities'!$C$18,if(and(E25&gt;= 70, E25&lt;80),5%,if(and(E25&gt;= 80, E25&lt;90),5%,if(isblank(E25),1))))))))))))</f>
        <v>0.35</v>
      </c>
      <c r="P25" s="5">
        <f>if(L25 = "C",'Survival Probabilities'!$C$7,if(L25="Q",'Survival Probabilities'!$C$8,if(L25="S",'Survival Probabilities'!$C$9,if(isblank(L25),""))))</f>
        <v>0.5536</v>
      </c>
      <c r="Q25" s="6">
        <f>if(K25='Survival Probabilities'!$B$21,'Survival Probabilities'!$C$21,if(K25='Survival Probabilities'!$B$22,'Survival Probabilities'!$C$22,if(K25='Survival Probabilities'!$B$23,'Survival Probabilities'!$C$23,if(K25='Survival Probabilities'!$B$24,'Survival Probabilities'!$C$24,if(K25='Survival Probabilities'!$B$25,'Survival Probabilities'!$C$25,if(K25='Survival Probabilities'!$B$26,'Survival Probabilities'!$C$26,if(K25='Survival Probabilities'!$B$27,'Survival Probabilities'!$C$27,if(K25='Survival Probabilities'!$B$28,5%,if(K25="",1)))))))))</f>
        <v>1</v>
      </c>
      <c r="R25" s="5">
        <f t="shared" si="2"/>
        <v>0.02304415581</v>
      </c>
      <c r="S25" s="6">
        <f>if(R25&gt;='Survival Probabilities'!$J$4,1,0)</f>
        <v>0</v>
      </c>
    </row>
    <row r="26">
      <c r="A26" s="1">
        <v>916.0</v>
      </c>
      <c r="B26" s="1">
        <v>1.0</v>
      </c>
      <c r="C26" s="1" t="s">
        <v>58</v>
      </c>
      <c r="D26" s="1" t="s">
        <v>23</v>
      </c>
      <c r="E26" s="1">
        <v>48.0</v>
      </c>
      <c r="F26" s="1">
        <v>1.0</v>
      </c>
      <c r="G26" s="1">
        <v>3.0</v>
      </c>
      <c r="H26" s="1" t="s">
        <v>59</v>
      </c>
      <c r="I26" s="1">
        <v>262.375</v>
      </c>
      <c r="J26" s="1" t="s">
        <v>60</v>
      </c>
      <c r="K26" s="4" t="str">
        <f t="shared" si="1"/>
        <v>B</v>
      </c>
      <c r="L26" s="1" t="s">
        <v>32</v>
      </c>
      <c r="M26" s="5">
        <f>if(B26=1,'Survival Probabilities'!$C$2,if(B26 = 2,'Survival Probabilities'!$C$3,if(B26 = 3,'Survival Probabilities'!$C$4,if(isblank(B26),""))))</f>
        <v>0.6296</v>
      </c>
      <c r="N26" s="5">
        <f>if(D26 = "male",'Survival Probabilities'!$C$5,if(D26="female",'Survival Probabilities'!$C$6,if(isblank(D26),"")))</f>
        <v>0.742</v>
      </c>
      <c r="O26" s="5">
        <f>if(E26 &lt; 1,'Survival Probabilities'!$C$10,if(and(E26&gt;= 1, E26&lt;5),'Survival Probabilities'!$C$11, if(and(E26&gt;= 5, E26&lt;10),'Survival Probabilities'!$C$12,if(and(E26&gt;= 10, E26&lt;20),'Survival Probabilities'!$C$13,if(and(E26&gt;= 20, E26&lt;30),'Survival Probabilities'!$C$14,if(and(E26&gt;= 30, E26&lt;40),'Survival Probabilities'!$C$15,if(and(E26&gt;= 40, E26&lt;50),'Survival Probabilities'!$C$16,if(and(E26&gt;= 50, E26&lt;60),'Survival Probabilities'!$C$17,if(and(E26&gt;= 60, E26&lt;70),'Survival Probabilities'!$C$18,if(and(E26&gt;= 70, E26&lt;80),5%,if(and(E26&gt;= 80, E26&lt;90),5%,if(isblank(E26),1))))))))))))</f>
        <v>0.382</v>
      </c>
      <c r="P26" s="5">
        <f>if(L26 = "C",'Survival Probabilities'!$C$7,if(L26="Q",'Survival Probabilities'!$C$8,if(L26="S",'Survival Probabilities'!$C$9,if(isblank(L26),""))))</f>
        <v>0.5536</v>
      </c>
      <c r="Q26" s="5">
        <f>if(K26='Survival Probabilities'!$B$21,'Survival Probabilities'!$C$21,if(K26='Survival Probabilities'!$B$22,'Survival Probabilities'!$C$22,if(K26='Survival Probabilities'!$B$23,'Survival Probabilities'!$C$23,if(K26='Survival Probabilities'!$B$24,'Survival Probabilities'!$C$24,if(K26='Survival Probabilities'!$B$25,'Survival Probabilities'!$C$25,if(K26='Survival Probabilities'!$B$26,'Survival Probabilities'!$C$26,if(K26='Survival Probabilities'!$B$27,'Survival Probabilities'!$C$27,if(K26='Survival Probabilities'!$B$28,5%,if(K26="",1)))))))))</f>
        <v>0.7447</v>
      </c>
      <c r="R26" s="5">
        <f t="shared" si="2"/>
        <v>0.07357146818</v>
      </c>
      <c r="S26" s="6">
        <f>if(R26&gt;='Survival Probabilities'!$J$4,1,0)</f>
        <v>1</v>
      </c>
    </row>
    <row r="27">
      <c r="A27" s="1">
        <v>917.0</v>
      </c>
      <c r="B27" s="1">
        <v>3.0</v>
      </c>
      <c r="C27" s="1" t="s">
        <v>61</v>
      </c>
      <c r="D27" s="1" t="s">
        <v>20</v>
      </c>
      <c r="E27" s="1">
        <v>50.0</v>
      </c>
      <c r="F27" s="1">
        <v>1.0</v>
      </c>
      <c r="G27" s="1">
        <v>0.0</v>
      </c>
      <c r="H27" s="1" t="s">
        <v>62</v>
      </c>
      <c r="I27" s="1">
        <v>14.5</v>
      </c>
      <c r="K27" s="4" t="str">
        <f t="shared" si="1"/>
        <v/>
      </c>
      <c r="L27" s="1" t="s">
        <v>24</v>
      </c>
      <c r="M27" s="5">
        <f>if(B27=1,'Survival Probabilities'!$C$2,if(B27 = 2,'Survival Probabilities'!$C$3,if(B27 = 3,'Survival Probabilities'!$C$4,if(isblank(B27),""))))</f>
        <v>0.2429</v>
      </c>
      <c r="N27" s="5">
        <f>if(D27 = "male",'Survival Probabilities'!$C$5,if(D27="female",'Survival Probabilities'!$C$6,if(isblank(D27),"")))</f>
        <v>0.1889</v>
      </c>
      <c r="O27" s="5">
        <f>if(E27 &lt; 1,'Survival Probabilities'!$C$10,if(and(E27&gt;= 1, E27&lt;5),'Survival Probabilities'!$C$11, if(and(E27&gt;= 5, E27&lt;10),'Survival Probabilities'!$C$12,if(and(E27&gt;= 10, E27&lt;20),'Survival Probabilities'!$C$13,if(and(E27&gt;= 20, E27&lt;30),'Survival Probabilities'!$C$14,if(and(E27&gt;= 30, E27&lt;40),'Survival Probabilities'!$C$15,if(and(E27&gt;= 40, E27&lt;50),'Survival Probabilities'!$C$16,if(and(E27&gt;= 50, E27&lt;60),'Survival Probabilities'!$C$17,if(and(E27&gt;= 60, E27&lt;70),'Survival Probabilities'!$C$18,if(and(E27&gt;= 70, E27&lt;80),5%,if(and(E27&gt;= 80, E27&lt;90),5%,if(isblank(E27),1))))))))))))</f>
        <v>0.4167</v>
      </c>
      <c r="P27" s="5">
        <f>if(L27 = "C",'Survival Probabilities'!$C$7,if(L27="Q",'Survival Probabilities'!$C$8,if(L27="S",'Survival Probabilities'!$C$9,if(isblank(L27),""))))</f>
        <v>0.337</v>
      </c>
      <c r="Q27" s="6">
        <f>if(K27='Survival Probabilities'!$B$21,'Survival Probabilities'!$C$21,if(K27='Survival Probabilities'!$B$22,'Survival Probabilities'!$C$22,if(K27='Survival Probabilities'!$B$23,'Survival Probabilities'!$C$23,if(K27='Survival Probabilities'!$B$24,'Survival Probabilities'!$C$24,if(K27='Survival Probabilities'!$B$25,'Survival Probabilities'!$C$25,if(K27='Survival Probabilities'!$B$26,'Survival Probabilities'!$C$26,if(K27='Survival Probabilities'!$B$27,'Survival Probabilities'!$C$27,if(K27='Survival Probabilities'!$B$28,5%,if(K27="",1)))))))))</f>
        <v>1</v>
      </c>
      <c r="R27" s="5">
        <f t="shared" si="2"/>
        <v>0.006443367082</v>
      </c>
      <c r="S27" s="6">
        <f>if(R27&gt;='Survival Probabilities'!$J$4,1,0)</f>
        <v>0</v>
      </c>
    </row>
    <row r="28">
      <c r="A28" s="1">
        <v>918.0</v>
      </c>
      <c r="B28" s="1">
        <v>1.0</v>
      </c>
      <c r="C28" s="1" t="s">
        <v>63</v>
      </c>
      <c r="D28" s="1" t="s">
        <v>23</v>
      </c>
      <c r="E28" s="1">
        <v>22.0</v>
      </c>
      <c r="F28" s="1">
        <v>0.0</v>
      </c>
      <c r="G28" s="1">
        <v>1.0</v>
      </c>
      <c r="H28" s="1">
        <v>113509.0</v>
      </c>
      <c r="I28" s="1">
        <v>61.9792</v>
      </c>
      <c r="J28" s="1" t="s">
        <v>64</v>
      </c>
      <c r="K28" s="4" t="str">
        <f t="shared" si="1"/>
        <v>B</v>
      </c>
      <c r="L28" s="1" t="s">
        <v>32</v>
      </c>
      <c r="M28" s="5">
        <f>if(B28=1,'Survival Probabilities'!$C$2,if(B28 = 2,'Survival Probabilities'!$C$3,if(B28 = 3,'Survival Probabilities'!$C$4,if(isblank(B28),""))))</f>
        <v>0.6296</v>
      </c>
      <c r="N28" s="5">
        <f>if(D28 = "male",'Survival Probabilities'!$C$5,if(D28="female",'Survival Probabilities'!$C$6,if(isblank(D28),"")))</f>
        <v>0.742</v>
      </c>
      <c r="O28" s="5">
        <f>if(E28 &lt; 1,'Survival Probabilities'!$C$10,if(and(E28&gt;= 1, E28&lt;5),'Survival Probabilities'!$C$11, if(and(E28&gt;= 5, E28&lt;10),'Survival Probabilities'!$C$12,if(and(E28&gt;= 10, E28&lt;20),'Survival Probabilities'!$C$13,if(and(E28&gt;= 20, E28&lt;30),'Survival Probabilities'!$C$14,if(and(E28&gt;= 30, E28&lt;40),'Survival Probabilities'!$C$15,if(and(E28&gt;= 40, E28&lt;50),'Survival Probabilities'!$C$16,if(and(E28&gt;= 50, E28&lt;60),'Survival Probabilities'!$C$17,if(and(E28&gt;= 60, E28&lt;70),'Survival Probabilities'!$C$18,if(and(E28&gt;= 70, E28&lt;80),5%,if(and(E28&gt;= 80, E28&lt;90),5%,if(isblank(E28),1))))))))))))</f>
        <v>0.35</v>
      </c>
      <c r="P28" s="5">
        <f>if(L28 = "C",'Survival Probabilities'!$C$7,if(L28="Q",'Survival Probabilities'!$C$8,if(L28="S",'Survival Probabilities'!$C$9,if(isblank(L28),""))))</f>
        <v>0.5536</v>
      </c>
      <c r="Q28" s="5">
        <f>if(K28='Survival Probabilities'!$B$21,'Survival Probabilities'!$C$21,if(K28='Survival Probabilities'!$B$22,'Survival Probabilities'!$C$22,if(K28='Survival Probabilities'!$B$23,'Survival Probabilities'!$C$23,if(K28='Survival Probabilities'!$B$24,'Survival Probabilities'!$C$24,if(K28='Survival Probabilities'!$B$25,'Survival Probabilities'!$C$25,if(K28='Survival Probabilities'!$B$26,'Survival Probabilities'!$C$26,if(K28='Survival Probabilities'!$B$27,'Survival Probabilities'!$C$27,if(K28='Survival Probabilities'!$B$28,5%,if(K28="",1)))))))))</f>
        <v>0.7447</v>
      </c>
      <c r="R28" s="5">
        <f t="shared" si="2"/>
        <v>0.06740841325</v>
      </c>
      <c r="S28" s="6">
        <f>if(R28&gt;='Survival Probabilities'!$J$4,1,0)</f>
        <v>1</v>
      </c>
    </row>
    <row r="29">
      <c r="A29" s="1">
        <v>919.0</v>
      </c>
      <c r="B29" s="1">
        <v>3.0</v>
      </c>
      <c r="C29" s="1" t="s">
        <v>65</v>
      </c>
      <c r="D29" s="1" t="s">
        <v>20</v>
      </c>
      <c r="E29" s="1">
        <v>22.5</v>
      </c>
      <c r="F29" s="1">
        <v>0.0</v>
      </c>
      <c r="G29" s="1">
        <v>0.0</v>
      </c>
      <c r="H29" s="1">
        <v>2698.0</v>
      </c>
      <c r="I29" s="1">
        <v>7.225</v>
      </c>
      <c r="K29" s="4" t="str">
        <f t="shared" si="1"/>
        <v/>
      </c>
      <c r="L29" s="1" t="s">
        <v>32</v>
      </c>
      <c r="M29" s="5">
        <f>if(B29=1,'Survival Probabilities'!$C$2,if(B29 = 2,'Survival Probabilities'!$C$3,if(B29 = 3,'Survival Probabilities'!$C$4,if(isblank(B29),""))))</f>
        <v>0.2429</v>
      </c>
      <c r="N29" s="5">
        <f>if(D29 = "male",'Survival Probabilities'!$C$5,if(D29="female",'Survival Probabilities'!$C$6,if(isblank(D29),"")))</f>
        <v>0.1889</v>
      </c>
      <c r="O29" s="5">
        <f>if(E29 &lt; 1,'Survival Probabilities'!$C$10,if(and(E29&gt;= 1, E29&lt;5),'Survival Probabilities'!$C$11, if(and(E29&gt;= 5, E29&lt;10),'Survival Probabilities'!$C$12,if(and(E29&gt;= 10, E29&lt;20),'Survival Probabilities'!$C$13,if(and(E29&gt;= 20, E29&lt;30),'Survival Probabilities'!$C$14,if(and(E29&gt;= 30, E29&lt;40),'Survival Probabilities'!$C$15,if(and(E29&gt;= 40, E29&lt;50),'Survival Probabilities'!$C$16,if(and(E29&gt;= 50, E29&lt;60),'Survival Probabilities'!$C$17,if(and(E29&gt;= 60, E29&lt;70),'Survival Probabilities'!$C$18,if(and(E29&gt;= 70, E29&lt;80),5%,if(and(E29&gt;= 80, E29&lt;90),5%,if(isblank(E29),1))))))))))))</f>
        <v>0.35</v>
      </c>
      <c r="P29" s="5">
        <f>if(L29 = "C",'Survival Probabilities'!$C$7,if(L29="Q",'Survival Probabilities'!$C$8,if(L29="S",'Survival Probabilities'!$C$9,if(isblank(L29),""))))</f>
        <v>0.5536</v>
      </c>
      <c r="Q29" s="6">
        <f>if(K29='Survival Probabilities'!$B$21,'Survival Probabilities'!$C$21,if(K29='Survival Probabilities'!$B$22,'Survival Probabilities'!$C$22,if(K29='Survival Probabilities'!$B$23,'Survival Probabilities'!$C$23,if(K29='Survival Probabilities'!$B$24,'Survival Probabilities'!$C$24,if(K29='Survival Probabilities'!$B$25,'Survival Probabilities'!$C$25,if(K29='Survival Probabilities'!$B$26,'Survival Probabilities'!$C$26,if(K29='Survival Probabilities'!$B$27,'Survival Probabilities'!$C$27,if(K29='Survival Probabilities'!$B$28,5%,if(K29="",1)))))))))</f>
        <v>1</v>
      </c>
      <c r="R29" s="5">
        <f t="shared" si="2"/>
        <v>0.008890447026</v>
      </c>
      <c r="S29" s="6">
        <f>if(R29&gt;='Survival Probabilities'!$J$4,1,0)</f>
        <v>0</v>
      </c>
    </row>
    <row r="30">
      <c r="A30" s="1">
        <v>920.0</v>
      </c>
      <c r="B30" s="1">
        <v>1.0</v>
      </c>
      <c r="C30" s="1" t="s">
        <v>66</v>
      </c>
      <c r="D30" s="1" t="s">
        <v>20</v>
      </c>
      <c r="E30" s="1">
        <v>41.0</v>
      </c>
      <c r="F30" s="1">
        <v>0.0</v>
      </c>
      <c r="G30" s="1">
        <v>0.0</v>
      </c>
      <c r="H30" s="1">
        <v>113054.0</v>
      </c>
      <c r="I30" s="1">
        <v>30.5</v>
      </c>
      <c r="J30" s="1" t="s">
        <v>67</v>
      </c>
      <c r="K30" s="4" t="str">
        <f t="shared" si="1"/>
        <v>A</v>
      </c>
      <c r="L30" s="1" t="s">
        <v>24</v>
      </c>
      <c r="M30" s="5">
        <f>if(B30=1,'Survival Probabilities'!$C$2,if(B30 = 2,'Survival Probabilities'!$C$3,if(B30 = 3,'Survival Probabilities'!$C$4,if(isblank(B30),""))))</f>
        <v>0.6296</v>
      </c>
      <c r="N30" s="5">
        <f>if(D30 = "male",'Survival Probabilities'!$C$5,if(D30="female",'Survival Probabilities'!$C$6,if(isblank(D30),"")))</f>
        <v>0.1889</v>
      </c>
      <c r="O30" s="5">
        <f>if(E30 &lt; 1,'Survival Probabilities'!$C$10,if(and(E30&gt;= 1, E30&lt;5),'Survival Probabilities'!$C$11, if(and(E30&gt;= 5, E30&lt;10),'Survival Probabilities'!$C$12,if(and(E30&gt;= 10, E30&lt;20),'Survival Probabilities'!$C$13,if(and(E30&gt;= 20, E30&lt;30),'Survival Probabilities'!$C$14,if(and(E30&gt;= 30, E30&lt;40),'Survival Probabilities'!$C$15,if(and(E30&gt;= 40, E30&lt;50),'Survival Probabilities'!$C$16,if(and(E30&gt;= 50, E30&lt;60),'Survival Probabilities'!$C$17,if(and(E30&gt;= 60, E30&lt;70),'Survival Probabilities'!$C$18,if(and(E30&gt;= 70, E30&lt;80),5%,if(and(E30&gt;= 80, E30&lt;90),5%,if(isblank(E30),1))))))))))))</f>
        <v>0.382</v>
      </c>
      <c r="P30" s="5">
        <f>if(L30 = "C",'Survival Probabilities'!$C$7,if(L30="Q",'Survival Probabilities'!$C$8,if(L30="S",'Survival Probabilities'!$C$9,if(isblank(L30),""))))</f>
        <v>0.337</v>
      </c>
      <c r="Q30" s="5">
        <f>if(K30='Survival Probabilities'!$B$21,'Survival Probabilities'!$C$21,if(K30='Survival Probabilities'!$B$22,'Survival Probabilities'!$C$22,if(K30='Survival Probabilities'!$B$23,'Survival Probabilities'!$C$23,if(K30='Survival Probabilities'!$B$24,'Survival Probabilities'!$C$24,if(K30='Survival Probabilities'!$B$25,'Survival Probabilities'!$C$25,if(K30='Survival Probabilities'!$B$26,'Survival Probabilities'!$C$26,if(K30='Survival Probabilities'!$B$27,'Survival Probabilities'!$C$27,if(K30='Survival Probabilities'!$B$28,5%,if(K30="",1)))))))))</f>
        <v>0.4667</v>
      </c>
      <c r="R30" s="5">
        <f t="shared" si="2"/>
        <v>0.007145419683</v>
      </c>
      <c r="S30" s="6">
        <f>if(R30&gt;='Survival Probabilities'!$J$4,1,0)</f>
        <v>0</v>
      </c>
    </row>
    <row r="31">
      <c r="A31" s="1">
        <v>921.0</v>
      </c>
      <c r="B31" s="1">
        <v>3.0</v>
      </c>
      <c r="C31" s="1" t="s">
        <v>68</v>
      </c>
      <c r="D31" s="1" t="s">
        <v>20</v>
      </c>
      <c r="F31" s="1">
        <v>2.0</v>
      </c>
      <c r="G31" s="1">
        <v>0.0</v>
      </c>
      <c r="H31" s="1">
        <v>2662.0</v>
      </c>
      <c r="I31" s="1">
        <v>21.6792</v>
      </c>
      <c r="K31" s="4" t="str">
        <f t="shared" si="1"/>
        <v/>
      </c>
      <c r="L31" s="1" t="s">
        <v>32</v>
      </c>
      <c r="M31" s="5">
        <f>if(B31=1,'Survival Probabilities'!$C$2,if(B31 = 2,'Survival Probabilities'!$C$3,if(B31 = 3,'Survival Probabilities'!$C$4,if(isblank(B31),""))))</f>
        <v>0.2429</v>
      </c>
      <c r="N31" s="5">
        <f>if(D31 = "male",'Survival Probabilities'!$C$5,if(D31="female",'Survival Probabilities'!$C$6,if(isblank(D31),"")))</f>
        <v>0.1889</v>
      </c>
      <c r="O31" s="5">
        <f>if(E31 &lt; 1,'Survival Probabilities'!$C$10,if(and(E31&gt;= 1, E31&lt;5),'Survival Probabilities'!$C$11, if(and(E31&gt;= 5, E31&lt;10),'Survival Probabilities'!$C$12,if(and(E31&gt;= 10, E31&lt;20),'Survival Probabilities'!$C$13,if(and(E31&gt;= 20, E31&lt;30),'Survival Probabilities'!$C$14,if(and(E31&gt;= 30, E31&lt;40),'Survival Probabilities'!$C$15,if(and(E31&gt;= 40, E31&lt;50),'Survival Probabilities'!$C$16,if(and(E31&gt;= 50, E31&lt;60),'Survival Probabilities'!$C$17,if(and(E31&gt;= 60, E31&lt;70),'Survival Probabilities'!$C$18,if(and(E31&gt;= 70, E31&lt;80),5%,if(and(E31&gt;= 80, E31&lt;90),5%,if(isblank(E31),1))))))))))))</f>
        <v>1</v>
      </c>
      <c r="P31" s="5">
        <f>if(L31 = "C",'Survival Probabilities'!$C$7,if(L31="Q",'Survival Probabilities'!$C$8,if(L31="S",'Survival Probabilities'!$C$9,if(isblank(L31),""))))</f>
        <v>0.5536</v>
      </c>
      <c r="Q31" s="6">
        <f>if(K31='Survival Probabilities'!$B$21,'Survival Probabilities'!$C$21,if(K31='Survival Probabilities'!$B$22,'Survival Probabilities'!$C$22,if(K31='Survival Probabilities'!$B$23,'Survival Probabilities'!$C$23,if(K31='Survival Probabilities'!$B$24,'Survival Probabilities'!$C$24,if(K31='Survival Probabilities'!$B$25,'Survival Probabilities'!$C$25,if(K31='Survival Probabilities'!$B$26,'Survival Probabilities'!$C$26,if(K31='Survival Probabilities'!$B$27,'Survival Probabilities'!$C$27,if(K31='Survival Probabilities'!$B$28,5%,if(K31="",1)))))))))</f>
        <v>1</v>
      </c>
      <c r="R31" s="5">
        <f t="shared" si="2"/>
        <v>0.02540127722</v>
      </c>
      <c r="S31" s="6">
        <f>if(R31&gt;='Survival Probabilities'!$J$4,1,0)</f>
        <v>0</v>
      </c>
    </row>
    <row r="32">
      <c r="A32" s="1">
        <v>922.0</v>
      </c>
      <c r="B32" s="1">
        <v>2.0</v>
      </c>
      <c r="C32" s="1" t="s">
        <v>69</v>
      </c>
      <c r="D32" s="1" t="s">
        <v>20</v>
      </c>
      <c r="E32" s="1">
        <v>50.0</v>
      </c>
      <c r="F32" s="1">
        <v>1.0</v>
      </c>
      <c r="G32" s="1">
        <v>0.0</v>
      </c>
      <c r="H32" s="1" t="s">
        <v>70</v>
      </c>
      <c r="I32" s="1">
        <v>26.0</v>
      </c>
      <c r="K32" s="4" t="str">
        <f t="shared" si="1"/>
        <v/>
      </c>
      <c r="L32" s="1" t="s">
        <v>24</v>
      </c>
      <c r="M32" s="5">
        <f>if(B32=1,'Survival Probabilities'!$C$2,if(B32 = 2,'Survival Probabilities'!$C$3,if(B32 = 3,'Survival Probabilities'!$C$4,if(isblank(B32),""))))</f>
        <v>0.4728</v>
      </c>
      <c r="N32" s="5">
        <f>if(D32 = "male",'Survival Probabilities'!$C$5,if(D32="female",'Survival Probabilities'!$C$6,if(isblank(D32),"")))</f>
        <v>0.1889</v>
      </c>
      <c r="O32" s="5">
        <f>if(E32 &lt; 1,'Survival Probabilities'!$C$10,if(and(E32&gt;= 1, E32&lt;5),'Survival Probabilities'!$C$11, if(and(E32&gt;= 5, E32&lt;10),'Survival Probabilities'!$C$12,if(and(E32&gt;= 10, E32&lt;20),'Survival Probabilities'!$C$13,if(and(E32&gt;= 20, E32&lt;30),'Survival Probabilities'!$C$14,if(and(E32&gt;= 30, E32&lt;40),'Survival Probabilities'!$C$15,if(and(E32&gt;= 40, E32&lt;50),'Survival Probabilities'!$C$16,if(and(E32&gt;= 50, E32&lt;60),'Survival Probabilities'!$C$17,if(and(E32&gt;= 60, E32&lt;70),'Survival Probabilities'!$C$18,if(and(E32&gt;= 70, E32&lt;80),5%,if(and(E32&gt;= 80, E32&lt;90),5%,if(isblank(E32),1))))))))))))</f>
        <v>0.4167</v>
      </c>
      <c r="P32" s="5">
        <f>if(L32 = "C",'Survival Probabilities'!$C$7,if(L32="Q",'Survival Probabilities'!$C$8,if(L32="S",'Survival Probabilities'!$C$9,if(isblank(L32),""))))</f>
        <v>0.337</v>
      </c>
      <c r="Q32" s="6">
        <f>if(K32='Survival Probabilities'!$B$21,'Survival Probabilities'!$C$21,if(K32='Survival Probabilities'!$B$22,'Survival Probabilities'!$C$22,if(K32='Survival Probabilities'!$B$23,'Survival Probabilities'!$C$23,if(K32='Survival Probabilities'!$B$24,'Survival Probabilities'!$C$24,if(K32='Survival Probabilities'!$B$25,'Survival Probabilities'!$C$25,if(K32='Survival Probabilities'!$B$26,'Survival Probabilities'!$C$26,if(K32='Survival Probabilities'!$B$27,'Survival Probabilities'!$C$27,if(K32='Survival Probabilities'!$B$28,5%,if(K32="",1)))))))))</f>
        <v>1</v>
      </c>
      <c r="R32" s="5">
        <f t="shared" si="2"/>
        <v>0.01254188537</v>
      </c>
      <c r="S32" s="6">
        <f>if(R32&gt;='Survival Probabilities'!$J$4,1,0)</f>
        <v>0</v>
      </c>
    </row>
    <row r="33">
      <c r="A33" s="1">
        <v>923.0</v>
      </c>
      <c r="B33" s="1">
        <v>2.0</v>
      </c>
      <c r="C33" s="1" t="s">
        <v>71</v>
      </c>
      <c r="D33" s="1" t="s">
        <v>20</v>
      </c>
      <c r="E33" s="1">
        <v>24.0</v>
      </c>
      <c r="F33" s="1">
        <v>2.0</v>
      </c>
      <c r="G33" s="1">
        <v>0.0</v>
      </c>
      <c r="H33" s="1" t="s">
        <v>72</v>
      </c>
      <c r="I33" s="1">
        <v>31.5</v>
      </c>
      <c r="K33" s="4" t="str">
        <f t="shared" si="1"/>
        <v/>
      </c>
      <c r="L33" s="1" t="s">
        <v>24</v>
      </c>
      <c r="M33" s="5">
        <f>if(B33=1,'Survival Probabilities'!$C$2,if(B33 = 2,'Survival Probabilities'!$C$3,if(B33 = 3,'Survival Probabilities'!$C$4,if(isblank(B33),""))))</f>
        <v>0.4728</v>
      </c>
      <c r="N33" s="5">
        <f>if(D33 = "male",'Survival Probabilities'!$C$5,if(D33="female",'Survival Probabilities'!$C$6,if(isblank(D33),"")))</f>
        <v>0.1889</v>
      </c>
      <c r="O33" s="5">
        <f>if(E33 &lt; 1,'Survival Probabilities'!$C$10,if(and(E33&gt;= 1, E33&lt;5),'Survival Probabilities'!$C$11, if(and(E33&gt;= 5, E33&lt;10),'Survival Probabilities'!$C$12,if(and(E33&gt;= 10, E33&lt;20),'Survival Probabilities'!$C$13,if(and(E33&gt;= 20, E33&lt;30),'Survival Probabilities'!$C$14,if(and(E33&gt;= 30, E33&lt;40),'Survival Probabilities'!$C$15,if(and(E33&gt;= 40, E33&lt;50),'Survival Probabilities'!$C$16,if(and(E33&gt;= 50, E33&lt;60),'Survival Probabilities'!$C$17,if(and(E33&gt;= 60, E33&lt;70),'Survival Probabilities'!$C$18,if(and(E33&gt;= 70, E33&lt;80),5%,if(and(E33&gt;= 80, E33&lt;90),5%,if(isblank(E33),1))))))))))))</f>
        <v>0.35</v>
      </c>
      <c r="P33" s="5">
        <f>if(L33 = "C",'Survival Probabilities'!$C$7,if(L33="Q",'Survival Probabilities'!$C$8,if(L33="S",'Survival Probabilities'!$C$9,if(isblank(L33),""))))</f>
        <v>0.337</v>
      </c>
      <c r="Q33" s="6">
        <f>if(K33='Survival Probabilities'!$B$21,'Survival Probabilities'!$C$21,if(K33='Survival Probabilities'!$B$22,'Survival Probabilities'!$C$22,if(K33='Survival Probabilities'!$B$23,'Survival Probabilities'!$C$23,if(K33='Survival Probabilities'!$B$24,'Survival Probabilities'!$C$24,if(K33='Survival Probabilities'!$B$25,'Survival Probabilities'!$C$25,if(K33='Survival Probabilities'!$B$26,'Survival Probabilities'!$C$26,if(K33='Survival Probabilities'!$B$27,'Survival Probabilities'!$C$27,if(K33='Survival Probabilities'!$B$28,5%,if(K33="",1)))))))))</f>
        <v>1</v>
      </c>
      <c r="R33" s="5">
        <f t="shared" si="2"/>
        <v>0.01053434096</v>
      </c>
      <c r="S33" s="6">
        <f>if(R33&gt;='Survival Probabilities'!$J$4,1,0)</f>
        <v>0</v>
      </c>
    </row>
    <row r="34">
      <c r="A34" s="1">
        <v>924.0</v>
      </c>
      <c r="B34" s="1">
        <v>3.0</v>
      </c>
      <c r="C34" s="1" t="s">
        <v>73</v>
      </c>
      <c r="D34" s="1" t="s">
        <v>23</v>
      </c>
      <c r="E34" s="1">
        <v>33.0</v>
      </c>
      <c r="F34" s="1">
        <v>1.0</v>
      </c>
      <c r="G34" s="1">
        <v>2.0</v>
      </c>
      <c r="H34" s="1" t="s">
        <v>74</v>
      </c>
      <c r="I34" s="1">
        <v>20.575</v>
      </c>
      <c r="K34" s="4" t="str">
        <f t="shared" si="1"/>
        <v/>
      </c>
      <c r="L34" s="1" t="s">
        <v>24</v>
      </c>
      <c r="M34" s="5">
        <f>if(B34=1,'Survival Probabilities'!$C$2,if(B34 = 2,'Survival Probabilities'!$C$3,if(B34 = 3,'Survival Probabilities'!$C$4,if(isblank(B34),""))))</f>
        <v>0.2429</v>
      </c>
      <c r="N34" s="5">
        <f>if(D34 = "male",'Survival Probabilities'!$C$5,if(D34="female",'Survival Probabilities'!$C$6,if(isblank(D34),"")))</f>
        <v>0.742</v>
      </c>
      <c r="O34" s="5">
        <f>if(E34 &lt; 1,'Survival Probabilities'!$C$10,if(and(E34&gt;= 1, E34&lt;5),'Survival Probabilities'!$C$11, if(and(E34&gt;= 5, E34&lt;10),'Survival Probabilities'!$C$12,if(and(E34&gt;= 10, E34&lt;20),'Survival Probabilities'!$C$13,if(and(E34&gt;= 20, E34&lt;30),'Survival Probabilities'!$C$14,if(and(E34&gt;= 30, E34&lt;40),'Survival Probabilities'!$C$15,if(and(E34&gt;= 40, E34&lt;50),'Survival Probabilities'!$C$16,if(and(E34&gt;= 50, E34&lt;60),'Survival Probabilities'!$C$17,if(and(E34&gt;= 60, E34&lt;70),'Survival Probabilities'!$C$18,if(and(E34&gt;= 70, E34&lt;80),5%,if(and(E34&gt;= 80, E34&lt;90),5%,if(isblank(E34),1))))))))))))</f>
        <v>0.4371</v>
      </c>
      <c r="P34" s="5">
        <f>if(L34 = "C",'Survival Probabilities'!$C$7,if(L34="Q",'Survival Probabilities'!$C$8,if(L34="S",'Survival Probabilities'!$C$9,if(isblank(L34),""))))</f>
        <v>0.337</v>
      </c>
      <c r="Q34" s="6">
        <f>if(K34='Survival Probabilities'!$B$21,'Survival Probabilities'!$C$21,if(K34='Survival Probabilities'!$B$22,'Survival Probabilities'!$C$22,if(K34='Survival Probabilities'!$B$23,'Survival Probabilities'!$C$23,if(K34='Survival Probabilities'!$B$24,'Survival Probabilities'!$C$24,if(K34='Survival Probabilities'!$B$25,'Survival Probabilities'!$C$25,if(K34='Survival Probabilities'!$B$26,'Survival Probabilities'!$C$26,if(K34='Survival Probabilities'!$B$27,'Survival Probabilities'!$C$27,if(K34='Survival Probabilities'!$B$28,5%,if(K34="",1)))))))))</f>
        <v>1</v>
      </c>
      <c r="R34" s="5">
        <f t="shared" si="2"/>
        <v>0.02654863077</v>
      </c>
      <c r="S34" s="6">
        <f>if(R34&gt;='Survival Probabilities'!$J$4,1,0)</f>
        <v>0</v>
      </c>
    </row>
    <row r="35">
      <c r="A35" s="1">
        <v>925.0</v>
      </c>
      <c r="B35" s="1">
        <v>3.0</v>
      </c>
      <c r="C35" s="1" t="s">
        <v>75</v>
      </c>
      <c r="D35" s="1" t="s">
        <v>23</v>
      </c>
      <c r="F35" s="1">
        <v>1.0</v>
      </c>
      <c r="G35" s="1">
        <v>2.0</v>
      </c>
      <c r="H35" s="1" t="s">
        <v>76</v>
      </c>
      <c r="I35" s="1">
        <v>23.45</v>
      </c>
      <c r="K35" s="4" t="str">
        <f t="shared" si="1"/>
        <v/>
      </c>
      <c r="L35" s="1" t="s">
        <v>24</v>
      </c>
      <c r="M35" s="5">
        <f>if(B35=1,'Survival Probabilities'!$C$2,if(B35 = 2,'Survival Probabilities'!$C$3,if(B35 = 3,'Survival Probabilities'!$C$4,if(isblank(B35),""))))</f>
        <v>0.2429</v>
      </c>
      <c r="N35" s="5">
        <f>if(D35 = "male",'Survival Probabilities'!$C$5,if(D35="female",'Survival Probabilities'!$C$6,if(isblank(D35),"")))</f>
        <v>0.742</v>
      </c>
      <c r="O35" s="5">
        <f>if(E35 &lt; 1,'Survival Probabilities'!$C$10,if(and(E35&gt;= 1, E35&lt;5),'Survival Probabilities'!$C$11, if(and(E35&gt;= 5, E35&lt;10),'Survival Probabilities'!$C$12,if(and(E35&gt;= 10, E35&lt;20),'Survival Probabilities'!$C$13,if(and(E35&gt;= 20, E35&lt;30),'Survival Probabilities'!$C$14,if(and(E35&gt;= 30, E35&lt;40),'Survival Probabilities'!$C$15,if(and(E35&gt;= 40, E35&lt;50),'Survival Probabilities'!$C$16,if(and(E35&gt;= 50, E35&lt;60),'Survival Probabilities'!$C$17,if(and(E35&gt;= 60, E35&lt;70),'Survival Probabilities'!$C$18,if(and(E35&gt;= 70, E35&lt;80),5%,if(and(E35&gt;= 80, E35&lt;90),5%,if(isblank(E35),1))))))))))))</f>
        <v>1</v>
      </c>
      <c r="P35" s="5">
        <f>if(L35 = "C",'Survival Probabilities'!$C$7,if(L35="Q",'Survival Probabilities'!$C$8,if(L35="S",'Survival Probabilities'!$C$9,if(isblank(L35),""))))</f>
        <v>0.337</v>
      </c>
      <c r="Q35" s="6">
        <f>if(K35='Survival Probabilities'!$B$21,'Survival Probabilities'!$C$21,if(K35='Survival Probabilities'!$B$22,'Survival Probabilities'!$C$22,if(K35='Survival Probabilities'!$B$23,'Survival Probabilities'!$C$23,if(K35='Survival Probabilities'!$B$24,'Survival Probabilities'!$C$24,if(K35='Survival Probabilities'!$B$25,'Survival Probabilities'!$C$25,if(K35='Survival Probabilities'!$B$26,'Survival Probabilities'!$C$26,if(K35='Survival Probabilities'!$B$27,'Survival Probabilities'!$C$27,if(K35='Survival Probabilities'!$B$28,5%,if(K35="",1)))))))))</f>
        <v>1</v>
      </c>
      <c r="R35" s="5">
        <f t="shared" si="2"/>
        <v>0.0607381166</v>
      </c>
      <c r="S35" s="6">
        <f>if(R35&gt;='Survival Probabilities'!$J$4,1,0)</f>
        <v>1</v>
      </c>
    </row>
    <row r="36">
      <c r="A36" s="1">
        <v>926.0</v>
      </c>
      <c r="B36" s="1">
        <v>1.0</v>
      </c>
      <c r="C36" s="1" t="s">
        <v>77</v>
      </c>
      <c r="D36" s="1" t="s">
        <v>20</v>
      </c>
      <c r="E36" s="1">
        <v>30.0</v>
      </c>
      <c r="F36" s="1">
        <v>1.0</v>
      </c>
      <c r="G36" s="1">
        <v>0.0</v>
      </c>
      <c r="H36" s="1">
        <v>13236.0</v>
      </c>
      <c r="I36" s="1">
        <v>57.75</v>
      </c>
      <c r="J36" s="1" t="s">
        <v>78</v>
      </c>
      <c r="K36" s="4" t="str">
        <f t="shared" si="1"/>
        <v>C</v>
      </c>
      <c r="L36" s="1" t="s">
        <v>32</v>
      </c>
      <c r="M36" s="5">
        <f>if(B36=1,'Survival Probabilities'!$C$2,if(B36 = 2,'Survival Probabilities'!$C$3,if(B36 = 3,'Survival Probabilities'!$C$4,if(isblank(B36),""))))</f>
        <v>0.6296</v>
      </c>
      <c r="N36" s="5">
        <f>if(D36 = "male",'Survival Probabilities'!$C$5,if(D36="female",'Survival Probabilities'!$C$6,if(isblank(D36),"")))</f>
        <v>0.1889</v>
      </c>
      <c r="O36" s="5">
        <f>if(E36 &lt; 1,'Survival Probabilities'!$C$10,if(and(E36&gt;= 1, E36&lt;5),'Survival Probabilities'!$C$11, if(and(E36&gt;= 5, E36&lt;10),'Survival Probabilities'!$C$12,if(and(E36&gt;= 10, E36&lt;20),'Survival Probabilities'!$C$13,if(and(E36&gt;= 20, E36&lt;30),'Survival Probabilities'!$C$14,if(and(E36&gt;= 30, E36&lt;40),'Survival Probabilities'!$C$15,if(and(E36&gt;= 40, E36&lt;50),'Survival Probabilities'!$C$16,if(and(E36&gt;= 50, E36&lt;60),'Survival Probabilities'!$C$17,if(and(E36&gt;= 60, E36&lt;70),'Survival Probabilities'!$C$18,if(and(E36&gt;= 70, E36&lt;80),5%,if(and(E36&gt;= 80, E36&lt;90),5%,if(isblank(E36),1))))))))))))</f>
        <v>0.4371</v>
      </c>
      <c r="P36" s="5">
        <f>if(L36 = "C",'Survival Probabilities'!$C$7,if(L36="Q",'Survival Probabilities'!$C$8,if(L36="S",'Survival Probabilities'!$C$9,if(isblank(L36),""))))</f>
        <v>0.5536</v>
      </c>
      <c r="Q36" s="5">
        <f>if(K36='Survival Probabilities'!$B$21,'Survival Probabilities'!$C$21,if(K36='Survival Probabilities'!$B$22,'Survival Probabilities'!$C$22,if(K36='Survival Probabilities'!$B$23,'Survival Probabilities'!$C$23,if(K36='Survival Probabilities'!$B$24,'Survival Probabilities'!$C$24,if(K36='Survival Probabilities'!$B$25,'Survival Probabilities'!$C$25,if(K36='Survival Probabilities'!$B$26,'Survival Probabilities'!$C$26,if(K36='Survival Probabilities'!$B$27,'Survival Probabilities'!$C$27,if(K36='Survival Probabilities'!$B$28,5%,if(K36="",1)))))))))</f>
        <v>0.5932</v>
      </c>
      <c r="R36" s="5">
        <f t="shared" si="2"/>
        <v>0.01707161892</v>
      </c>
      <c r="S36" s="6">
        <f>if(R36&gt;='Survival Probabilities'!$J$4,1,0)</f>
        <v>0</v>
      </c>
    </row>
    <row r="37">
      <c r="A37" s="1">
        <v>927.0</v>
      </c>
      <c r="B37" s="1">
        <v>3.0</v>
      </c>
      <c r="C37" s="1" t="s">
        <v>79</v>
      </c>
      <c r="D37" s="1" t="s">
        <v>20</v>
      </c>
      <c r="E37" s="1">
        <v>18.5</v>
      </c>
      <c r="F37" s="1">
        <v>0.0</v>
      </c>
      <c r="G37" s="1">
        <v>0.0</v>
      </c>
      <c r="H37" s="1">
        <v>2682.0</v>
      </c>
      <c r="I37" s="1">
        <v>7.2292</v>
      </c>
      <c r="K37" s="4" t="str">
        <f t="shared" si="1"/>
        <v/>
      </c>
      <c r="L37" s="1" t="s">
        <v>32</v>
      </c>
      <c r="M37" s="5">
        <f>if(B37=1,'Survival Probabilities'!$C$2,if(B37 = 2,'Survival Probabilities'!$C$3,if(B37 = 3,'Survival Probabilities'!$C$4,if(isblank(B37),""))))</f>
        <v>0.2429</v>
      </c>
      <c r="N37" s="5">
        <f>if(D37 = "male",'Survival Probabilities'!$C$5,if(D37="female",'Survival Probabilities'!$C$6,if(isblank(D37),"")))</f>
        <v>0.1889</v>
      </c>
      <c r="O37" s="5">
        <f>if(E37 &lt; 1,'Survival Probabilities'!$C$10,if(and(E37&gt;= 1, E37&lt;5),'Survival Probabilities'!$C$11, if(and(E37&gt;= 5, E37&lt;10),'Survival Probabilities'!$C$12,if(and(E37&gt;= 10, E37&lt;20),'Survival Probabilities'!$C$13,if(and(E37&gt;= 20, E37&lt;30),'Survival Probabilities'!$C$14,if(and(E37&gt;= 30, E37&lt;40),'Survival Probabilities'!$C$15,if(and(E37&gt;= 40, E37&lt;50),'Survival Probabilities'!$C$16,if(and(E37&gt;= 50, E37&lt;60),'Survival Probabilities'!$C$17,if(and(E37&gt;= 60, E37&lt;70),'Survival Probabilities'!$C$18,if(and(E37&gt;= 70, E37&lt;80),5%,if(and(E37&gt;= 80, E37&lt;90),5%,if(isblank(E37),1))))))))))))</f>
        <v>0.402</v>
      </c>
      <c r="P37" s="5">
        <f>if(L37 = "C",'Survival Probabilities'!$C$7,if(L37="Q",'Survival Probabilities'!$C$8,if(L37="S",'Survival Probabilities'!$C$9,if(isblank(L37),""))))</f>
        <v>0.5536</v>
      </c>
      <c r="Q37" s="6">
        <f>if(K37='Survival Probabilities'!$B$21,'Survival Probabilities'!$C$21,if(K37='Survival Probabilities'!$B$22,'Survival Probabilities'!$C$22,if(K37='Survival Probabilities'!$B$23,'Survival Probabilities'!$C$23,if(K37='Survival Probabilities'!$B$24,'Survival Probabilities'!$C$24,if(K37='Survival Probabilities'!$B$25,'Survival Probabilities'!$C$25,if(K37='Survival Probabilities'!$B$26,'Survival Probabilities'!$C$26,if(K37='Survival Probabilities'!$B$27,'Survival Probabilities'!$C$27,if(K37='Survival Probabilities'!$B$28,5%,if(K37="",1)))))))))</f>
        <v>1</v>
      </c>
      <c r="R37" s="5">
        <f t="shared" si="2"/>
        <v>0.01021131344</v>
      </c>
      <c r="S37" s="6">
        <f>if(R37&gt;='Survival Probabilities'!$J$4,1,0)</f>
        <v>0</v>
      </c>
    </row>
    <row r="38">
      <c r="A38" s="1">
        <v>928.0</v>
      </c>
      <c r="B38" s="1">
        <v>3.0</v>
      </c>
      <c r="C38" s="1" t="s">
        <v>80</v>
      </c>
      <c r="D38" s="1" t="s">
        <v>23</v>
      </c>
      <c r="F38" s="1">
        <v>0.0</v>
      </c>
      <c r="G38" s="1">
        <v>0.0</v>
      </c>
      <c r="H38" s="1">
        <v>342712.0</v>
      </c>
      <c r="I38" s="1">
        <v>8.05</v>
      </c>
      <c r="K38" s="4" t="str">
        <f t="shared" si="1"/>
        <v/>
      </c>
      <c r="L38" s="1" t="s">
        <v>24</v>
      </c>
      <c r="M38" s="5">
        <f>if(B38=1,'Survival Probabilities'!$C$2,if(B38 = 2,'Survival Probabilities'!$C$3,if(B38 = 3,'Survival Probabilities'!$C$4,if(isblank(B38),""))))</f>
        <v>0.2429</v>
      </c>
      <c r="N38" s="5">
        <f>if(D38 = "male",'Survival Probabilities'!$C$5,if(D38="female",'Survival Probabilities'!$C$6,if(isblank(D38),"")))</f>
        <v>0.742</v>
      </c>
      <c r="O38" s="5">
        <f>if(E38 &lt; 1,'Survival Probabilities'!$C$10,if(and(E38&gt;= 1, E38&lt;5),'Survival Probabilities'!$C$11, if(and(E38&gt;= 5, E38&lt;10),'Survival Probabilities'!$C$12,if(and(E38&gt;= 10, E38&lt;20),'Survival Probabilities'!$C$13,if(and(E38&gt;= 20, E38&lt;30),'Survival Probabilities'!$C$14,if(and(E38&gt;= 30, E38&lt;40),'Survival Probabilities'!$C$15,if(and(E38&gt;= 40, E38&lt;50),'Survival Probabilities'!$C$16,if(and(E38&gt;= 50, E38&lt;60),'Survival Probabilities'!$C$17,if(and(E38&gt;= 60, E38&lt;70),'Survival Probabilities'!$C$18,if(and(E38&gt;= 70, E38&lt;80),5%,if(and(E38&gt;= 80, E38&lt;90),5%,if(isblank(E38),1))))))))))))</f>
        <v>1</v>
      </c>
      <c r="P38" s="5">
        <f>if(L38 = "C",'Survival Probabilities'!$C$7,if(L38="Q",'Survival Probabilities'!$C$8,if(L38="S",'Survival Probabilities'!$C$9,if(isblank(L38),""))))</f>
        <v>0.337</v>
      </c>
      <c r="Q38" s="6">
        <f>if(K38='Survival Probabilities'!$B$21,'Survival Probabilities'!$C$21,if(K38='Survival Probabilities'!$B$22,'Survival Probabilities'!$C$22,if(K38='Survival Probabilities'!$B$23,'Survival Probabilities'!$C$23,if(K38='Survival Probabilities'!$B$24,'Survival Probabilities'!$C$24,if(K38='Survival Probabilities'!$B$25,'Survival Probabilities'!$C$25,if(K38='Survival Probabilities'!$B$26,'Survival Probabilities'!$C$26,if(K38='Survival Probabilities'!$B$27,'Survival Probabilities'!$C$27,if(K38='Survival Probabilities'!$B$28,5%,if(K38="",1)))))))))</f>
        <v>1</v>
      </c>
      <c r="R38" s="5">
        <f t="shared" si="2"/>
        <v>0.0607381166</v>
      </c>
      <c r="S38" s="6">
        <f>if(R38&gt;='Survival Probabilities'!$J$4,1,0)</f>
        <v>1</v>
      </c>
    </row>
    <row r="39">
      <c r="A39" s="1">
        <v>929.0</v>
      </c>
      <c r="B39" s="1">
        <v>3.0</v>
      </c>
      <c r="C39" s="1" t="s">
        <v>81</v>
      </c>
      <c r="D39" s="1" t="s">
        <v>23</v>
      </c>
      <c r="E39" s="1">
        <v>21.0</v>
      </c>
      <c r="F39" s="1">
        <v>0.0</v>
      </c>
      <c r="G39" s="1">
        <v>0.0</v>
      </c>
      <c r="H39" s="1">
        <v>315087.0</v>
      </c>
      <c r="I39" s="1">
        <v>8.6625</v>
      </c>
      <c r="K39" s="4" t="str">
        <f t="shared" si="1"/>
        <v/>
      </c>
      <c r="L39" s="1" t="s">
        <v>24</v>
      </c>
      <c r="M39" s="5">
        <f>if(B39=1,'Survival Probabilities'!$C$2,if(B39 = 2,'Survival Probabilities'!$C$3,if(B39 = 3,'Survival Probabilities'!$C$4,if(isblank(B39),""))))</f>
        <v>0.2429</v>
      </c>
      <c r="N39" s="5">
        <f>if(D39 = "male",'Survival Probabilities'!$C$5,if(D39="female",'Survival Probabilities'!$C$6,if(isblank(D39),"")))</f>
        <v>0.742</v>
      </c>
      <c r="O39" s="5">
        <f>if(E39 &lt; 1,'Survival Probabilities'!$C$10,if(and(E39&gt;= 1, E39&lt;5),'Survival Probabilities'!$C$11, if(and(E39&gt;= 5, E39&lt;10),'Survival Probabilities'!$C$12,if(and(E39&gt;= 10, E39&lt;20),'Survival Probabilities'!$C$13,if(and(E39&gt;= 20, E39&lt;30),'Survival Probabilities'!$C$14,if(and(E39&gt;= 30, E39&lt;40),'Survival Probabilities'!$C$15,if(and(E39&gt;= 40, E39&lt;50),'Survival Probabilities'!$C$16,if(and(E39&gt;= 50, E39&lt;60),'Survival Probabilities'!$C$17,if(and(E39&gt;= 60, E39&lt;70),'Survival Probabilities'!$C$18,if(and(E39&gt;= 70, E39&lt;80),5%,if(and(E39&gt;= 80, E39&lt;90),5%,if(isblank(E39),1))))))))))))</f>
        <v>0.35</v>
      </c>
      <c r="P39" s="5">
        <f>if(L39 = "C",'Survival Probabilities'!$C$7,if(L39="Q",'Survival Probabilities'!$C$8,if(L39="S",'Survival Probabilities'!$C$9,if(isblank(L39),""))))</f>
        <v>0.337</v>
      </c>
      <c r="Q39" s="6">
        <f>if(K39='Survival Probabilities'!$B$21,'Survival Probabilities'!$C$21,if(K39='Survival Probabilities'!$B$22,'Survival Probabilities'!$C$22,if(K39='Survival Probabilities'!$B$23,'Survival Probabilities'!$C$23,if(K39='Survival Probabilities'!$B$24,'Survival Probabilities'!$C$24,if(K39='Survival Probabilities'!$B$25,'Survival Probabilities'!$C$25,if(K39='Survival Probabilities'!$B$26,'Survival Probabilities'!$C$26,if(K39='Survival Probabilities'!$B$27,'Survival Probabilities'!$C$27,if(K39='Survival Probabilities'!$B$28,5%,if(K39="",1)))))))))</f>
        <v>1</v>
      </c>
      <c r="R39" s="5">
        <f t="shared" si="2"/>
        <v>0.02125834081</v>
      </c>
      <c r="S39" s="6">
        <f>if(R39&gt;='Survival Probabilities'!$J$4,1,0)</f>
        <v>0</v>
      </c>
    </row>
    <row r="40">
      <c r="A40" s="1">
        <v>930.0</v>
      </c>
      <c r="B40" s="1">
        <v>3.0</v>
      </c>
      <c r="C40" s="1" t="s">
        <v>82</v>
      </c>
      <c r="D40" s="1" t="s">
        <v>20</v>
      </c>
      <c r="E40" s="1">
        <v>25.0</v>
      </c>
      <c r="F40" s="1">
        <v>0.0</v>
      </c>
      <c r="G40" s="1">
        <v>0.0</v>
      </c>
      <c r="H40" s="1">
        <v>345768.0</v>
      </c>
      <c r="I40" s="1">
        <v>9.5</v>
      </c>
      <c r="K40" s="4" t="str">
        <f t="shared" si="1"/>
        <v/>
      </c>
      <c r="L40" s="1" t="s">
        <v>24</v>
      </c>
      <c r="M40" s="5">
        <f>if(B40=1,'Survival Probabilities'!$C$2,if(B40 = 2,'Survival Probabilities'!$C$3,if(B40 = 3,'Survival Probabilities'!$C$4,if(isblank(B40),""))))</f>
        <v>0.2429</v>
      </c>
      <c r="N40" s="5">
        <f>if(D40 = "male",'Survival Probabilities'!$C$5,if(D40="female",'Survival Probabilities'!$C$6,if(isblank(D40),"")))</f>
        <v>0.1889</v>
      </c>
      <c r="O40" s="5">
        <f>if(E40 &lt; 1,'Survival Probabilities'!$C$10,if(and(E40&gt;= 1, E40&lt;5),'Survival Probabilities'!$C$11, if(and(E40&gt;= 5, E40&lt;10),'Survival Probabilities'!$C$12,if(and(E40&gt;= 10, E40&lt;20),'Survival Probabilities'!$C$13,if(and(E40&gt;= 20, E40&lt;30),'Survival Probabilities'!$C$14,if(and(E40&gt;= 30, E40&lt;40),'Survival Probabilities'!$C$15,if(and(E40&gt;= 40, E40&lt;50),'Survival Probabilities'!$C$16,if(and(E40&gt;= 50, E40&lt;60),'Survival Probabilities'!$C$17,if(and(E40&gt;= 60, E40&lt;70),'Survival Probabilities'!$C$18,if(and(E40&gt;= 70, E40&lt;80),5%,if(and(E40&gt;= 80, E40&lt;90),5%,if(isblank(E40),1))))))))))))</f>
        <v>0.35</v>
      </c>
      <c r="P40" s="5">
        <f>if(L40 = "C",'Survival Probabilities'!$C$7,if(L40="Q",'Survival Probabilities'!$C$8,if(L40="S",'Survival Probabilities'!$C$9,if(isblank(L40),""))))</f>
        <v>0.337</v>
      </c>
      <c r="Q40" s="6">
        <f>if(K40='Survival Probabilities'!$B$21,'Survival Probabilities'!$C$21,if(K40='Survival Probabilities'!$B$22,'Survival Probabilities'!$C$22,if(K40='Survival Probabilities'!$B$23,'Survival Probabilities'!$C$23,if(K40='Survival Probabilities'!$B$24,'Survival Probabilities'!$C$24,if(K40='Survival Probabilities'!$B$25,'Survival Probabilities'!$C$25,if(K40='Survival Probabilities'!$B$26,'Survival Probabilities'!$C$26,if(K40='Survival Probabilities'!$B$27,'Survival Probabilities'!$C$27,if(K40='Survival Probabilities'!$B$28,5%,if(K40="",1)))))))))</f>
        <v>1</v>
      </c>
      <c r="R40" s="5">
        <f t="shared" si="2"/>
        <v>0.00541199539</v>
      </c>
      <c r="S40" s="6">
        <f>if(R40&gt;='Survival Probabilities'!$J$4,1,0)</f>
        <v>0</v>
      </c>
    </row>
    <row r="41">
      <c r="A41" s="1">
        <v>931.0</v>
      </c>
      <c r="B41" s="1">
        <v>3.0</v>
      </c>
      <c r="C41" s="1" t="s">
        <v>83</v>
      </c>
      <c r="D41" s="1" t="s">
        <v>20</v>
      </c>
      <c r="F41" s="1">
        <v>0.0</v>
      </c>
      <c r="G41" s="1">
        <v>0.0</v>
      </c>
      <c r="H41" s="1">
        <v>1601.0</v>
      </c>
      <c r="I41" s="1">
        <v>56.4958</v>
      </c>
      <c r="K41" s="4" t="str">
        <f t="shared" si="1"/>
        <v/>
      </c>
      <c r="L41" s="1" t="s">
        <v>24</v>
      </c>
      <c r="M41" s="5">
        <f>if(B41=1,'Survival Probabilities'!$C$2,if(B41 = 2,'Survival Probabilities'!$C$3,if(B41 = 3,'Survival Probabilities'!$C$4,if(isblank(B41),""))))</f>
        <v>0.2429</v>
      </c>
      <c r="N41" s="5">
        <f>if(D41 = "male",'Survival Probabilities'!$C$5,if(D41="female",'Survival Probabilities'!$C$6,if(isblank(D41),"")))</f>
        <v>0.1889</v>
      </c>
      <c r="O41" s="5">
        <f>if(E41 &lt; 1,'Survival Probabilities'!$C$10,if(and(E41&gt;= 1, E41&lt;5),'Survival Probabilities'!$C$11, if(and(E41&gt;= 5, E41&lt;10),'Survival Probabilities'!$C$12,if(and(E41&gt;= 10, E41&lt;20),'Survival Probabilities'!$C$13,if(and(E41&gt;= 20, E41&lt;30),'Survival Probabilities'!$C$14,if(and(E41&gt;= 30, E41&lt;40),'Survival Probabilities'!$C$15,if(and(E41&gt;= 40, E41&lt;50),'Survival Probabilities'!$C$16,if(and(E41&gt;= 50, E41&lt;60),'Survival Probabilities'!$C$17,if(and(E41&gt;= 60, E41&lt;70),'Survival Probabilities'!$C$18,if(and(E41&gt;= 70, E41&lt;80),5%,if(and(E41&gt;= 80, E41&lt;90),5%,if(isblank(E41),1))))))))))))</f>
        <v>1</v>
      </c>
      <c r="P41" s="5">
        <f>if(L41 = "C",'Survival Probabilities'!$C$7,if(L41="Q",'Survival Probabilities'!$C$8,if(L41="S",'Survival Probabilities'!$C$9,if(isblank(L41),""))))</f>
        <v>0.337</v>
      </c>
      <c r="Q41" s="6">
        <f>if(K41='Survival Probabilities'!$B$21,'Survival Probabilities'!$C$21,if(K41='Survival Probabilities'!$B$22,'Survival Probabilities'!$C$22,if(K41='Survival Probabilities'!$B$23,'Survival Probabilities'!$C$23,if(K41='Survival Probabilities'!$B$24,'Survival Probabilities'!$C$24,if(K41='Survival Probabilities'!$B$25,'Survival Probabilities'!$C$25,if(K41='Survival Probabilities'!$B$26,'Survival Probabilities'!$C$26,if(K41='Survival Probabilities'!$B$27,'Survival Probabilities'!$C$27,if(K41='Survival Probabilities'!$B$28,5%,if(K41="",1)))))))))</f>
        <v>1</v>
      </c>
      <c r="R41" s="5">
        <f t="shared" si="2"/>
        <v>0.01546284397</v>
      </c>
      <c r="S41" s="6">
        <f>if(R41&gt;='Survival Probabilities'!$J$4,1,0)</f>
        <v>0</v>
      </c>
    </row>
    <row r="42">
      <c r="A42" s="1">
        <v>932.0</v>
      </c>
      <c r="B42" s="1">
        <v>3.0</v>
      </c>
      <c r="C42" s="1" t="s">
        <v>84</v>
      </c>
      <c r="D42" s="1" t="s">
        <v>20</v>
      </c>
      <c r="E42" s="1">
        <v>39.0</v>
      </c>
      <c r="F42" s="1">
        <v>0.0</v>
      </c>
      <c r="G42" s="1">
        <v>1.0</v>
      </c>
      <c r="H42" s="1">
        <v>349256.0</v>
      </c>
      <c r="I42" s="1">
        <v>13.4167</v>
      </c>
      <c r="K42" s="4" t="str">
        <f t="shared" si="1"/>
        <v/>
      </c>
      <c r="L42" s="1" t="s">
        <v>32</v>
      </c>
      <c r="M42" s="5">
        <f>if(B42=1,'Survival Probabilities'!$C$2,if(B42 = 2,'Survival Probabilities'!$C$3,if(B42 = 3,'Survival Probabilities'!$C$4,if(isblank(B42),""))))</f>
        <v>0.2429</v>
      </c>
      <c r="N42" s="5">
        <f>if(D42 = "male",'Survival Probabilities'!$C$5,if(D42="female",'Survival Probabilities'!$C$6,if(isblank(D42),"")))</f>
        <v>0.1889</v>
      </c>
      <c r="O42" s="5">
        <f>if(E42 &lt; 1,'Survival Probabilities'!$C$10,if(and(E42&gt;= 1, E42&lt;5),'Survival Probabilities'!$C$11, if(and(E42&gt;= 5, E42&lt;10),'Survival Probabilities'!$C$12,if(and(E42&gt;= 10, E42&lt;20),'Survival Probabilities'!$C$13,if(and(E42&gt;= 20, E42&lt;30),'Survival Probabilities'!$C$14,if(and(E42&gt;= 30, E42&lt;40),'Survival Probabilities'!$C$15,if(and(E42&gt;= 40, E42&lt;50),'Survival Probabilities'!$C$16,if(and(E42&gt;= 50, E42&lt;60),'Survival Probabilities'!$C$17,if(and(E42&gt;= 60, E42&lt;70),'Survival Probabilities'!$C$18,if(and(E42&gt;= 70, E42&lt;80),5%,if(and(E42&gt;= 80, E42&lt;90),5%,if(isblank(E42),1))))))))))))</f>
        <v>0.4371</v>
      </c>
      <c r="P42" s="5">
        <f>if(L42 = "C",'Survival Probabilities'!$C$7,if(L42="Q",'Survival Probabilities'!$C$8,if(L42="S",'Survival Probabilities'!$C$9,if(isblank(L42),""))))</f>
        <v>0.5536</v>
      </c>
      <c r="Q42" s="6">
        <f>if(K42='Survival Probabilities'!$B$21,'Survival Probabilities'!$C$21,if(K42='Survival Probabilities'!$B$22,'Survival Probabilities'!$C$22,if(K42='Survival Probabilities'!$B$23,'Survival Probabilities'!$C$23,if(K42='Survival Probabilities'!$B$24,'Survival Probabilities'!$C$24,if(K42='Survival Probabilities'!$B$25,'Survival Probabilities'!$C$25,if(K42='Survival Probabilities'!$B$26,'Survival Probabilities'!$C$26,if(K42='Survival Probabilities'!$B$27,'Survival Probabilities'!$C$27,if(K42='Survival Probabilities'!$B$28,5%,if(K42="",1)))))))))</f>
        <v>1</v>
      </c>
      <c r="R42" s="5">
        <f t="shared" si="2"/>
        <v>0.01110289827</v>
      </c>
      <c r="S42" s="6">
        <f>if(R42&gt;='Survival Probabilities'!$J$4,1,0)</f>
        <v>0</v>
      </c>
    </row>
    <row r="43">
      <c r="A43" s="1">
        <v>933.0</v>
      </c>
      <c r="B43" s="1">
        <v>1.0</v>
      </c>
      <c r="C43" s="1" t="s">
        <v>85</v>
      </c>
      <c r="D43" s="1" t="s">
        <v>20</v>
      </c>
      <c r="F43" s="1">
        <v>0.0</v>
      </c>
      <c r="G43" s="1">
        <v>0.0</v>
      </c>
      <c r="H43" s="1">
        <v>113778.0</v>
      </c>
      <c r="I43" s="1">
        <v>26.55</v>
      </c>
      <c r="J43" s="1" t="s">
        <v>86</v>
      </c>
      <c r="K43" s="4" t="str">
        <f t="shared" si="1"/>
        <v>D</v>
      </c>
      <c r="L43" s="1" t="s">
        <v>24</v>
      </c>
      <c r="M43" s="5">
        <f>if(B43=1,'Survival Probabilities'!$C$2,if(B43 = 2,'Survival Probabilities'!$C$3,if(B43 = 3,'Survival Probabilities'!$C$4,if(isblank(B43),""))))</f>
        <v>0.6296</v>
      </c>
      <c r="N43" s="5">
        <f>if(D43 = "male",'Survival Probabilities'!$C$5,if(D43="female",'Survival Probabilities'!$C$6,if(isblank(D43),"")))</f>
        <v>0.1889</v>
      </c>
      <c r="O43" s="5">
        <f>if(E43 &lt; 1,'Survival Probabilities'!$C$10,if(and(E43&gt;= 1, E43&lt;5),'Survival Probabilities'!$C$11, if(and(E43&gt;= 5, E43&lt;10),'Survival Probabilities'!$C$12,if(and(E43&gt;= 10, E43&lt;20),'Survival Probabilities'!$C$13,if(and(E43&gt;= 20, E43&lt;30),'Survival Probabilities'!$C$14,if(and(E43&gt;= 30, E43&lt;40),'Survival Probabilities'!$C$15,if(and(E43&gt;= 40, E43&lt;50),'Survival Probabilities'!$C$16,if(and(E43&gt;= 50, E43&lt;60),'Survival Probabilities'!$C$17,if(and(E43&gt;= 60, E43&lt;70),'Survival Probabilities'!$C$18,if(and(E43&gt;= 70, E43&lt;80),5%,if(and(E43&gt;= 80, E43&lt;90),5%,if(isblank(E43),1))))))))))))</f>
        <v>1</v>
      </c>
      <c r="P43" s="5">
        <f>if(L43 = "C",'Survival Probabilities'!$C$7,if(L43="Q",'Survival Probabilities'!$C$8,if(L43="S",'Survival Probabilities'!$C$9,if(isblank(L43),""))))</f>
        <v>0.337</v>
      </c>
      <c r="Q43" s="5">
        <f>if(K43='Survival Probabilities'!$B$21,'Survival Probabilities'!$C$21,if(K43='Survival Probabilities'!$B$22,'Survival Probabilities'!$C$22,if(K43='Survival Probabilities'!$B$23,'Survival Probabilities'!$C$23,if(K43='Survival Probabilities'!$B$24,'Survival Probabilities'!$C$24,if(K43='Survival Probabilities'!$B$25,'Survival Probabilities'!$C$25,if(K43='Survival Probabilities'!$B$26,'Survival Probabilities'!$C$26,if(K43='Survival Probabilities'!$B$27,'Survival Probabilities'!$C$27,if(K43='Survival Probabilities'!$B$28,5%,if(K43="",1)))))))))</f>
        <v>0.7576</v>
      </c>
      <c r="R43" s="5">
        <f t="shared" si="2"/>
        <v>0.03036452866</v>
      </c>
      <c r="S43" s="6">
        <f>if(R43&gt;='Survival Probabilities'!$J$4,1,0)</f>
        <v>1</v>
      </c>
    </row>
    <row r="44">
      <c r="A44" s="1">
        <v>934.0</v>
      </c>
      <c r="B44" s="1">
        <v>3.0</v>
      </c>
      <c r="C44" s="1" t="s">
        <v>87</v>
      </c>
      <c r="D44" s="1" t="s">
        <v>20</v>
      </c>
      <c r="E44" s="1">
        <v>41.0</v>
      </c>
      <c r="F44" s="1">
        <v>0.0</v>
      </c>
      <c r="G44" s="1">
        <v>0.0</v>
      </c>
      <c r="H44" s="1" t="s">
        <v>88</v>
      </c>
      <c r="I44" s="1">
        <v>7.85</v>
      </c>
      <c r="K44" s="4" t="str">
        <f t="shared" si="1"/>
        <v/>
      </c>
      <c r="L44" s="1" t="s">
        <v>24</v>
      </c>
      <c r="M44" s="5">
        <f>if(B44=1,'Survival Probabilities'!$C$2,if(B44 = 2,'Survival Probabilities'!$C$3,if(B44 = 3,'Survival Probabilities'!$C$4,if(isblank(B44),""))))</f>
        <v>0.2429</v>
      </c>
      <c r="N44" s="5">
        <f>if(D44 = "male",'Survival Probabilities'!$C$5,if(D44="female",'Survival Probabilities'!$C$6,if(isblank(D44),"")))</f>
        <v>0.1889</v>
      </c>
      <c r="O44" s="5">
        <f>if(E44 &lt; 1,'Survival Probabilities'!$C$10,if(and(E44&gt;= 1, E44&lt;5),'Survival Probabilities'!$C$11, if(and(E44&gt;= 5, E44&lt;10),'Survival Probabilities'!$C$12,if(and(E44&gt;= 10, E44&lt;20),'Survival Probabilities'!$C$13,if(and(E44&gt;= 20, E44&lt;30),'Survival Probabilities'!$C$14,if(and(E44&gt;= 30, E44&lt;40),'Survival Probabilities'!$C$15,if(and(E44&gt;= 40, E44&lt;50),'Survival Probabilities'!$C$16,if(and(E44&gt;= 50, E44&lt;60),'Survival Probabilities'!$C$17,if(and(E44&gt;= 60, E44&lt;70),'Survival Probabilities'!$C$18,if(and(E44&gt;= 70, E44&lt;80),5%,if(and(E44&gt;= 80, E44&lt;90),5%,if(isblank(E44),1))))))))))))</f>
        <v>0.382</v>
      </c>
      <c r="P44" s="5">
        <f>if(L44 = "C",'Survival Probabilities'!$C$7,if(L44="Q",'Survival Probabilities'!$C$8,if(L44="S",'Survival Probabilities'!$C$9,if(isblank(L44),""))))</f>
        <v>0.337</v>
      </c>
      <c r="Q44" s="6">
        <f>if(K44='Survival Probabilities'!$B$21,'Survival Probabilities'!$C$21,if(K44='Survival Probabilities'!$B$22,'Survival Probabilities'!$C$22,if(K44='Survival Probabilities'!$B$23,'Survival Probabilities'!$C$23,if(K44='Survival Probabilities'!$B$24,'Survival Probabilities'!$C$24,if(K44='Survival Probabilities'!$B$25,'Survival Probabilities'!$C$25,if(K44='Survival Probabilities'!$B$26,'Survival Probabilities'!$C$26,if(K44='Survival Probabilities'!$B$27,'Survival Probabilities'!$C$27,if(K44='Survival Probabilities'!$B$28,5%,if(K44="",1)))))))))</f>
        <v>1</v>
      </c>
      <c r="R44" s="5">
        <f t="shared" si="2"/>
        <v>0.005906806397</v>
      </c>
      <c r="S44" s="6">
        <f>if(R44&gt;='Survival Probabilities'!$J$4,1,0)</f>
        <v>0</v>
      </c>
    </row>
    <row r="45">
      <c r="A45" s="1">
        <v>935.0</v>
      </c>
      <c r="B45" s="1">
        <v>2.0</v>
      </c>
      <c r="C45" s="1" t="s">
        <v>89</v>
      </c>
      <c r="D45" s="1" t="s">
        <v>23</v>
      </c>
      <c r="E45" s="1">
        <v>30.0</v>
      </c>
      <c r="F45" s="1">
        <v>0.0</v>
      </c>
      <c r="G45" s="1">
        <v>0.0</v>
      </c>
      <c r="H45" s="1">
        <v>237249.0</v>
      </c>
      <c r="I45" s="1">
        <v>13.0</v>
      </c>
      <c r="K45" s="4" t="str">
        <f t="shared" si="1"/>
        <v/>
      </c>
      <c r="L45" s="1" t="s">
        <v>24</v>
      </c>
      <c r="M45" s="5">
        <f>if(B45=1,'Survival Probabilities'!$C$2,if(B45 = 2,'Survival Probabilities'!$C$3,if(B45 = 3,'Survival Probabilities'!$C$4,if(isblank(B45),""))))</f>
        <v>0.4728</v>
      </c>
      <c r="N45" s="5">
        <f>if(D45 = "male",'Survival Probabilities'!$C$5,if(D45="female",'Survival Probabilities'!$C$6,if(isblank(D45),"")))</f>
        <v>0.742</v>
      </c>
      <c r="O45" s="5">
        <f>if(E45 &lt; 1,'Survival Probabilities'!$C$10,if(and(E45&gt;= 1, E45&lt;5),'Survival Probabilities'!$C$11, if(and(E45&gt;= 5, E45&lt;10),'Survival Probabilities'!$C$12,if(and(E45&gt;= 10, E45&lt;20),'Survival Probabilities'!$C$13,if(and(E45&gt;= 20, E45&lt;30),'Survival Probabilities'!$C$14,if(and(E45&gt;= 30, E45&lt;40),'Survival Probabilities'!$C$15,if(and(E45&gt;= 40, E45&lt;50),'Survival Probabilities'!$C$16,if(and(E45&gt;= 50, E45&lt;60),'Survival Probabilities'!$C$17,if(and(E45&gt;= 60, E45&lt;70),'Survival Probabilities'!$C$18,if(and(E45&gt;= 70, E45&lt;80),5%,if(and(E45&gt;= 80, E45&lt;90),5%,if(isblank(E45),1))))))))))))</f>
        <v>0.4371</v>
      </c>
      <c r="P45" s="5">
        <f>if(L45 = "C",'Survival Probabilities'!$C$7,if(L45="Q",'Survival Probabilities'!$C$8,if(L45="S",'Survival Probabilities'!$C$9,if(isblank(L45),""))))</f>
        <v>0.337</v>
      </c>
      <c r="Q45" s="6">
        <f>if(K45='Survival Probabilities'!$B$21,'Survival Probabilities'!$C$21,if(K45='Survival Probabilities'!$B$22,'Survival Probabilities'!$C$22,if(K45='Survival Probabilities'!$B$23,'Survival Probabilities'!$C$23,if(K45='Survival Probabilities'!$B$24,'Survival Probabilities'!$C$24,if(K45='Survival Probabilities'!$B$25,'Survival Probabilities'!$C$25,if(K45='Survival Probabilities'!$B$26,'Survival Probabilities'!$C$26,if(K45='Survival Probabilities'!$B$27,'Survival Probabilities'!$C$27,if(K45='Survival Probabilities'!$B$28,5%,if(K45="",1)))))))))</f>
        <v>1</v>
      </c>
      <c r="R45" s="5">
        <f t="shared" si="2"/>
        <v>0.05167637969</v>
      </c>
      <c r="S45" s="6">
        <f>if(R45&gt;='Survival Probabilities'!$J$4,1,0)</f>
        <v>1</v>
      </c>
    </row>
    <row r="46">
      <c r="A46" s="1">
        <v>936.0</v>
      </c>
      <c r="B46" s="1">
        <v>1.0</v>
      </c>
      <c r="C46" s="1" t="s">
        <v>90</v>
      </c>
      <c r="D46" s="1" t="s">
        <v>23</v>
      </c>
      <c r="E46" s="1">
        <v>45.0</v>
      </c>
      <c r="F46" s="1">
        <v>1.0</v>
      </c>
      <c r="G46" s="1">
        <v>0.0</v>
      </c>
      <c r="H46" s="1">
        <v>11753.0</v>
      </c>
      <c r="I46" s="1">
        <v>52.5542</v>
      </c>
      <c r="J46" s="1" t="s">
        <v>91</v>
      </c>
      <c r="K46" s="4" t="str">
        <f t="shared" si="1"/>
        <v>D</v>
      </c>
      <c r="L46" s="1" t="s">
        <v>24</v>
      </c>
      <c r="M46" s="5">
        <f>if(B46=1,'Survival Probabilities'!$C$2,if(B46 = 2,'Survival Probabilities'!$C$3,if(B46 = 3,'Survival Probabilities'!$C$4,if(isblank(B46),""))))</f>
        <v>0.6296</v>
      </c>
      <c r="N46" s="5">
        <f>if(D46 = "male",'Survival Probabilities'!$C$5,if(D46="female",'Survival Probabilities'!$C$6,if(isblank(D46),"")))</f>
        <v>0.742</v>
      </c>
      <c r="O46" s="5">
        <f>if(E46 &lt; 1,'Survival Probabilities'!$C$10,if(and(E46&gt;= 1, E46&lt;5),'Survival Probabilities'!$C$11, if(and(E46&gt;= 5, E46&lt;10),'Survival Probabilities'!$C$12,if(and(E46&gt;= 10, E46&lt;20),'Survival Probabilities'!$C$13,if(and(E46&gt;= 20, E46&lt;30),'Survival Probabilities'!$C$14,if(and(E46&gt;= 30, E46&lt;40),'Survival Probabilities'!$C$15,if(and(E46&gt;= 40, E46&lt;50),'Survival Probabilities'!$C$16,if(and(E46&gt;= 50, E46&lt;60),'Survival Probabilities'!$C$17,if(and(E46&gt;= 60, E46&lt;70),'Survival Probabilities'!$C$18,if(and(E46&gt;= 70, E46&lt;80),5%,if(and(E46&gt;= 80, E46&lt;90),5%,if(isblank(E46),1))))))))))))</f>
        <v>0.382</v>
      </c>
      <c r="P46" s="5">
        <f>if(L46 = "C",'Survival Probabilities'!$C$7,if(L46="Q",'Survival Probabilities'!$C$8,if(L46="S",'Survival Probabilities'!$C$9,if(isblank(L46),""))))</f>
        <v>0.337</v>
      </c>
      <c r="Q46" s="5">
        <f>if(K46='Survival Probabilities'!$B$21,'Survival Probabilities'!$C$21,if(K46='Survival Probabilities'!$B$22,'Survival Probabilities'!$C$22,if(K46='Survival Probabilities'!$B$23,'Survival Probabilities'!$C$23,if(K46='Survival Probabilities'!$B$24,'Survival Probabilities'!$C$24,if(K46='Survival Probabilities'!$B$25,'Survival Probabilities'!$C$25,if(K46='Survival Probabilities'!$B$26,'Survival Probabilities'!$C$26,if(K46='Survival Probabilities'!$B$27,'Survival Probabilities'!$C$27,if(K46='Survival Probabilities'!$B$28,5%,if(K46="",1)))))))))</f>
        <v>0.7576</v>
      </c>
      <c r="R46" s="5">
        <f t="shared" si="2"/>
        <v>0.04556190293</v>
      </c>
      <c r="S46" s="6">
        <f>if(R46&gt;='Survival Probabilities'!$J$4,1,0)</f>
        <v>1</v>
      </c>
    </row>
    <row r="47">
      <c r="A47" s="1">
        <v>937.0</v>
      </c>
      <c r="B47" s="1">
        <v>3.0</v>
      </c>
      <c r="C47" s="1" t="s">
        <v>92</v>
      </c>
      <c r="D47" s="1" t="s">
        <v>20</v>
      </c>
      <c r="E47" s="1">
        <v>25.0</v>
      </c>
      <c r="F47" s="1">
        <v>0.0</v>
      </c>
      <c r="G47" s="1">
        <v>0.0</v>
      </c>
      <c r="H47" s="1" t="s">
        <v>93</v>
      </c>
      <c r="I47" s="1">
        <v>7.925</v>
      </c>
      <c r="K47" s="4" t="str">
        <f t="shared" si="1"/>
        <v/>
      </c>
      <c r="L47" s="1" t="s">
        <v>24</v>
      </c>
      <c r="M47" s="5">
        <f>if(B47=1,'Survival Probabilities'!$C$2,if(B47 = 2,'Survival Probabilities'!$C$3,if(B47 = 3,'Survival Probabilities'!$C$4,if(isblank(B47),""))))</f>
        <v>0.2429</v>
      </c>
      <c r="N47" s="5">
        <f>if(D47 = "male",'Survival Probabilities'!$C$5,if(D47="female",'Survival Probabilities'!$C$6,if(isblank(D47),"")))</f>
        <v>0.1889</v>
      </c>
      <c r="O47" s="5">
        <f>if(E47 &lt; 1,'Survival Probabilities'!$C$10,if(and(E47&gt;= 1, E47&lt;5),'Survival Probabilities'!$C$11, if(and(E47&gt;= 5, E47&lt;10),'Survival Probabilities'!$C$12,if(and(E47&gt;= 10, E47&lt;20),'Survival Probabilities'!$C$13,if(and(E47&gt;= 20, E47&lt;30),'Survival Probabilities'!$C$14,if(and(E47&gt;= 30, E47&lt;40),'Survival Probabilities'!$C$15,if(and(E47&gt;= 40, E47&lt;50),'Survival Probabilities'!$C$16,if(and(E47&gt;= 50, E47&lt;60),'Survival Probabilities'!$C$17,if(and(E47&gt;= 60, E47&lt;70),'Survival Probabilities'!$C$18,if(and(E47&gt;= 70, E47&lt;80),5%,if(and(E47&gt;= 80, E47&lt;90),5%,if(isblank(E47),1))))))))))))</f>
        <v>0.35</v>
      </c>
      <c r="P47" s="5">
        <f>if(L47 = "C",'Survival Probabilities'!$C$7,if(L47="Q",'Survival Probabilities'!$C$8,if(L47="S",'Survival Probabilities'!$C$9,if(isblank(L47),""))))</f>
        <v>0.337</v>
      </c>
      <c r="Q47" s="6">
        <f>if(K47='Survival Probabilities'!$B$21,'Survival Probabilities'!$C$21,if(K47='Survival Probabilities'!$B$22,'Survival Probabilities'!$C$22,if(K47='Survival Probabilities'!$B$23,'Survival Probabilities'!$C$23,if(K47='Survival Probabilities'!$B$24,'Survival Probabilities'!$C$24,if(K47='Survival Probabilities'!$B$25,'Survival Probabilities'!$C$25,if(K47='Survival Probabilities'!$B$26,'Survival Probabilities'!$C$26,if(K47='Survival Probabilities'!$B$27,'Survival Probabilities'!$C$27,if(K47='Survival Probabilities'!$B$28,5%,if(K47="",1)))))))))</f>
        <v>1</v>
      </c>
      <c r="R47" s="5">
        <f t="shared" si="2"/>
        <v>0.00541199539</v>
      </c>
      <c r="S47" s="6">
        <f>if(R47&gt;='Survival Probabilities'!$J$4,1,0)</f>
        <v>0</v>
      </c>
    </row>
    <row r="48">
      <c r="A48" s="1">
        <v>938.0</v>
      </c>
      <c r="B48" s="1">
        <v>1.0</v>
      </c>
      <c r="C48" s="1" t="s">
        <v>94</v>
      </c>
      <c r="D48" s="1" t="s">
        <v>20</v>
      </c>
      <c r="E48" s="1">
        <v>45.0</v>
      </c>
      <c r="F48" s="1">
        <v>0.0</v>
      </c>
      <c r="G48" s="1">
        <v>0.0</v>
      </c>
      <c r="H48" s="1" t="s">
        <v>95</v>
      </c>
      <c r="I48" s="1">
        <v>29.7</v>
      </c>
      <c r="J48" s="1" t="s">
        <v>96</v>
      </c>
      <c r="K48" s="4" t="str">
        <f t="shared" si="1"/>
        <v>A</v>
      </c>
      <c r="L48" s="1" t="s">
        <v>32</v>
      </c>
      <c r="M48" s="5">
        <f>if(B48=1,'Survival Probabilities'!$C$2,if(B48 = 2,'Survival Probabilities'!$C$3,if(B48 = 3,'Survival Probabilities'!$C$4,if(isblank(B48),""))))</f>
        <v>0.6296</v>
      </c>
      <c r="N48" s="5">
        <f>if(D48 = "male",'Survival Probabilities'!$C$5,if(D48="female",'Survival Probabilities'!$C$6,if(isblank(D48),"")))</f>
        <v>0.1889</v>
      </c>
      <c r="O48" s="5">
        <f>if(E48 &lt; 1,'Survival Probabilities'!$C$10,if(and(E48&gt;= 1, E48&lt;5),'Survival Probabilities'!$C$11, if(and(E48&gt;= 5, E48&lt;10),'Survival Probabilities'!$C$12,if(and(E48&gt;= 10, E48&lt;20),'Survival Probabilities'!$C$13,if(and(E48&gt;= 20, E48&lt;30),'Survival Probabilities'!$C$14,if(and(E48&gt;= 30, E48&lt;40),'Survival Probabilities'!$C$15,if(and(E48&gt;= 40, E48&lt;50),'Survival Probabilities'!$C$16,if(and(E48&gt;= 50, E48&lt;60),'Survival Probabilities'!$C$17,if(and(E48&gt;= 60, E48&lt;70),'Survival Probabilities'!$C$18,if(and(E48&gt;= 70, E48&lt;80),5%,if(and(E48&gt;= 80, E48&lt;90),5%,if(isblank(E48),1))))))))))))</f>
        <v>0.382</v>
      </c>
      <c r="P48" s="5">
        <f>if(L48 = "C",'Survival Probabilities'!$C$7,if(L48="Q",'Survival Probabilities'!$C$8,if(L48="S",'Survival Probabilities'!$C$9,if(isblank(L48),""))))</f>
        <v>0.5536</v>
      </c>
      <c r="Q48" s="5">
        <f>if(K48='Survival Probabilities'!$B$21,'Survival Probabilities'!$C$21,if(K48='Survival Probabilities'!$B$22,'Survival Probabilities'!$C$22,if(K48='Survival Probabilities'!$B$23,'Survival Probabilities'!$C$23,if(K48='Survival Probabilities'!$B$24,'Survival Probabilities'!$C$24,if(K48='Survival Probabilities'!$B$25,'Survival Probabilities'!$C$25,if(K48='Survival Probabilities'!$B$26,'Survival Probabilities'!$C$26,if(K48='Survival Probabilities'!$B$27,'Survival Probabilities'!$C$27,if(K48='Survival Probabilities'!$B$28,5%,if(K48="",1)))))))))</f>
        <v>0.4667</v>
      </c>
      <c r="R48" s="5">
        <f t="shared" si="2"/>
        <v>0.01173799506</v>
      </c>
      <c r="S48" s="6">
        <f>if(R48&gt;='Survival Probabilities'!$J$4,1,0)</f>
        <v>0</v>
      </c>
    </row>
    <row r="49">
      <c r="A49" s="1">
        <v>939.0</v>
      </c>
      <c r="B49" s="1">
        <v>3.0</v>
      </c>
      <c r="C49" s="1" t="s">
        <v>97</v>
      </c>
      <c r="D49" s="1" t="s">
        <v>20</v>
      </c>
      <c r="F49" s="1">
        <v>0.0</v>
      </c>
      <c r="G49" s="1">
        <v>0.0</v>
      </c>
      <c r="H49" s="1">
        <v>370374.0</v>
      </c>
      <c r="I49" s="1">
        <v>7.75</v>
      </c>
      <c r="K49" s="4" t="str">
        <f t="shared" si="1"/>
        <v/>
      </c>
      <c r="L49" s="1" t="s">
        <v>21</v>
      </c>
      <c r="M49" s="5">
        <f>if(B49=1,'Survival Probabilities'!$C$2,if(B49 = 2,'Survival Probabilities'!$C$3,if(B49 = 3,'Survival Probabilities'!$C$4,if(isblank(B49),""))))</f>
        <v>0.2429</v>
      </c>
      <c r="N49" s="5">
        <f>if(D49 = "male",'Survival Probabilities'!$C$5,if(D49="female",'Survival Probabilities'!$C$6,if(isblank(D49),"")))</f>
        <v>0.1889</v>
      </c>
      <c r="O49" s="5">
        <f>if(E49 &lt; 1,'Survival Probabilities'!$C$10,if(and(E49&gt;= 1, E49&lt;5),'Survival Probabilities'!$C$11, if(and(E49&gt;= 5, E49&lt;10),'Survival Probabilities'!$C$12,if(and(E49&gt;= 10, E49&lt;20),'Survival Probabilities'!$C$13,if(and(E49&gt;= 20, E49&lt;30),'Survival Probabilities'!$C$14,if(and(E49&gt;= 30, E49&lt;40),'Survival Probabilities'!$C$15,if(and(E49&gt;= 40, E49&lt;50),'Survival Probabilities'!$C$16,if(and(E49&gt;= 50, E49&lt;60),'Survival Probabilities'!$C$17,if(and(E49&gt;= 60, E49&lt;70),'Survival Probabilities'!$C$18,if(and(E49&gt;= 70, E49&lt;80),5%,if(and(E49&gt;= 80, E49&lt;90),5%,if(isblank(E49),1))))))))))))</f>
        <v>1</v>
      </c>
      <c r="P49" s="5">
        <f>if(L49 = "C",'Survival Probabilities'!$C$7,if(L49="Q",'Survival Probabilities'!$C$8,if(L49="S",'Survival Probabilities'!$C$9,if(isblank(L49),""))))</f>
        <v>0.3896</v>
      </c>
      <c r="Q49" s="6">
        <f>if(K49='Survival Probabilities'!$B$21,'Survival Probabilities'!$C$21,if(K49='Survival Probabilities'!$B$22,'Survival Probabilities'!$C$22,if(K49='Survival Probabilities'!$B$23,'Survival Probabilities'!$C$23,if(K49='Survival Probabilities'!$B$24,'Survival Probabilities'!$C$24,if(K49='Survival Probabilities'!$B$25,'Survival Probabilities'!$C$25,if(K49='Survival Probabilities'!$B$26,'Survival Probabilities'!$C$26,if(K49='Survival Probabilities'!$B$27,'Survival Probabilities'!$C$27,if(K49='Survival Probabilities'!$B$28,5%,if(K49="",1)))))))))</f>
        <v>1</v>
      </c>
      <c r="R49" s="5">
        <f t="shared" si="2"/>
        <v>0.01787633238</v>
      </c>
      <c r="S49" s="6">
        <f>if(R49&gt;='Survival Probabilities'!$J$4,1,0)</f>
        <v>0</v>
      </c>
    </row>
    <row r="50">
      <c r="A50" s="1">
        <v>940.0</v>
      </c>
      <c r="B50" s="1">
        <v>1.0</v>
      </c>
      <c r="C50" s="1" t="s">
        <v>98</v>
      </c>
      <c r="D50" s="1" t="s">
        <v>23</v>
      </c>
      <c r="E50" s="1">
        <v>60.0</v>
      </c>
      <c r="F50" s="1">
        <v>0.0</v>
      </c>
      <c r="G50" s="1">
        <v>0.0</v>
      </c>
      <c r="H50" s="1">
        <v>11813.0</v>
      </c>
      <c r="I50" s="1">
        <v>76.2917</v>
      </c>
      <c r="J50" s="1" t="s">
        <v>99</v>
      </c>
      <c r="K50" s="4" t="str">
        <f t="shared" si="1"/>
        <v>D</v>
      </c>
      <c r="L50" s="1" t="s">
        <v>32</v>
      </c>
      <c r="M50" s="5">
        <f>if(B50=1,'Survival Probabilities'!$C$2,if(B50 = 2,'Survival Probabilities'!$C$3,if(B50 = 3,'Survival Probabilities'!$C$4,if(isblank(B50),""))))</f>
        <v>0.6296</v>
      </c>
      <c r="N50" s="5">
        <f>if(D50 = "male",'Survival Probabilities'!$C$5,if(D50="female",'Survival Probabilities'!$C$6,if(isblank(D50),"")))</f>
        <v>0.742</v>
      </c>
      <c r="O50" s="5">
        <f>if(E50 &lt; 1,'Survival Probabilities'!$C$10,if(and(E50&gt;= 1, E50&lt;5),'Survival Probabilities'!$C$11, if(and(E50&gt;= 5, E50&lt;10),'Survival Probabilities'!$C$12,if(and(E50&gt;= 10, E50&lt;20),'Survival Probabilities'!$C$13,if(and(E50&gt;= 20, E50&lt;30),'Survival Probabilities'!$C$14,if(and(E50&gt;= 30, E50&lt;40),'Survival Probabilities'!$C$15,if(and(E50&gt;= 40, E50&lt;50),'Survival Probabilities'!$C$16,if(and(E50&gt;= 50, E50&lt;60),'Survival Probabilities'!$C$17,if(and(E50&gt;= 60, E50&lt;70),'Survival Probabilities'!$C$18,if(and(E50&gt;= 70, E50&lt;80),5%,if(and(E50&gt;= 80, E50&lt;90),5%,if(isblank(E50),1))))))))))))</f>
        <v>0.3158</v>
      </c>
      <c r="P50" s="5">
        <f>if(L50 = "C",'Survival Probabilities'!$C$7,if(L50="Q",'Survival Probabilities'!$C$8,if(L50="S",'Survival Probabilities'!$C$9,if(isblank(L50),""))))</f>
        <v>0.5536</v>
      </c>
      <c r="Q50" s="5">
        <f>if(K50='Survival Probabilities'!$B$21,'Survival Probabilities'!$C$21,if(K50='Survival Probabilities'!$B$22,'Survival Probabilities'!$C$22,if(K50='Survival Probabilities'!$B$23,'Survival Probabilities'!$C$23,if(K50='Survival Probabilities'!$B$24,'Survival Probabilities'!$C$24,if(K50='Survival Probabilities'!$B$25,'Survival Probabilities'!$C$25,if(K50='Survival Probabilities'!$B$26,'Survival Probabilities'!$C$26,if(K50='Survival Probabilities'!$B$27,'Survival Probabilities'!$C$27,if(K50='Survival Probabilities'!$B$28,5%,if(K50="",1)))))))))</f>
        <v>0.7576</v>
      </c>
      <c r="R50" s="5">
        <f t="shared" si="2"/>
        <v>0.06187522593</v>
      </c>
      <c r="S50" s="6">
        <f>if(R50&gt;='Survival Probabilities'!$J$4,1,0)</f>
        <v>1</v>
      </c>
    </row>
    <row r="51">
      <c r="A51" s="1">
        <v>941.0</v>
      </c>
      <c r="B51" s="1">
        <v>3.0</v>
      </c>
      <c r="C51" s="1" t="s">
        <v>100</v>
      </c>
      <c r="D51" s="1" t="s">
        <v>23</v>
      </c>
      <c r="E51" s="1">
        <v>36.0</v>
      </c>
      <c r="F51" s="1">
        <v>0.0</v>
      </c>
      <c r="G51" s="1">
        <v>2.0</v>
      </c>
      <c r="H51" s="1" t="s">
        <v>101</v>
      </c>
      <c r="I51" s="1">
        <v>15.9</v>
      </c>
      <c r="K51" s="4" t="str">
        <f t="shared" si="1"/>
        <v/>
      </c>
      <c r="L51" s="1" t="s">
        <v>24</v>
      </c>
      <c r="M51" s="5">
        <f>if(B51=1,'Survival Probabilities'!$C$2,if(B51 = 2,'Survival Probabilities'!$C$3,if(B51 = 3,'Survival Probabilities'!$C$4,if(isblank(B51),""))))</f>
        <v>0.2429</v>
      </c>
      <c r="N51" s="5">
        <f>if(D51 = "male",'Survival Probabilities'!$C$5,if(D51="female",'Survival Probabilities'!$C$6,if(isblank(D51),"")))</f>
        <v>0.742</v>
      </c>
      <c r="O51" s="5">
        <f>if(E51 &lt; 1,'Survival Probabilities'!$C$10,if(and(E51&gt;= 1, E51&lt;5),'Survival Probabilities'!$C$11, if(and(E51&gt;= 5, E51&lt;10),'Survival Probabilities'!$C$12,if(and(E51&gt;= 10, E51&lt;20),'Survival Probabilities'!$C$13,if(and(E51&gt;= 20, E51&lt;30),'Survival Probabilities'!$C$14,if(and(E51&gt;= 30, E51&lt;40),'Survival Probabilities'!$C$15,if(and(E51&gt;= 40, E51&lt;50),'Survival Probabilities'!$C$16,if(and(E51&gt;= 50, E51&lt;60),'Survival Probabilities'!$C$17,if(and(E51&gt;= 60, E51&lt;70),'Survival Probabilities'!$C$18,if(and(E51&gt;= 70, E51&lt;80),5%,if(and(E51&gt;= 80, E51&lt;90),5%,if(isblank(E51),1))))))))))))</f>
        <v>0.4371</v>
      </c>
      <c r="P51" s="5">
        <f>if(L51 = "C",'Survival Probabilities'!$C$7,if(L51="Q",'Survival Probabilities'!$C$8,if(L51="S",'Survival Probabilities'!$C$9,if(isblank(L51),""))))</f>
        <v>0.337</v>
      </c>
      <c r="Q51" s="6">
        <f>if(K51='Survival Probabilities'!$B$21,'Survival Probabilities'!$C$21,if(K51='Survival Probabilities'!$B$22,'Survival Probabilities'!$C$22,if(K51='Survival Probabilities'!$B$23,'Survival Probabilities'!$C$23,if(K51='Survival Probabilities'!$B$24,'Survival Probabilities'!$C$24,if(K51='Survival Probabilities'!$B$25,'Survival Probabilities'!$C$25,if(K51='Survival Probabilities'!$B$26,'Survival Probabilities'!$C$26,if(K51='Survival Probabilities'!$B$27,'Survival Probabilities'!$C$27,if(K51='Survival Probabilities'!$B$28,5%,if(K51="",1)))))))))</f>
        <v>1</v>
      </c>
      <c r="R51" s="5">
        <f t="shared" si="2"/>
        <v>0.02654863077</v>
      </c>
      <c r="S51" s="6">
        <f>if(R51&gt;='Survival Probabilities'!$J$4,1,0)</f>
        <v>0</v>
      </c>
    </row>
    <row r="52">
      <c r="A52" s="1">
        <v>942.0</v>
      </c>
      <c r="B52" s="1">
        <v>1.0</v>
      </c>
      <c r="C52" s="1" t="s">
        <v>102</v>
      </c>
      <c r="D52" s="1" t="s">
        <v>20</v>
      </c>
      <c r="E52" s="1">
        <v>24.0</v>
      </c>
      <c r="F52" s="1">
        <v>1.0</v>
      </c>
      <c r="G52" s="1">
        <v>0.0</v>
      </c>
      <c r="H52" s="1">
        <v>13695.0</v>
      </c>
      <c r="I52" s="1">
        <v>60.0</v>
      </c>
      <c r="J52" s="1" t="s">
        <v>103</v>
      </c>
      <c r="K52" s="4" t="str">
        <f t="shared" si="1"/>
        <v>C</v>
      </c>
      <c r="L52" s="1" t="s">
        <v>24</v>
      </c>
      <c r="M52" s="5">
        <f>if(B52=1,'Survival Probabilities'!$C$2,if(B52 = 2,'Survival Probabilities'!$C$3,if(B52 = 3,'Survival Probabilities'!$C$4,if(isblank(B52),""))))</f>
        <v>0.6296</v>
      </c>
      <c r="N52" s="5">
        <f>if(D52 = "male",'Survival Probabilities'!$C$5,if(D52="female",'Survival Probabilities'!$C$6,if(isblank(D52),"")))</f>
        <v>0.1889</v>
      </c>
      <c r="O52" s="5">
        <f>if(E52 &lt; 1,'Survival Probabilities'!$C$10,if(and(E52&gt;= 1, E52&lt;5),'Survival Probabilities'!$C$11, if(and(E52&gt;= 5, E52&lt;10),'Survival Probabilities'!$C$12,if(and(E52&gt;= 10, E52&lt;20),'Survival Probabilities'!$C$13,if(and(E52&gt;= 20, E52&lt;30),'Survival Probabilities'!$C$14,if(and(E52&gt;= 30, E52&lt;40),'Survival Probabilities'!$C$15,if(and(E52&gt;= 40, E52&lt;50),'Survival Probabilities'!$C$16,if(and(E52&gt;= 50, E52&lt;60),'Survival Probabilities'!$C$17,if(and(E52&gt;= 60, E52&lt;70),'Survival Probabilities'!$C$18,if(and(E52&gt;= 70, E52&lt;80),5%,if(and(E52&gt;= 80, E52&lt;90),5%,if(isblank(E52),1))))))))))))</f>
        <v>0.35</v>
      </c>
      <c r="P52" s="5">
        <f>if(L52 = "C",'Survival Probabilities'!$C$7,if(L52="Q",'Survival Probabilities'!$C$8,if(L52="S",'Survival Probabilities'!$C$9,if(isblank(L52),""))))</f>
        <v>0.337</v>
      </c>
      <c r="Q52" s="5">
        <f>if(K52='Survival Probabilities'!$B$21,'Survival Probabilities'!$C$21,if(K52='Survival Probabilities'!$B$22,'Survival Probabilities'!$C$22,if(K52='Survival Probabilities'!$B$23,'Survival Probabilities'!$C$23,if(K52='Survival Probabilities'!$B$24,'Survival Probabilities'!$C$24,if(K52='Survival Probabilities'!$B$25,'Survival Probabilities'!$C$25,if(K52='Survival Probabilities'!$B$26,'Survival Probabilities'!$C$26,if(K52='Survival Probabilities'!$B$27,'Survival Probabilities'!$C$27,if(K52='Survival Probabilities'!$B$28,5%,if(K52="",1)))))))))</f>
        <v>0.5932</v>
      </c>
      <c r="R52" s="5">
        <f t="shared" si="2"/>
        <v>0.008321387858</v>
      </c>
      <c r="S52" s="6">
        <f>if(R52&gt;='Survival Probabilities'!$J$4,1,0)</f>
        <v>0</v>
      </c>
    </row>
    <row r="53">
      <c r="A53" s="1">
        <v>943.0</v>
      </c>
      <c r="B53" s="1">
        <v>2.0</v>
      </c>
      <c r="C53" s="1" t="s">
        <v>104</v>
      </c>
      <c r="D53" s="1" t="s">
        <v>20</v>
      </c>
      <c r="E53" s="1">
        <v>27.0</v>
      </c>
      <c r="F53" s="1">
        <v>0.0</v>
      </c>
      <c r="G53" s="1">
        <v>0.0</v>
      </c>
      <c r="H53" s="1" t="s">
        <v>105</v>
      </c>
      <c r="I53" s="1">
        <v>15.0333</v>
      </c>
      <c r="K53" s="4" t="str">
        <f t="shared" si="1"/>
        <v/>
      </c>
      <c r="L53" s="1" t="s">
        <v>32</v>
      </c>
      <c r="M53" s="5">
        <f>if(B53=1,'Survival Probabilities'!$C$2,if(B53 = 2,'Survival Probabilities'!$C$3,if(B53 = 3,'Survival Probabilities'!$C$4,if(isblank(B53),""))))</f>
        <v>0.4728</v>
      </c>
      <c r="N53" s="5">
        <f>if(D53 = "male",'Survival Probabilities'!$C$5,if(D53="female",'Survival Probabilities'!$C$6,if(isblank(D53),"")))</f>
        <v>0.1889</v>
      </c>
      <c r="O53" s="5">
        <f>if(E53 &lt; 1,'Survival Probabilities'!$C$10,if(and(E53&gt;= 1, E53&lt;5),'Survival Probabilities'!$C$11, if(and(E53&gt;= 5, E53&lt;10),'Survival Probabilities'!$C$12,if(and(E53&gt;= 10, E53&lt;20),'Survival Probabilities'!$C$13,if(and(E53&gt;= 20, E53&lt;30),'Survival Probabilities'!$C$14,if(and(E53&gt;= 30, E53&lt;40),'Survival Probabilities'!$C$15,if(and(E53&gt;= 40, E53&lt;50),'Survival Probabilities'!$C$16,if(and(E53&gt;= 50, E53&lt;60),'Survival Probabilities'!$C$17,if(and(E53&gt;= 60, E53&lt;70),'Survival Probabilities'!$C$18,if(and(E53&gt;= 70, E53&lt;80),5%,if(and(E53&gt;= 80, E53&lt;90),5%,if(isblank(E53),1))))))))))))</f>
        <v>0.35</v>
      </c>
      <c r="P53" s="5">
        <f>if(L53 = "C",'Survival Probabilities'!$C$7,if(L53="Q",'Survival Probabilities'!$C$8,if(L53="S",'Survival Probabilities'!$C$9,if(isblank(L53),""))))</f>
        <v>0.5536</v>
      </c>
      <c r="Q53" s="6">
        <f>if(K53='Survival Probabilities'!$B$21,'Survival Probabilities'!$C$21,if(K53='Survival Probabilities'!$B$22,'Survival Probabilities'!$C$22,if(K53='Survival Probabilities'!$B$23,'Survival Probabilities'!$C$23,if(K53='Survival Probabilities'!$B$24,'Survival Probabilities'!$C$24,if(K53='Survival Probabilities'!$B$25,'Survival Probabilities'!$C$25,if(K53='Survival Probabilities'!$B$26,'Survival Probabilities'!$C$26,if(K53='Survival Probabilities'!$B$27,'Survival Probabilities'!$C$27,if(K53='Survival Probabilities'!$B$28,5%,if(K53="",1)))))))))</f>
        <v>1</v>
      </c>
      <c r="R53" s="5">
        <f t="shared" si="2"/>
        <v>0.01730507762</v>
      </c>
      <c r="S53" s="6">
        <f>if(R53&gt;='Survival Probabilities'!$J$4,1,0)</f>
        <v>0</v>
      </c>
    </row>
    <row r="54">
      <c r="A54" s="1">
        <v>944.0</v>
      </c>
      <c r="B54" s="1">
        <v>2.0</v>
      </c>
      <c r="C54" s="1" t="s">
        <v>106</v>
      </c>
      <c r="D54" s="1" t="s">
        <v>23</v>
      </c>
      <c r="E54" s="1">
        <v>20.0</v>
      </c>
      <c r="F54" s="1">
        <v>2.0</v>
      </c>
      <c r="G54" s="1">
        <v>1.0</v>
      </c>
      <c r="H54" s="1">
        <v>29105.0</v>
      </c>
      <c r="I54" s="1">
        <v>23.0</v>
      </c>
      <c r="K54" s="4" t="str">
        <f t="shared" si="1"/>
        <v/>
      </c>
      <c r="L54" s="1" t="s">
        <v>24</v>
      </c>
      <c r="M54" s="5">
        <f>if(B54=1,'Survival Probabilities'!$C$2,if(B54 = 2,'Survival Probabilities'!$C$3,if(B54 = 3,'Survival Probabilities'!$C$4,if(isblank(B54),""))))</f>
        <v>0.4728</v>
      </c>
      <c r="N54" s="5">
        <f>if(D54 = "male",'Survival Probabilities'!$C$5,if(D54="female",'Survival Probabilities'!$C$6,if(isblank(D54),"")))</f>
        <v>0.742</v>
      </c>
      <c r="O54" s="5">
        <f>if(E54 &lt; 1,'Survival Probabilities'!$C$10,if(and(E54&gt;= 1, E54&lt;5),'Survival Probabilities'!$C$11, if(and(E54&gt;= 5, E54&lt;10),'Survival Probabilities'!$C$12,if(and(E54&gt;= 10, E54&lt;20),'Survival Probabilities'!$C$13,if(and(E54&gt;= 20, E54&lt;30),'Survival Probabilities'!$C$14,if(and(E54&gt;= 30, E54&lt;40),'Survival Probabilities'!$C$15,if(and(E54&gt;= 40, E54&lt;50),'Survival Probabilities'!$C$16,if(and(E54&gt;= 50, E54&lt;60),'Survival Probabilities'!$C$17,if(and(E54&gt;= 60, E54&lt;70),'Survival Probabilities'!$C$18,if(and(E54&gt;= 70, E54&lt;80),5%,if(and(E54&gt;= 80, E54&lt;90),5%,if(isblank(E54),1))))))))))))</f>
        <v>0.35</v>
      </c>
      <c r="P54" s="5">
        <f>if(L54 = "C",'Survival Probabilities'!$C$7,if(L54="Q",'Survival Probabilities'!$C$8,if(L54="S",'Survival Probabilities'!$C$9,if(isblank(L54),""))))</f>
        <v>0.337</v>
      </c>
      <c r="Q54" s="6">
        <f>if(K54='Survival Probabilities'!$B$21,'Survival Probabilities'!$C$21,if(K54='Survival Probabilities'!$B$22,'Survival Probabilities'!$C$22,if(K54='Survival Probabilities'!$B$23,'Survival Probabilities'!$C$23,if(K54='Survival Probabilities'!$B$24,'Survival Probabilities'!$C$24,if(K54='Survival Probabilities'!$B$25,'Survival Probabilities'!$C$25,if(K54='Survival Probabilities'!$B$26,'Survival Probabilities'!$C$26,if(K54='Survival Probabilities'!$B$27,'Survival Probabilities'!$C$27,if(K54='Survival Probabilities'!$B$28,5%,if(K54="",1)))))))))</f>
        <v>1</v>
      </c>
      <c r="R54" s="5">
        <f t="shared" si="2"/>
        <v>0.04137893592</v>
      </c>
      <c r="S54" s="6">
        <f>if(R54&gt;='Survival Probabilities'!$J$4,1,0)</f>
        <v>1</v>
      </c>
    </row>
    <row r="55">
      <c r="A55" s="1">
        <v>945.0</v>
      </c>
      <c r="B55" s="1">
        <v>1.0</v>
      </c>
      <c r="C55" s="1" t="s">
        <v>107</v>
      </c>
      <c r="D55" s="1" t="s">
        <v>23</v>
      </c>
      <c r="E55" s="1">
        <v>28.0</v>
      </c>
      <c r="F55" s="1">
        <v>3.0</v>
      </c>
      <c r="G55" s="1">
        <v>2.0</v>
      </c>
      <c r="H55" s="1">
        <v>19950.0</v>
      </c>
      <c r="I55" s="1">
        <v>263.0</v>
      </c>
      <c r="J55" s="1" t="s">
        <v>108</v>
      </c>
      <c r="K55" s="4" t="str">
        <f t="shared" si="1"/>
        <v>C</v>
      </c>
      <c r="L55" s="1" t="s">
        <v>24</v>
      </c>
      <c r="M55" s="5">
        <f>if(B55=1,'Survival Probabilities'!$C$2,if(B55 = 2,'Survival Probabilities'!$C$3,if(B55 = 3,'Survival Probabilities'!$C$4,if(isblank(B55),""))))</f>
        <v>0.6296</v>
      </c>
      <c r="N55" s="5">
        <f>if(D55 = "male",'Survival Probabilities'!$C$5,if(D55="female",'Survival Probabilities'!$C$6,if(isblank(D55),"")))</f>
        <v>0.742</v>
      </c>
      <c r="O55" s="5">
        <f>if(E55 &lt; 1,'Survival Probabilities'!$C$10,if(and(E55&gt;= 1, E55&lt;5),'Survival Probabilities'!$C$11, if(and(E55&gt;= 5, E55&lt;10),'Survival Probabilities'!$C$12,if(and(E55&gt;= 10, E55&lt;20),'Survival Probabilities'!$C$13,if(and(E55&gt;= 20, E55&lt;30),'Survival Probabilities'!$C$14,if(and(E55&gt;= 30, E55&lt;40),'Survival Probabilities'!$C$15,if(and(E55&gt;= 40, E55&lt;50),'Survival Probabilities'!$C$16,if(and(E55&gt;= 50, E55&lt;60),'Survival Probabilities'!$C$17,if(and(E55&gt;= 60, E55&lt;70),'Survival Probabilities'!$C$18,if(and(E55&gt;= 70, E55&lt;80),5%,if(and(E55&gt;= 80, E55&lt;90),5%,if(isblank(E55),1))))))))))))</f>
        <v>0.35</v>
      </c>
      <c r="P55" s="5">
        <f>if(L55 = "C",'Survival Probabilities'!$C$7,if(L55="Q",'Survival Probabilities'!$C$8,if(L55="S",'Survival Probabilities'!$C$9,if(isblank(L55),""))))</f>
        <v>0.337</v>
      </c>
      <c r="Q55" s="5">
        <f>if(K55='Survival Probabilities'!$B$21,'Survival Probabilities'!$C$21,if(K55='Survival Probabilities'!$B$22,'Survival Probabilities'!$C$22,if(K55='Survival Probabilities'!$B$23,'Survival Probabilities'!$C$23,if(K55='Survival Probabilities'!$B$24,'Survival Probabilities'!$C$24,if(K55='Survival Probabilities'!$B$25,'Survival Probabilities'!$C$25,if(K55='Survival Probabilities'!$B$26,'Survival Probabilities'!$C$26,if(K55='Survival Probabilities'!$B$27,'Survival Probabilities'!$C$27,if(K55='Survival Probabilities'!$B$28,5%,if(K55="",1)))))))))</f>
        <v>0.5932</v>
      </c>
      <c r="R55" s="5">
        <f t="shared" si="2"/>
        <v>0.03268644675</v>
      </c>
      <c r="S55" s="6">
        <f>if(R55&gt;='Survival Probabilities'!$J$4,1,0)</f>
        <v>1</v>
      </c>
    </row>
    <row r="56">
      <c r="A56" s="1">
        <v>946.0</v>
      </c>
      <c r="B56" s="1">
        <v>2.0</v>
      </c>
      <c r="C56" s="1" t="s">
        <v>109</v>
      </c>
      <c r="D56" s="1" t="s">
        <v>20</v>
      </c>
      <c r="F56" s="1">
        <v>0.0</v>
      </c>
      <c r="G56" s="1">
        <v>0.0</v>
      </c>
      <c r="H56" s="1" t="s">
        <v>110</v>
      </c>
      <c r="I56" s="1">
        <v>15.5792</v>
      </c>
      <c r="K56" s="4" t="str">
        <f t="shared" si="1"/>
        <v/>
      </c>
      <c r="L56" s="1" t="s">
        <v>32</v>
      </c>
      <c r="M56" s="5">
        <f>if(B56=1,'Survival Probabilities'!$C$2,if(B56 = 2,'Survival Probabilities'!$C$3,if(B56 = 3,'Survival Probabilities'!$C$4,if(isblank(B56),""))))</f>
        <v>0.4728</v>
      </c>
      <c r="N56" s="5">
        <f>if(D56 = "male",'Survival Probabilities'!$C$5,if(D56="female",'Survival Probabilities'!$C$6,if(isblank(D56),"")))</f>
        <v>0.1889</v>
      </c>
      <c r="O56" s="5">
        <f>if(E56 &lt; 1,'Survival Probabilities'!$C$10,if(and(E56&gt;= 1, E56&lt;5),'Survival Probabilities'!$C$11, if(and(E56&gt;= 5, E56&lt;10),'Survival Probabilities'!$C$12,if(and(E56&gt;= 10, E56&lt;20),'Survival Probabilities'!$C$13,if(and(E56&gt;= 20, E56&lt;30),'Survival Probabilities'!$C$14,if(and(E56&gt;= 30, E56&lt;40),'Survival Probabilities'!$C$15,if(and(E56&gt;= 40, E56&lt;50),'Survival Probabilities'!$C$16,if(and(E56&gt;= 50, E56&lt;60),'Survival Probabilities'!$C$17,if(and(E56&gt;= 60, E56&lt;70),'Survival Probabilities'!$C$18,if(and(E56&gt;= 70, E56&lt;80),5%,if(and(E56&gt;= 80, E56&lt;90),5%,if(isblank(E56),1))))))))))))</f>
        <v>1</v>
      </c>
      <c r="P56" s="5">
        <f>if(L56 = "C",'Survival Probabilities'!$C$7,if(L56="Q",'Survival Probabilities'!$C$8,if(L56="S",'Survival Probabilities'!$C$9,if(isblank(L56),""))))</f>
        <v>0.5536</v>
      </c>
      <c r="Q56" s="6">
        <f>if(K56='Survival Probabilities'!$B$21,'Survival Probabilities'!$C$21,if(K56='Survival Probabilities'!$B$22,'Survival Probabilities'!$C$22,if(K56='Survival Probabilities'!$B$23,'Survival Probabilities'!$C$23,if(K56='Survival Probabilities'!$B$24,'Survival Probabilities'!$C$24,if(K56='Survival Probabilities'!$B$25,'Survival Probabilities'!$C$25,if(K56='Survival Probabilities'!$B$26,'Survival Probabilities'!$C$26,if(K56='Survival Probabilities'!$B$27,'Survival Probabilities'!$C$27,if(K56='Survival Probabilities'!$B$28,5%,if(K56="",1)))))))))</f>
        <v>1</v>
      </c>
      <c r="R56" s="5">
        <f t="shared" si="2"/>
        <v>0.04944307891</v>
      </c>
      <c r="S56" s="6">
        <f>if(R56&gt;='Survival Probabilities'!$J$4,1,0)</f>
        <v>1</v>
      </c>
    </row>
    <row r="57">
      <c r="A57" s="1">
        <v>947.0</v>
      </c>
      <c r="B57" s="1">
        <v>3.0</v>
      </c>
      <c r="C57" s="1" t="s">
        <v>111</v>
      </c>
      <c r="D57" s="1" t="s">
        <v>20</v>
      </c>
      <c r="E57" s="1">
        <v>10.0</v>
      </c>
      <c r="F57" s="1">
        <v>4.0</v>
      </c>
      <c r="G57" s="1">
        <v>1.0</v>
      </c>
      <c r="H57" s="1">
        <v>382652.0</v>
      </c>
      <c r="I57" s="1">
        <v>29.125</v>
      </c>
      <c r="K57" s="4" t="str">
        <f t="shared" si="1"/>
        <v/>
      </c>
      <c r="L57" s="1" t="s">
        <v>21</v>
      </c>
      <c r="M57" s="5">
        <f>if(B57=1,'Survival Probabilities'!$C$2,if(B57 = 2,'Survival Probabilities'!$C$3,if(B57 = 3,'Survival Probabilities'!$C$4,if(isblank(B57),""))))</f>
        <v>0.2429</v>
      </c>
      <c r="N57" s="5">
        <f>if(D57 = "male",'Survival Probabilities'!$C$5,if(D57="female",'Survival Probabilities'!$C$6,if(isblank(D57),"")))</f>
        <v>0.1889</v>
      </c>
      <c r="O57" s="5">
        <f>if(E57 &lt; 1,'Survival Probabilities'!$C$10,if(and(E57&gt;= 1, E57&lt;5),'Survival Probabilities'!$C$11, if(and(E57&gt;= 5, E57&lt;10),'Survival Probabilities'!$C$12,if(and(E57&gt;= 10, E57&lt;20),'Survival Probabilities'!$C$13,if(and(E57&gt;= 20, E57&lt;30),'Survival Probabilities'!$C$14,if(and(E57&gt;= 30, E57&lt;40),'Survival Probabilities'!$C$15,if(and(E57&gt;= 40, E57&lt;50),'Survival Probabilities'!$C$16,if(and(E57&gt;= 50, E57&lt;60),'Survival Probabilities'!$C$17,if(and(E57&gt;= 60, E57&lt;70),'Survival Probabilities'!$C$18,if(and(E57&gt;= 70, E57&lt;80),5%,if(and(E57&gt;= 80, E57&lt;90),5%,if(isblank(E57),1))))))))))))</f>
        <v>0.402</v>
      </c>
      <c r="P57" s="5">
        <f>if(L57 = "C",'Survival Probabilities'!$C$7,if(L57="Q",'Survival Probabilities'!$C$8,if(L57="S",'Survival Probabilities'!$C$9,if(isblank(L57),""))))</f>
        <v>0.3896</v>
      </c>
      <c r="Q57" s="6">
        <f>if(K57='Survival Probabilities'!$B$21,'Survival Probabilities'!$C$21,if(K57='Survival Probabilities'!$B$22,'Survival Probabilities'!$C$22,if(K57='Survival Probabilities'!$B$23,'Survival Probabilities'!$C$23,if(K57='Survival Probabilities'!$B$24,'Survival Probabilities'!$C$24,if(K57='Survival Probabilities'!$B$25,'Survival Probabilities'!$C$25,if(K57='Survival Probabilities'!$B$26,'Survival Probabilities'!$C$26,if(K57='Survival Probabilities'!$B$27,'Survival Probabilities'!$C$27,if(K57='Survival Probabilities'!$B$28,5%,if(K57="",1)))))))))</f>
        <v>1</v>
      </c>
      <c r="R57" s="5">
        <f t="shared" si="2"/>
        <v>0.007186285615</v>
      </c>
      <c r="S57" s="6">
        <f>if(R57&gt;='Survival Probabilities'!$J$4,1,0)</f>
        <v>0</v>
      </c>
    </row>
    <row r="58">
      <c r="A58" s="1">
        <v>948.0</v>
      </c>
      <c r="B58" s="1">
        <v>3.0</v>
      </c>
      <c r="C58" s="1" t="s">
        <v>112</v>
      </c>
      <c r="D58" s="1" t="s">
        <v>20</v>
      </c>
      <c r="E58" s="1">
        <v>35.0</v>
      </c>
      <c r="F58" s="1">
        <v>0.0</v>
      </c>
      <c r="G58" s="1">
        <v>0.0</v>
      </c>
      <c r="H58" s="1">
        <v>349230.0</v>
      </c>
      <c r="I58" s="1">
        <v>7.8958</v>
      </c>
      <c r="K58" s="4" t="str">
        <f t="shared" si="1"/>
        <v/>
      </c>
      <c r="L58" s="1" t="s">
        <v>24</v>
      </c>
      <c r="M58" s="5">
        <f>if(B58=1,'Survival Probabilities'!$C$2,if(B58 = 2,'Survival Probabilities'!$C$3,if(B58 = 3,'Survival Probabilities'!$C$4,if(isblank(B58),""))))</f>
        <v>0.2429</v>
      </c>
      <c r="N58" s="5">
        <f>if(D58 = "male",'Survival Probabilities'!$C$5,if(D58="female",'Survival Probabilities'!$C$6,if(isblank(D58),"")))</f>
        <v>0.1889</v>
      </c>
      <c r="O58" s="5">
        <f>if(E58 &lt; 1,'Survival Probabilities'!$C$10,if(and(E58&gt;= 1, E58&lt;5),'Survival Probabilities'!$C$11, if(and(E58&gt;= 5, E58&lt;10),'Survival Probabilities'!$C$12,if(and(E58&gt;= 10, E58&lt;20),'Survival Probabilities'!$C$13,if(and(E58&gt;= 20, E58&lt;30),'Survival Probabilities'!$C$14,if(and(E58&gt;= 30, E58&lt;40),'Survival Probabilities'!$C$15,if(and(E58&gt;= 40, E58&lt;50),'Survival Probabilities'!$C$16,if(and(E58&gt;= 50, E58&lt;60),'Survival Probabilities'!$C$17,if(and(E58&gt;= 60, E58&lt;70),'Survival Probabilities'!$C$18,if(and(E58&gt;= 70, E58&lt;80),5%,if(and(E58&gt;= 80, E58&lt;90),5%,if(isblank(E58),1))))))))))))</f>
        <v>0.4371</v>
      </c>
      <c r="P58" s="5">
        <f>if(L58 = "C",'Survival Probabilities'!$C$7,if(L58="Q",'Survival Probabilities'!$C$8,if(L58="S",'Survival Probabilities'!$C$9,if(isblank(L58),""))))</f>
        <v>0.337</v>
      </c>
      <c r="Q58" s="6">
        <f>if(K58='Survival Probabilities'!$B$21,'Survival Probabilities'!$C$21,if(K58='Survival Probabilities'!$B$22,'Survival Probabilities'!$C$22,if(K58='Survival Probabilities'!$B$23,'Survival Probabilities'!$C$23,if(K58='Survival Probabilities'!$B$24,'Survival Probabilities'!$C$24,if(K58='Survival Probabilities'!$B$25,'Survival Probabilities'!$C$25,if(K58='Survival Probabilities'!$B$26,'Survival Probabilities'!$C$26,if(K58='Survival Probabilities'!$B$27,'Survival Probabilities'!$C$27,if(K58='Survival Probabilities'!$B$28,5%,if(K58="",1)))))))))</f>
        <v>1</v>
      </c>
      <c r="R58" s="5">
        <f t="shared" si="2"/>
        <v>0.006758809099</v>
      </c>
      <c r="S58" s="6">
        <f>if(R58&gt;='Survival Probabilities'!$J$4,1,0)</f>
        <v>0</v>
      </c>
    </row>
    <row r="59">
      <c r="A59" s="1">
        <v>949.0</v>
      </c>
      <c r="B59" s="1">
        <v>3.0</v>
      </c>
      <c r="C59" s="1" t="s">
        <v>113</v>
      </c>
      <c r="D59" s="1" t="s">
        <v>20</v>
      </c>
      <c r="E59" s="1">
        <v>25.0</v>
      </c>
      <c r="F59" s="1">
        <v>0.0</v>
      </c>
      <c r="G59" s="1">
        <v>0.0</v>
      </c>
      <c r="H59" s="1">
        <v>348122.0</v>
      </c>
      <c r="I59" s="1">
        <v>7.65</v>
      </c>
      <c r="J59" s="1" t="s">
        <v>114</v>
      </c>
      <c r="K59" s="4" t="str">
        <f t="shared" si="1"/>
        <v>F</v>
      </c>
      <c r="L59" s="1" t="s">
        <v>24</v>
      </c>
      <c r="M59" s="5">
        <f>if(B59=1,'Survival Probabilities'!$C$2,if(B59 = 2,'Survival Probabilities'!$C$3,if(B59 = 3,'Survival Probabilities'!$C$4,if(isblank(B59),""))))</f>
        <v>0.2429</v>
      </c>
      <c r="N59" s="5">
        <f>if(D59 = "male",'Survival Probabilities'!$C$5,if(D59="female",'Survival Probabilities'!$C$6,if(isblank(D59),"")))</f>
        <v>0.1889</v>
      </c>
      <c r="O59" s="5">
        <f>if(E59 &lt; 1,'Survival Probabilities'!$C$10,if(and(E59&gt;= 1, E59&lt;5),'Survival Probabilities'!$C$11, if(and(E59&gt;= 5, E59&lt;10),'Survival Probabilities'!$C$12,if(and(E59&gt;= 10, E59&lt;20),'Survival Probabilities'!$C$13,if(and(E59&gt;= 20, E59&lt;30),'Survival Probabilities'!$C$14,if(and(E59&gt;= 30, E59&lt;40),'Survival Probabilities'!$C$15,if(and(E59&gt;= 40, E59&lt;50),'Survival Probabilities'!$C$16,if(and(E59&gt;= 50, E59&lt;60),'Survival Probabilities'!$C$17,if(and(E59&gt;= 60, E59&lt;70),'Survival Probabilities'!$C$18,if(and(E59&gt;= 70, E59&lt;80),5%,if(and(E59&gt;= 80, E59&lt;90),5%,if(isblank(E59),1))))))))))))</f>
        <v>0.35</v>
      </c>
      <c r="P59" s="5">
        <f>if(L59 = "C",'Survival Probabilities'!$C$7,if(L59="Q",'Survival Probabilities'!$C$8,if(L59="S",'Survival Probabilities'!$C$9,if(isblank(L59),""))))</f>
        <v>0.337</v>
      </c>
      <c r="Q59" s="5">
        <f>if(K59='Survival Probabilities'!$B$21,'Survival Probabilities'!$C$21,if(K59='Survival Probabilities'!$B$22,'Survival Probabilities'!$C$22,if(K59='Survival Probabilities'!$B$23,'Survival Probabilities'!$C$23,if(K59='Survival Probabilities'!$B$24,'Survival Probabilities'!$C$24,if(K59='Survival Probabilities'!$B$25,'Survival Probabilities'!$C$25,if(K59='Survival Probabilities'!$B$26,'Survival Probabilities'!$C$26,if(K59='Survival Probabilities'!$B$27,'Survival Probabilities'!$C$27,if(K59='Survival Probabilities'!$B$28,5%,if(K59="",1)))))))))</f>
        <v>0.6154</v>
      </c>
      <c r="R59" s="5">
        <f t="shared" si="2"/>
        <v>0.003330541963</v>
      </c>
      <c r="S59" s="6">
        <f>if(R59&gt;='Survival Probabilities'!$J$4,1,0)</f>
        <v>0</v>
      </c>
    </row>
    <row r="60">
      <c r="A60" s="1">
        <v>950.0</v>
      </c>
      <c r="B60" s="1">
        <v>3.0</v>
      </c>
      <c r="C60" s="1" t="s">
        <v>115</v>
      </c>
      <c r="D60" s="1" t="s">
        <v>20</v>
      </c>
      <c r="F60" s="1">
        <v>1.0</v>
      </c>
      <c r="G60" s="1">
        <v>0.0</v>
      </c>
      <c r="H60" s="1">
        <v>386525.0</v>
      </c>
      <c r="I60" s="1">
        <v>16.1</v>
      </c>
      <c r="K60" s="4" t="str">
        <f t="shared" si="1"/>
        <v/>
      </c>
      <c r="L60" s="1" t="s">
        <v>24</v>
      </c>
      <c r="M60" s="5">
        <f>if(B60=1,'Survival Probabilities'!$C$2,if(B60 = 2,'Survival Probabilities'!$C$3,if(B60 = 3,'Survival Probabilities'!$C$4,if(isblank(B60),""))))</f>
        <v>0.2429</v>
      </c>
      <c r="N60" s="5">
        <f>if(D60 = "male",'Survival Probabilities'!$C$5,if(D60="female",'Survival Probabilities'!$C$6,if(isblank(D60),"")))</f>
        <v>0.1889</v>
      </c>
      <c r="O60" s="5">
        <f>if(E60 &lt; 1,'Survival Probabilities'!$C$10,if(and(E60&gt;= 1, E60&lt;5),'Survival Probabilities'!$C$11, if(and(E60&gt;= 5, E60&lt;10),'Survival Probabilities'!$C$12,if(and(E60&gt;= 10, E60&lt;20),'Survival Probabilities'!$C$13,if(and(E60&gt;= 20, E60&lt;30),'Survival Probabilities'!$C$14,if(and(E60&gt;= 30, E60&lt;40),'Survival Probabilities'!$C$15,if(and(E60&gt;= 40, E60&lt;50),'Survival Probabilities'!$C$16,if(and(E60&gt;= 50, E60&lt;60),'Survival Probabilities'!$C$17,if(and(E60&gt;= 60, E60&lt;70),'Survival Probabilities'!$C$18,if(and(E60&gt;= 70, E60&lt;80),5%,if(and(E60&gt;= 80, E60&lt;90),5%,if(isblank(E60),1))))))))))))</f>
        <v>1</v>
      </c>
      <c r="P60" s="5">
        <f>if(L60 = "C",'Survival Probabilities'!$C$7,if(L60="Q",'Survival Probabilities'!$C$8,if(L60="S",'Survival Probabilities'!$C$9,if(isblank(L60),""))))</f>
        <v>0.337</v>
      </c>
      <c r="Q60" s="6">
        <f>if(K60='Survival Probabilities'!$B$21,'Survival Probabilities'!$C$21,if(K60='Survival Probabilities'!$B$22,'Survival Probabilities'!$C$22,if(K60='Survival Probabilities'!$B$23,'Survival Probabilities'!$C$23,if(K60='Survival Probabilities'!$B$24,'Survival Probabilities'!$C$24,if(K60='Survival Probabilities'!$B$25,'Survival Probabilities'!$C$25,if(K60='Survival Probabilities'!$B$26,'Survival Probabilities'!$C$26,if(K60='Survival Probabilities'!$B$27,'Survival Probabilities'!$C$27,if(K60='Survival Probabilities'!$B$28,5%,if(K60="",1)))))))))</f>
        <v>1</v>
      </c>
      <c r="R60" s="5">
        <f t="shared" si="2"/>
        <v>0.01546284397</v>
      </c>
      <c r="S60" s="6">
        <f>if(R60&gt;='Survival Probabilities'!$J$4,1,0)</f>
        <v>0</v>
      </c>
    </row>
    <row r="61">
      <c r="A61" s="1">
        <v>951.0</v>
      </c>
      <c r="B61" s="1">
        <v>1.0</v>
      </c>
      <c r="C61" s="1" t="s">
        <v>116</v>
      </c>
      <c r="D61" s="1" t="s">
        <v>23</v>
      </c>
      <c r="E61" s="1">
        <v>36.0</v>
      </c>
      <c r="F61" s="1">
        <v>0.0</v>
      </c>
      <c r="G61" s="1">
        <v>0.0</v>
      </c>
      <c r="H61" s="1" t="s">
        <v>59</v>
      </c>
      <c r="I61" s="1">
        <v>262.375</v>
      </c>
      <c r="J61" s="1" t="s">
        <v>117</v>
      </c>
      <c r="K61" s="4" t="str">
        <f t="shared" si="1"/>
        <v>B</v>
      </c>
      <c r="L61" s="1" t="s">
        <v>32</v>
      </c>
      <c r="M61" s="5">
        <f>if(B61=1,'Survival Probabilities'!$C$2,if(B61 = 2,'Survival Probabilities'!$C$3,if(B61 = 3,'Survival Probabilities'!$C$4,if(isblank(B61),""))))</f>
        <v>0.6296</v>
      </c>
      <c r="N61" s="5">
        <f>if(D61 = "male",'Survival Probabilities'!$C$5,if(D61="female",'Survival Probabilities'!$C$6,if(isblank(D61),"")))</f>
        <v>0.742</v>
      </c>
      <c r="O61" s="5">
        <f>if(E61 &lt; 1,'Survival Probabilities'!$C$10,if(and(E61&gt;= 1, E61&lt;5),'Survival Probabilities'!$C$11, if(and(E61&gt;= 5, E61&lt;10),'Survival Probabilities'!$C$12,if(and(E61&gt;= 10, E61&lt;20),'Survival Probabilities'!$C$13,if(and(E61&gt;= 20, E61&lt;30),'Survival Probabilities'!$C$14,if(and(E61&gt;= 30, E61&lt;40),'Survival Probabilities'!$C$15,if(and(E61&gt;= 40, E61&lt;50),'Survival Probabilities'!$C$16,if(and(E61&gt;= 50, E61&lt;60),'Survival Probabilities'!$C$17,if(and(E61&gt;= 60, E61&lt;70),'Survival Probabilities'!$C$18,if(and(E61&gt;= 70, E61&lt;80),5%,if(and(E61&gt;= 80, E61&lt;90),5%,if(isblank(E61),1))))))))))))</f>
        <v>0.4371</v>
      </c>
      <c r="P61" s="5">
        <f>if(L61 = "C",'Survival Probabilities'!$C$7,if(L61="Q",'Survival Probabilities'!$C$8,if(L61="S",'Survival Probabilities'!$C$9,if(isblank(L61),""))))</f>
        <v>0.5536</v>
      </c>
      <c r="Q61" s="5">
        <f>if(K61='Survival Probabilities'!$B$21,'Survival Probabilities'!$C$21,if(K61='Survival Probabilities'!$B$22,'Survival Probabilities'!$C$22,if(K61='Survival Probabilities'!$B$23,'Survival Probabilities'!$C$23,if(K61='Survival Probabilities'!$B$24,'Survival Probabilities'!$C$24,if(K61='Survival Probabilities'!$B$25,'Survival Probabilities'!$C$25,if(K61='Survival Probabilities'!$B$26,'Survival Probabilities'!$C$26,if(K61='Survival Probabilities'!$B$27,'Survival Probabilities'!$C$27,if(K61='Survival Probabilities'!$B$28,5%,if(K61="",1)))))))))</f>
        <v>0.7447</v>
      </c>
      <c r="R61" s="5">
        <f t="shared" si="2"/>
        <v>0.08418347838</v>
      </c>
      <c r="S61" s="6">
        <f>if(R61&gt;='Survival Probabilities'!$J$4,1,0)</f>
        <v>1</v>
      </c>
    </row>
    <row r="62">
      <c r="A62" s="1">
        <v>952.0</v>
      </c>
      <c r="B62" s="1">
        <v>3.0</v>
      </c>
      <c r="C62" s="1" t="s">
        <v>118</v>
      </c>
      <c r="D62" s="1" t="s">
        <v>20</v>
      </c>
      <c r="E62" s="1">
        <v>17.0</v>
      </c>
      <c r="F62" s="1">
        <v>0.0</v>
      </c>
      <c r="G62" s="1">
        <v>0.0</v>
      </c>
      <c r="H62" s="1">
        <v>349232.0</v>
      </c>
      <c r="I62" s="1">
        <v>7.8958</v>
      </c>
      <c r="K62" s="4" t="str">
        <f t="shared" si="1"/>
        <v/>
      </c>
      <c r="L62" s="1" t="s">
        <v>24</v>
      </c>
      <c r="M62" s="5">
        <f>if(B62=1,'Survival Probabilities'!$C$2,if(B62 = 2,'Survival Probabilities'!$C$3,if(B62 = 3,'Survival Probabilities'!$C$4,if(isblank(B62),""))))</f>
        <v>0.2429</v>
      </c>
      <c r="N62" s="5">
        <f>if(D62 = "male",'Survival Probabilities'!$C$5,if(D62="female",'Survival Probabilities'!$C$6,if(isblank(D62),"")))</f>
        <v>0.1889</v>
      </c>
      <c r="O62" s="5">
        <f>if(E62 &lt; 1,'Survival Probabilities'!$C$10,if(and(E62&gt;= 1, E62&lt;5),'Survival Probabilities'!$C$11, if(and(E62&gt;= 5, E62&lt;10),'Survival Probabilities'!$C$12,if(and(E62&gt;= 10, E62&lt;20),'Survival Probabilities'!$C$13,if(and(E62&gt;= 20, E62&lt;30),'Survival Probabilities'!$C$14,if(and(E62&gt;= 30, E62&lt;40),'Survival Probabilities'!$C$15,if(and(E62&gt;= 40, E62&lt;50),'Survival Probabilities'!$C$16,if(and(E62&gt;= 50, E62&lt;60),'Survival Probabilities'!$C$17,if(and(E62&gt;= 60, E62&lt;70),'Survival Probabilities'!$C$18,if(and(E62&gt;= 70, E62&lt;80),5%,if(and(E62&gt;= 80, E62&lt;90),5%,if(isblank(E62),1))))))))))))</f>
        <v>0.402</v>
      </c>
      <c r="P62" s="5">
        <f>if(L62 = "C",'Survival Probabilities'!$C$7,if(L62="Q",'Survival Probabilities'!$C$8,if(L62="S",'Survival Probabilities'!$C$9,if(isblank(L62),""))))</f>
        <v>0.337</v>
      </c>
      <c r="Q62" s="6">
        <f>if(K62='Survival Probabilities'!$B$21,'Survival Probabilities'!$C$21,if(K62='Survival Probabilities'!$B$22,'Survival Probabilities'!$C$22,if(K62='Survival Probabilities'!$B$23,'Survival Probabilities'!$C$23,if(K62='Survival Probabilities'!$B$24,'Survival Probabilities'!$C$24,if(K62='Survival Probabilities'!$B$25,'Survival Probabilities'!$C$25,if(K62='Survival Probabilities'!$B$26,'Survival Probabilities'!$C$26,if(K62='Survival Probabilities'!$B$27,'Survival Probabilities'!$C$27,if(K62='Survival Probabilities'!$B$28,5%,if(K62="",1)))))))))</f>
        <v>1</v>
      </c>
      <c r="R62" s="5">
        <f t="shared" si="2"/>
        <v>0.006216063276</v>
      </c>
      <c r="S62" s="6">
        <f>if(R62&gt;='Survival Probabilities'!$J$4,1,0)</f>
        <v>0</v>
      </c>
    </row>
    <row r="63">
      <c r="A63" s="1">
        <v>953.0</v>
      </c>
      <c r="B63" s="1">
        <v>2.0</v>
      </c>
      <c r="C63" s="1" t="s">
        <v>119</v>
      </c>
      <c r="D63" s="1" t="s">
        <v>20</v>
      </c>
      <c r="E63" s="1">
        <v>32.0</v>
      </c>
      <c r="F63" s="1">
        <v>0.0</v>
      </c>
      <c r="G63" s="1">
        <v>0.0</v>
      </c>
      <c r="H63" s="1">
        <v>237216.0</v>
      </c>
      <c r="I63" s="1">
        <v>13.5</v>
      </c>
      <c r="K63" s="4" t="str">
        <f t="shared" si="1"/>
        <v/>
      </c>
      <c r="L63" s="1" t="s">
        <v>24</v>
      </c>
      <c r="M63" s="5">
        <f>if(B63=1,'Survival Probabilities'!$C$2,if(B63 = 2,'Survival Probabilities'!$C$3,if(B63 = 3,'Survival Probabilities'!$C$4,if(isblank(B63),""))))</f>
        <v>0.4728</v>
      </c>
      <c r="N63" s="5">
        <f>if(D63 = "male",'Survival Probabilities'!$C$5,if(D63="female",'Survival Probabilities'!$C$6,if(isblank(D63),"")))</f>
        <v>0.1889</v>
      </c>
      <c r="O63" s="5">
        <f>if(E63 &lt; 1,'Survival Probabilities'!$C$10,if(and(E63&gt;= 1, E63&lt;5),'Survival Probabilities'!$C$11, if(and(E63&gt;= 5, E63&lt;10),'Survival Probabilities'!$C$12,if(and(E63&gt;= 10, E63&lt;20),'Survival Probabilities'!$C$13,if(and(E63&gt;= 20, E63&lt;30),'Survival Probabilities'!$C$14,if(and(E63&gt;= 30, E63&lt;40),'Survival Probabilities'!$C$15,if(and(E63&gt;= 40, E63&lt;50),'Survival Probabilities'!$C$16,if(and(E63&gt;= 50, E63&lt;60),'Survival Probabilities'!$C$17,if(and(E63&gt;= 60, E63&lt;70),'Survival Probabilities'!$C$18,if(and(E63&gt;= 70, E63&lt;80),5%,if(and(E63&gt;= 80, E63&lt;90),5%,if(isblank(E63),1))))))))))))</f>
        <v>0.4371</v>
      </c>
      <c r="P63" s="5">
        <f>if(L63 = "C",'Survival Probabilities'!$C$7,if(L63="Q",'Survival Probabilities'!$C$8,if(L63="S",'Survival Probabilities'!$C$9,if(isblank(L63),""))))</f>
        <v>0.337</v>
      </c>
      <c r="Q63" s="6">
        <f>if(K63='Survival Probabilities'!$B$21,'Survival Probabilities'!$C$21,if(K63='Survival Probabilities'!$B$22,'Survival Probabilities'!$C$22,if(K63='Survival Probabilities'!$B$23,'Survival Probabilities'!$C$23,if(K63='Survival Probabilities'!$B$24,'Survival Probabilities'!$C$24,if(K63='Survival Probabilities'!$B$25,'Survival Probabilities'!$C$25,if(K63='Survival Probabilities'!$B$26,'Survival Probabilities'!$C$26,if(K63='Survival Probabilities'!$B$27,'Survival Probabilities'!$C$27,if(K63='Survival Probabilities'!$B$28,5%,if(K63="",1)))))))))</f>
        <v>1</v>
      </c>
      <c r="R63" s="5">
        <f t="shared" si="2"/>
        <v>0.01315588696</v>
      </c>
      <c r="S63" s="6">
        <f>if(R63&gt;='Survival Probabilities'!$J$4,1,0)</f>
        <v>0</v>
      </c>
    </row>
    <row r="64">
      <c r="A64" s="1">
        <v>954.0</v>
      </c>
      <c r="B64" s="1">
        <v>3.0</v>
      </c>
      <c r="C64" s="1" t="s">
        <v>120</v>
      </c>
      <c r="D64" s="1" t="s">
        <v>20</v>
      </c>
      <c r="E64" s="1">
        <v>18.0</v>
      </c>
      <c r="F64" s="1">
        <v>0.0</v>
      </c>
      <c r="G64" s="1">
        <v>0.0</v>
      </c>
      <c r="H64" s="1">
        <v>347090.0</v>
      </c>
      <c r="I64" s="1">
        <v>7.75</v>
      </c>
      <c r="K64" s="4" t="str">
        <f t="shared" si="1"/>
        <v/>
      </c>
      <c r="L64" s="1" t="s">
        <v>24</v>
      </c>
      <c r="M64" s="5">
        <f>if(B64=1,'Survival Probabilities'!$C$2,if(B64 = 2,'Survival Probabilities'!$C$3,if(B64 = 3,'Survival Probabilities'!$C$4,if(isblank(B64),""))))</f>
        <v>0.2429</v>
      </c>
      <c r="N64" s="5">
        <f>if(D64 = "male",'Survival Probabilities'!$C$5,if(D64="female",'Survival Probabilities'!$C$6,if(isblank(D64),"")))</f>
        <v>0.1889</v>
      </c>
      <c r="O64" s="5">
        <f>if(E64 &lt; 1,'Survival Probabilities'!$C$10,if(and(E64&gt;= 1, E64&lt;5),'Survival Probabilities'!$C$11, if(and(E64&gt;= 5, E64&lt;10),'Survival Probabilities'!$C$12,if(and(E64&gt;= 10, E64&lt;20),'Survival Probabilities'!$C$13,if(and(E64&gt;= 20, E64&lt;30),'Survival Probabilities'!$C$14,if(and(E64&gt;= 30, E64&lt;40),'Survival Probabilities'!$C$15,if(and(E64&gt;= 40, E64&lt;50),'Survival Probabilities'!$C$16,if(and(E64&gt;= 50, E64&lt;60),'Survival Probabilities'!$C$17,if(and(E64&gt;= 60, E64&lt;70),'Survival Probabilities'!$C$18,if(and(E64&gt;= 70, E64&lt;80),5%,if(and(E64&gt;= 80, E64&lt;90),5%,if(isblank(E64),1))))))))))))</f>
        <v>0.402</v>
      </c>
      <c r="P64" s="5">
        <f>if(L64 = "C",'Survival Probabilities'!$C$7,if(L64="Q",'Survival Probabilities'!$C$8,if(L64="S",'Survival Probabilities'!$C$9,if(isblank(L64),""))))</f>
        <v>0.337</v>
      </c>
      <c r="Q64" s="6">
        <f>if(K64='Survival Probabilities'!$B$21,'Survival Probabilities'!$C$21,if(K64='Survival Probabilities'!$B$22,'Survival Probabilities'!$C$22,if(K64='Survival Probabilities'!$B$23,'Survival Probabilities'!$C$23,if(K64='Survival Probabilities'!$B$24,'Survival Probabilities'!$C$24,if(K64='Survival Probabilities'!$B$25,'Survival Probabilities'!$C$25,if(K64='Survival Probabilities'!$B$26,'Survival Probabilities'!$C$26,if(K64='Survival Probabilities'!$B$27,'Survival Probabilities'!$C$27,if(K64='Survival Probabilities'!$B$28,5%,if(K64="",1)))))))))</f>
        <v>1</v>
      </c>
      <c r="R64" s="5">
        <f t="shared" si="2"/>
        <v>0.006216063276</v>
      </c>
      <c r="S64" s="6">
        <f>if(R64&gt;='Survival Probabilities'!$J$4,1,0)</f>
        <v>0</v>
      </c>
    </row>
    <row r="65">
      <c r="A65" s="1">
        <v>955.0</v>
      </c>
      <c r="B65" s="1">
        <v>3.0</v>
      </c>
      <c r="C65" s="1" t="s">
        <v>121</v>
      </c>
      <c r="D65" s="1" t="s">
        <v>23</v>
      </c>
      <c r="E65" s="1">
        <v>22.0</v>
      </c>
      <c r="F65" s="1">
        <v>0.0</v>
      </c>
      <c r="G65" s="1">
        <v>0.0</v>
      </c>
      <c r="H65" s="1">
        <v>334914.0</v>
      </c>
      <c r="I65" s="1">
        <v>7.725</v>
      </c>
      <c r="K65" s="4" t="str">
        <f t="shared" si="1"/>
        <v/>
      </c>
      <c r="L65" s="1" t="s">
        <v>21</v>
      </c>
      <c r="M65" s="5">
        <f>if(B65=1,'Survival Probabilities'!$C$2,if(B65 = 2,'Survival Probabilities'!$C$3,if(B65 = 3,'Survival Probabilities'!$C$4,if(isblank(B65),""))))</f>
        <v>0.2429</v>
      </c>
      <c r="N65" s="5">
        <f>if(D65 = "male",'Survival Probabilities'!$C$5,if(D65="female",'Survival Probabilities'!$C$6,if(isblank(D65),"")))</f>
        <v>0.742</v>
      </c>
      <c r="O65" s="5">
        <f>if(E65 &lt; 1,'Survival Probabilities'!$C$10,if(and(E65&gt;= 1, E65&lt;5),'Survival Probabilities'!$C$11, if(and(E65&gt;= 5, E65&lt;10),'Survival Probabilities'!$C$12,if(and(E65&gt;= 10, E65&lt;20),'Survival Probabilities'!$C$13,if(and(E65&gt;= 20, E65&lt;30),'Survival Probabilities'!$C$14,if(and(E65&gt;= 30, E65&lt;40),'Survival Probabilities'!$C$15,if(and(E65&gt;= 40, E65&lt;50),'Survival Probabilities'!$C$16,if(and(E65&gt;= 50, E65&lt;60),'Survival Probabilities'!$C$17,if(and(E65&gt;= 60, E65&lt;70),'Survival Probabilities'!$C$18,if(and(E65&gt;= 70, E65&lt;80),5%,if(and(E65&gt;= 80, E65&lt;90),5%,if(isblank(E65),1))))))))))))</f>
        <v>0.35</v>
      </c>
      <c r="P65" s="5">
        <f>if(L65 = "C",'Survival Probabilities'!$C$7,if(L65="Q",'Survival Probabilities'!$C$8,if(L65="S",'Survival Probabilities'!$C$9,if(isblank(L65),""))))</f>
        <v>0.3896</v>
      </c>
      <c r="Q65" s="6">
        <f>if(K65='Survival Probabilities'!$B$21,'Survival Probabilities'!$C$21,if(K65='Survival Probabilities'!$B$22,'Survival Probabilities'!$C$22,if(K65='Survival Probabilities'!$B$23,'Survival Probabilities'!$C$23,if(K65='Survival Probabilities'!$B$24,'Survival Probabilities'!$C$24,if(K65='Survival Probabilities'!$B$25,'Survival Probabilities'!$C$25,if(K65='Survival Probabilities'!$B$26,'Survival Probabilities'!$C$26,if(K65='Survival Probabilities'!$B$27,'Survival Probabilities'!$C$27,if(K65='Survival Probabilities'!$B$28,5%,if(K65="",1)))))))))</f>
        <v>1</v>
      </c>
      <c r="R65" s="5">
        <f t="shared" si="2"/>
        <v>0.02457640825</v>
      </c>
      <c r="S65" s="6">
        <f>if(R65&gt;='Survival Probabilities'!$J$4,1,0)</f>
        <v>0</v>
      </c>
    </row>
    <row r="66">
      <c r="A66" s="1">
        <v>956.0</v>
      </c>
      <c r="B66" s="1">
        <v>1.0</v>
      </c>
      <c r="C66" s="1" t="s">
        <v>122</v>
      </c>
      <c r="D66" s="1" t="s">
        <v>20</v>
      </c>
      <c r="E66" s="1">
        <v>13.0</v>
      </c>
      <c r="F66" s="1">
        <v>2.0</v>
      </c>
      <c r="G66" s="1">
        <v>2.0</v>
      </c>
      <c r="H66" s="1" t="s">
        <v>59</v>
      </c>
      <c r="I66" s="1">
        <v>262.375</v>
      </c>
      <c r="J66" s="1" t="s">
        <v>60</v>
      </c>
      <c r="K66" s="4" t="str">
        <f t="shared" si="1"/>
        <v>B</v>
      </c>
      <c r="L66" s="1" t="s">
        <v>32</v>
      </c>
      <c r="M66" s="5">
        <f>if(B66=1,'Survival Probabilities'!$C$2,if(B66 = 2,'Survival Probabilities'!$C$3,if(B66 = 3,'Survival Probabilities'!$C$4,if(isblank(B66),""))))</f>
        <v>0.6296</v>
      </c>
      <c r="N66" s="5">
        <f>if(D66 = "male",'Survival Probabilities'!$C$5,if(D66="female",'Survival Probabilities'!$C$6,if(isblank(D66),"")))</f>
        <v>0.1889</v>
      </c>
      <c r="O66" s="5">
        <f>if(E66 &lt; 1,'Survival Probabilities'!$C$10,if(and(E66&gt;= 1, E66&lt;5),'Survival Probabilities'!$C$11, if(and(E66&gt;= 5, E66&lt;10),'Survival Probabilities'!$C$12,if(and(E66&gt;= 10, E66&lt;20),'Survival Probabilities'!$C$13,if(and(E66&gt;= 20, E66&lt;30),'Survival Probabilities'!$C$14,if(and(E66&gt;= 30, E66&lt;40),'Survival Probabilities'!$C$15,if(and(E66&gt;= 40, E66&lt;50),'Survival Probabilities'!$C$16,if(and(E66&gt;= 50, E66&lt;60),'Survival Probabilities'!$C$17,if(and(E66&gt;= 60, E66&lt;70),'Survival Probabilities'!$C$18,if(and(E66&gt;= 70, E66&lt;80),5%,if(and(E66&gt;= 80, E66&lt;90),5%,if(isblank(E66),1))))))))))))</f>
        <v>0.402</v>
      </c>
      <c r="P66" s="5">
        <f>if(L66 = "C",'Survival Probabilities'!$C$7,if(L66="Q",'Survival Probabilities'!$C$8,if(L66="S",'Survival Probabilities'!$C$9,if(isblank(L66),""))))</f>
        <v>0.5536</v>
      </c>
      <c r="Q66" s="5">
        <f>if(K66='Survival Probabilities'!$B$21,'Survival Probabilities'!$C$21,if(K66='Survival Probabilities'!$B$22,'Survival Probabilities'!$C$22,if(K66='Survival Probabilities'!$B$23,'Survival Probabilities'!$C$23,if(K66='Survival Probabilities'!$B$24,'Survival Probabilities'!$C$24,if(K66='Survival Probabilities'!$B$25,'Survival Probabilities'!$C$25,if(K66='Survival Probabilities'!$B$26,'Survival Probabilities'!$C$26,if(K66='Survival Probabilities'!$B$27,'Survival Probabilities'!$C$27,if(K66='Survival Probabilities'!$B$28,5%,if(K66="",1)))))))))</f>
        <v>0.7447</v>
      </c>
      <c r="R66" s="5">
        <f t="shared" si="2"/>
        <v>0.01971061457</v>
      </c>
      <c r="S66" s="6">
        <f>if(R66&gt;='Survival Probabilities'!$J$4,1,0)</f>
        <v>0</v>
      </c>
    </row>
    <row r="67">
      <c r="A67" s="1">
        <v>957.0</v>
      </c>
      <c r="B67" s="1">
        <v>2.0</v>
      </c>
      <c r="C67" s="1" t="s">
        <v>123</v>
      </c>
      <c r="D67" s="1" t="s">
        <v>23</v>
      </c>
      <c r="F67" s="1">
        <v>0.0</v>
      </c>
      <c r="G67" s="1">
        <v>0.0</v>
      </c>
      <c r="H67" s="1" t="s">
        <v>124</v>
      </c>
      <c r="I67" s="1">
        <v>21.0</v>
      </c>
      <c r="K67" s="4" t="str">
        <f t="shared" si="1"/>
        <v/>
      </c>
      <c r="L67" s="1" t="s">
        <v>24</v>
      </c>
      <c r="M67" s="5">
        <f>if(B67=1,'Survival Probabilities'!$C$2,if(B67 = 2,'Survival Probabilities'!$C$3,if(B67 = 3,'Survival Probabilities'!$C$4,if(isblank(B67),""))))</f>
        <v>0.4728</v>
      </c>
      <c r="N67" s="5">
        <f>if(D67 = "male",'Survival Probabilities'!$C$5,if(D67="female",'Survival Probabilities'!$C$6,if(isblank(D67),"")))</f>
        <v>0.742</v>
      </c>
      <c r="O67" s="5">
        <f>if(E67 &lt; 1,'Survival Probabilities'!$C$10,if(and(E67&gt;= 1, E67&lt;5),'Survival Probabilities'!$C$11, if(and(E67&gt;= 5, E67&lt;10),'Survival Probabilities'!$C$12,if(and(E67&gt;= 10, E67&lt;20),'Survival Probabilities'!$C$13,if(and(E67&gt;= 20, E67&lt;30),'Survival Probabilities'!$C$14,if(and(E67&gt;= 30, E67&lt;40),'Survival Probabilities'!$C$15,if(and(E67&gt;= 40, E67&lt;50),'Survival Probabilities'!$C$16,if(and(E67&gt;= 50, E67&lt;60),'Survival Probabilities'!$C$17,if(and(E67&gt;= 60, E67&lt;70),'Survival Probabilities'!$C$18,if(and(E67&gt;= 70, E67&lt;80),5%,if(and(E67&gt;= 80, E67&lt;90),5%,if(isblank(E67),1))))))))))))</f>
        <v>1</v>
      </c>
      <c r="P67" s="5">
        <f>if(L67 = "C",'Survival Probabilities'!$C$7,if(L67="Q",'Survival Probabilities'!$C$8,if(L67="S",'Survival Probabilities'!$C$9,if(isblank(L67),""))))</f>
        <v>0.337</v>
      </c>
      <c r="Q67" s="6">
        <f>if(K67='Survival Probabilities'!$B$21,'Survival Probabilities'!$C$21,if(K67='Survival Probabilities'!$B$22,'Survival Probabilities'!$C$22,if(K67='Survival Probabilities'!$B$23,'Survival Probabilities'!$C$23,if(K67='Survival Probabilities'!$B$24,'Survival Probabilities'!$C$24,if(K67='Survival Probabilities'!$B$25,'Survival Probabilities'!$C$25,if(K67='Survival Probabilities'!$B$26,'Survival Probabilities'!$C$26,if(K67='Survival Probabilities'!$B$27,'Survival Probabilities'!$C$27,if(K67='Survival Probabilities'!$B$28,5%,if(K67="",1)))))))))</f>
        <v>1</v>
      </c>
      <c r="R67" s="5">
        <f t="shared" si="2"/>
        <v>0.1182255312</v>
      </c>
      <c r="S67" s="6">
        <f>if(R67&gt;='Survival Probabilities'!$J$4,1,0)</f>
        <v>1</v>
      </c>
    </row>
    <row r="68">
      <c r="A68" s="1">
        <v>958.0</v>
      </c>
      <c r="B68" s="1">
        <v>3.0</v>
      </c>
      <c r="C68" s="1" t="s">
        <v>125</v>
      </c>
      <c r="D68" s="1" t="s">
        <v>23</v>
      </c>
      <c r="E68" s="1">
        <v>18.0</v>
      </c>
      <c r="F68" s="1">
        <v>0.0</v>
      </c>
      <c r="G68" s="1">
        <v>0.0</v>
      </c>
      <c r="H68" s="1">
        <v>330963.0</v>
      </c>
      <c r="I68" s="1">
        <v>7.8792</v>
      </c>
      <c r="K68" s="4" t="str">
        <f t="shared" si="1"/>
        <v/>
      </c>
      <c r="L68" s="1" t="s">
        <v>21</v>
      </c>
      <c r="M68" s="5">
        <f>if(B68=1,'Survival Probabilities'!$C$2,if(B68 = 2,'Survival Probabilities'!$C$3,if(B68 = 3,'Survival Probabilities'!$C$4,if(isblank(B68),""))))</f>
        <v>0.2429</v>
      </c>
      <c r="N68" s="5">
        <f>if(D68 = "male",'Survival Probabilities'!$C$5,if(D68="female",'Survival Probabilities'!$C$6,if(isblank(D68),"")))</f>
        <v>0.742</v>
      </c>
      <c r="O68" s="5">
        <f>if(E68 &lt; 1,'Survival Probabilities'!$C$10,if(and(E68&gt;= 1, E68&lt;5),'Survival Probabilities'!$C$11, if(and(E68&gt;= 5, E68&lt;10),'Survival Probabilities'!$C$12,if(and(E68&gt;= 10, E68&lt;20),'Survival Probabilities'!$C$13,if(and(E68&gt;= 20, E68&lt;30),'Survival Probabilities'!$C$14,if(and(E68&gt;= 30, E68&lt;40),'Survival Probabilities'!$C$15,if(and(E68&gt;= 40, E68&lt;50),'Survival Probabilities'!$C$16,if(and(E68&gt;= 50, E68&lt;60),'Survival Probabilities'!$C$17,if(and(E68&gt;= 60, E68&lt;70),'Survival Probabilities'!$C$18,if(and(E68&gt;= 70, E68&lt;80),5%,if(and(E68&gt;= 80, E68&lt;90),5%,if(isblank(E68),1))))))))))))</f>
        <v>0.402</v>
      </c>
      <c r="P68" s="5">
        <f>if(L68 = "C",'Survival Probabilities'!$C$7,if(L68="Q",'Survival Probabilities'!$C$8,if(L68="S",'Survival Probabilities'!$C$9,if(isblank(L68),""))))</f>
        <v>0.3896</v>
      </c>
      <c r="Q68" s="6">
        <f>if(K68='Survival Probabilities'!$B$21,'Survival Probabilities'!$C$21,if(K68='Survival Probabilities'!$B$22,'Survival Probabilities'!$C$22,if(K68='Survival Probabilities'!$B$23,'Survival Probabilities'!$C$23,if(K68='Survival Probabilities'!$B$24,'Survival Probabilities'!$C$24,if(K68='Survival Probabilities'!$B$25,'Survival Probabilities'!$C$25,if(K68='Survival Probabilities'!$B$26,'Survival Probabilities'!$C$26,if(K68='Survival Probabilities'!$B$27,'Survival Probabilities'!$C$27,if(K68='Survival Probabilities'!$B$28,5%,if(K68="",1)))))))))</f>
        <v>1</v>
      </c>
      <c r="R68" s="5">
        <f t="shared" si="2"/>
        <v>0.02822776033</v>
      </c>
      <c r="S68" s="6">
        <f>if(R68&gt;='Survival Probabilities'!$J$4,1,0)</f>
        <v>1</v>
      </c>
    </row>
    <row r="69">
      <c r="A69" s="1">
        <v>959.0</v>
      </c>
      <c r="B69" s="1">
        <v>1.0</v>
      </c>
      <c r="C69" s="1" t="s">
        <v>126</v>
      </c>
      <c r="D69" s="1" t="s">
        <v>20</v>
      </c>
      <c r="E69" s="1">
        <v>47.0</v>
      </c>
      <c r="F69" s="1">
        <v>0.0</v>
      </c>
      <c r="G69" s="1">
        <v>0.0</v>
      </c>
      <c r="H69" s="1">
        <v>113796.0</v>
      </c>
      <c r="I69" s="1">
        <v>42.4</v>
      </c>
      <c r="K69" s="4" t="str">
        <f t="shared" si="1"/>
        <v/>
      </c>
      <c r="L69" s="1" t="s">
        <v>24</v>
      </c>
      <c r="M69" s="5">
        <f>if(B69=1,'Survival Probabilities'!$C$2,if(B69 = 2,'Survival Probabilities'!$C$3,if(B69 = 3,'Survival Probabilities'!$C$4,if(isblank(B69),""))))</f>
        <v>0.6296</v>
      </c>
      <c r="N69" s="5">
        <f>if(D69 = "male",'Survival Probabilities'!$C$5,if(D69="female",'Survival Probabilities'!$C$6,if(isblank(D69),"")))</f>
        <v>0.1889</v>
      </c>
      <c r="O69" s="5">
        <f>if(E69 &lt; 1,'Survival Probabilities'!$C$10,if(and(E69&gt;= 1, E69&lt;5),'Survival Probabilities'!$C$11, if(and(E69&gt;= 5, E69&lt;10),'Survival Probabilities'!$C$12,if(and(E69&gt;= 10, E69&lt;20),'Survival Probabilities'!$C$13,if(and(E69&gt;= 20, E69&lt;30),'Survival Probabilities'!$C$14,if(and(E69&gt;= 30, E69&lt;40),'Survival Probabilities'!$C$15,if(and(E69&gt;= 40, E69&lt;50),'Survival Probabilities'!$C$16,if(and(E69&gt;= 50, E69&lt;60),'Survival Probabilities'!$C$17,if(and(E69&gt;= 60, E69&lt;70),'Survival Probabilities'!$C$18,if(and(E69&gt;= 70, E69&lt;80),5%,if(and(E69&gt;= 80, E69&lt;90),5%,if(isblank(E69),1))))))))))))</f>
        <v>0.382</v>
      </c>
      <c r="P69" s="5">
        <f>if(L69 = "C",'Survival Probabilities'!$C$7,if(L69="Q",'Survival Probabilities'!$C$8,if(L69="S",'Survival Probabilities'!$C$9,if(isblank(L69),""))))</f>
        <v>0.337</v>
      </c>
      <c r="Q69" s="6">
        <f>if(K69='Survival Probabilities'!$B$21,'Survival Probabilities'!$C$21,if(K69='Survival Probabilities'!$B$22,'Survival Probabilities'!$C$22,if(K69='Survival Probabilities'!$B$23,'Survival Probabilities'!$C$23,if(K69='Survival Probabilities'!$B$24,'Survival Probabilities'!$C$24,if(K69='Survival Probabilities'!$B$25,'Survival Probabilities'!$C$25,if(K69='Survival Probabilities'!$B$26,'Survival Probabilities'!$C$26,if(K69='Survival Probabilities'!$B$27,'Survival Probabilities'!$C$27,if(K69='Survival Probabilities'!$B$28,5%,if(K69="",1)))))))))</f>
        <v>1</v>
      </c>
      <c r="R69" s="5">
        <f t="shared" si="2"/>
        <v>0.01531052</v>
      </c>
      <c r="S69" s="6">
        <f>if(R69&gt;='Survival Probabilities'!$J$4,1,0)</f>
        <v>0</v>
      </c>
    </row>
    <row r="70">
      <c r="A70" s="1">
        <v>960.0</v>
      </c>
      <c r="B70" s="1">
        <v>1.0</v>
      </c>
      <c r="C70" s="1" t="s">
        <v>127</v>
      </c>
      <c r="D70" s="1" t="s">
        <v>20</v>
      </c>
      <c r="E70" s="1">
        <v>31.0</v>
      </c>
      <c r="F70" s="1">
        <v>0.0</v>
      </c>
      <c r="G70" s="1">
        <v>0.0</v>
      </c>
      <c r="H70" s="1">
        <v>2543.0</v>
      </c>
      <c r="I70" s="1">
        <v>28.5375</v>
      </c>
      <c r="J70" s="1" t="s">
        <v>128</v>
      </c>
      <c r="K70" s="4" t="str">
        <f t="shared" si="1"/>
        <v>C</v>
      </c>
      <c r="L70" s="1" t="s">
        <v>32</v>
      </c>
      <c r="M70" s="5">
        <f>if(B70=1,'Survival Probabilities'!$C$2,if(B70 = 2,'Survival Probabilities'!$C$3,if(B70 = 3,'Survival Probabilities'!$C$4,if(isblank(B70),""))))</f>
        <v>0.6296</v>
      </c>
      <c r="N70" s="5">
        <f>if(D70 = "male",'Survival Probabilities'!$C$5,if(D70="female",'Survival Probabilities'!$C$6,if(isblank(D70),"")))</f>
        <v>0.1889</v>
      </c>
      <c r="O70" s="5">
        <f>if(E70 &lt; 1,'Survival Probabilities'!$C$10,if(and(E70&gt;= 1, E70&lt;5),'Survival Probabilities'!$C$11, if(and(E70&gt;= 5, E70&lt;10),'Survival Probabilities'!$C$12,if(and(E70&gt;= 10, E70&lt;20),'Survival Probabilities'!$C$13,if(and(E70&gt;= 20, E70&lt;30),'Survival Probabilities'!$C$14,if(and(E70&gt;= 30, E70&lt;40),'Survival Probabilities'!$C$15,if(and(E70&gt;= 40, E70&lt;50),'Survival Probabilities'!$C$16,if(and(E70&gt;= 50, E70&lt;60),'Survival Probabilities'!$C$17,if(and(E70&gt;= 60, E70&lt;70),'Survival Probabilities'!$C$18,if(and(E70&gt;= 70, E70&lt;80),5%,if(and(E70&gt;= 80, E70&lt;90),5%,if(isblank(E70),1))))))))))))</f>
        <v>0.4371</v>
      </c>
      <c r="P70" s="5">
        <f>if(L70 = "C",'Survival Probabilities'!$C$7,if(L70="Q",'Survival Probabilities'!$C$8,if(L70="S",'Survival Probabilities'!$C$9,if(isblank(L70),""))))</f>
        <v>0.5536</v>
      </c>
      <c r="Q70" s="5">
        <f>if(K70='Survival Probabilities'!$B$21,'Survival Probabilities'!$C$21,if(K70='Survival Probabilities'!$B$22,'Survival Probabilities'!$C$22,if(K70='Survival Probabilities'!$B$23,'Survival Probabilities'!$C$23,if(K70='Survival Probabilities'!$B$24,'Survival Probabilities'!$C$24,if(K70='Survival Probabilities'!$B$25,'Survival Probabilities'!$C$25,if(K70='Survival Probabilities'!$B$26,'Survival Probabilities'!$C$26,if(K70='Survival Probabilities'!$B$27,'Survival Probabilities'!$C$27,if(K70='Survival Probabilities'!$B$28,5%,if(K70="",1)))))))))</f>
        <v>0.5932</v>
      </c>
      <c r="R70" s="5">
        <f t="shared" si="2"/>
        <v>0.01707161892</v>
      </c>
      <c r="S70" s="6">
        <f>if(R70&gt;='Survival Probabilities'!$J$4,1,0)</f>
        <v>0</v>
      </c>
    </row>
    <row r="71">
      <c r="A71" s="1">
        <v>961.0</v>
      </c>
      <c r="B71" s="1">
        <v>1.0</v>
      </c>
      <c r="C71" s="1" t="s">
        <v>129</v>
      </c>
      <c r="D71" s="1" t="s">
        <v>23</v>
      </c>
      <c r="E71" s="1">
        <v>60.0</v>
      </c>
      <c r="F71" s="1">
        <v>1.0</v>
      </c>
      <c r="G71" s="1">
        <v>4.0</v>
      </c>
      <c r="H71" s="1">
        <v>19950.0</v>
      </c>
      <c r="I71" s="1">
        <v>263.0</v>
      </c>
      <c r="J71" s="1" t="s">
        <v>108</v>
      </c>
      <c r="K71" s="4" t="str">
        <f t="shared" si="1"/>
        <v>C</v>
      </c>
      <c r="L71" s="1" t="s">
        <v>24</v>
      </c>
      <c r="M71" s="5">
        <f>if(B71=1,'Survival Probabilities'!$C$2,if(B71 = 2,'Survival Probabilities'!$C$3,if(B71 = 3,'Survival Probabilities'!$C$4,if(isblank(B71),""))))</f>
        <v>0.6296</v>
      </c>
      <c r="N71" s="5">
        <f>if(D71 = "male",'Survival Probabilities'!$C$5,if(D71="female",'Survival Probabilities'!$C$6,if(isblank(D71),"")))</f>
        <v>0.742</v>
      </c>
      <c r="O71" s="5">
        <f>if(E71 &lt; 1,'Survival Probabilities'!$C$10,if(and(E71&gt;= 1, E71&lt;5),'Survival Probabilities'!$C$11, if(and(E71&gt;= 5, E71&lt;10),'Survival Probabilities'!$C$12,if(and(E71&gt;= 10, E71&lt;20),'Survival Probabilities'!$C$13,if(and(E71&gt;= 20, E71&lt;30),'Survival Probabilities'!$C$14,if(and(E71&gt;= 30, E71&lt;40),'Survival Probabilities'!$C$15,if(and(E71&gt;= 40, E71&lt;50),'Survival Probabilities'!$C$16,if(and(E71&gt;= 50, E71&lt;60),'Survival Probabilities'!$C$17,if(and(E71&gt;= 60, E71&lt;70),'Survival Probabilities'!$C$18,if(and(E71&gt;= 70, E71&lt;80),5%,if(and(E71&gt;= 80, E71&lt;90),5%,if(isblank(E71),1))))))))))))</f>
        <v>0.3158</v>
      </c>
      <c r="P71" s="5">
        <f>if(L71 = "C",'Survival Probabilities'!$C$7,if(L71="Q",'Survival Probabilities'!$C$8,if(L71="S",'Survival Probabilities'!$C$9,if(isblank(L71),""))))</f>
        <v>0.337</v>
      </c>
      <c r="Q71" s="5">
        <f>if(K71='Survival Probabilities'!$B$21,'Survival Probabilities'!$C$21,if(K71='Survival Probabilities'!$B$22,'Survival Probabilities'!$C$22,if(K71='Survival Probabilities'!$B$23,'Survival Probabilities'!$C$23,if(K71='Survival Probabilities'!$B$24,'Survival Probabilities'!$C$24,if(K71='Survival Probabilities'!$B$25,'Survival Probabilities'!$C$25,if(K71='Survival Probabilities'!$B$26,'Survival Probabilities'!$C$26,if(K71='Survival Probabilities'!$B$27,'Survival Probabilities'!$C$27,if(K71='Survival Probabilities'!$B$28,5%,if(K71="",1)))))))))</f>
        <v>0.5932</v>
      </c>
      <c r="R71" s="5">
        <f t="shared" si="2"/>
        <v>0.02949251395</v>
      </c>
      <c r="S71" s="6">
        <f>if(R71&gt;='Survival Probabilities'!$J$4,1,0)</f>
        <v>1</v>
      </c>
    </row>
    <row r="72">
      <c r="A72" s="1">
        <v>962.0</v>
      </c>
      <c r="B72" s="1">
        <v>3.0</v>
      </c>
      <c r="C72" s="1" t="s">
        <v>130</v>
      </c>
      <c r="D72" s="1" t="s">
        <v>23</v>
      </c>
      <c r="E72" s="1">
        <v>24.0</v>
      </c>
      <c r="F72" s="1">
        <v>0.0</v>
      </c>
      <c r="G72" s="1">
        <v>0.0</v>
      </c>
      <c r="H72" s="1">
        <v>382653.0</v>
      </c>
      <c r="I72" s="1">
        <v>7.75</v>
      </c>
      <c r="K72" s="4" t="str">
        <f t="shared" si="1"/>
        <v/>
      </c>
      <c r="L72" s="1" t="s">
        <v>21</v>
      </c>
      <c r="M72" s="5">
        <f>if(B72=1,'Survival Probabilities'!$C$2,if(B72 = 2,'Survival Probabilities'!$C$3,if(B72 = 3,'Survival Probabilities'!$C$4,if(isblank(B72),""))))</f>
        <v>0.2429</v>
      </c>
      <c r="N72" s="5">
        <f>if(D72 = "male",'Survival Probabilities'!$C$5,if(D72="female",'Survival Probabilities'!$C$6,if(isblank(D72),"")))</f>
        <v>0.742</v>
      </c>
      <c r="O72" s="5">
        <f>if(E72 &lt; 1,'Survival Probabilities'!$C$10,if(and(E72&gt;= 1, E72&lt;5),'Survival Probabilities'!$C$11, if(and(E72&gt;= 5, E72&lt;10),'Survival Probabilities'!$C$12,if(and(E72&gt;= 10, E72&lt;20),'Survival Probabilities'!$C$13,if(and(E72&gt;= 20, E72&lt;30),'Survival Probabilities'!$C$14,if(and(E72&gt;= 30, E72&lt;40),'Survival Probabilities'!$C$15,if(and(E72&gt;= 40, E72&lt;50),'Survival Probabilities'!$C$16,if(and(E72&gt;= 50, E72&lt;60),'Survival Probabilities'!$C$17,if(and(E72&gt;= 60, E72&lt;70),'Survival Probabilities'!$C$18,if(and(E72&gt;= 70, E72&lt;80),5%,if(and(E72&gt;= 80, E72&lt;90),5%,if(isblank(E72),1))))))))))))</f>
        <v>0.35</v>
      </c>
      <c r="P72" s="5">
        <f>if(L72 = "C",'Survival Probabilities'!$C$7,if(L72="Q",'Survival Probabilities'!$C$8,if(L72="S",'Survival Probabilities'!$C$9,if(isblank(L72),""))))</f>
        <v>0.3896</v>
      </c>
      <c r="Q72" s="6">
        <f>if(K72='Survival Probabilities'!$B$21,'Survival Probabilities'!$C$21,if(K72='Survival Probabilities'!$B$22,'Survival Probabilities'!$C$22,if(K72='Survival Probabilities'!$B$23,'Survival Probabilities'!$C$23,if(K72='Survival Probabilities'!$B$24,'Survival Probabilities'!$C$24,if(K72='Survival Probabilities'!$B$25,'Survival Probabilities'!$C$25,if(K72='Survival Probabilities'!$B$26,'Survival Probabilities'!$C$26,if(K72='Survival Probabilities'!$B$27,'Survival Probabilities'!$C$27,if(K72='Survival Probabilities'!$B$28,5%,if(K72="",1)))))))))</f>
        <v>1</v>
      </c>
      <c r="R72" s="5">
        <f t="shared" si="2"/>
        <v>0.02457640825</v>
      </c>
      <c r="S72" s="6">
        <f>if(R72&gt;='Survival Probabilities'!$J$4,1,0)</f>
        <v>0</v>
      </c>
    </row>
    <row r="73">
      <c r="A73" s="1">
        <v>963.0</v>
      </c>
      <c r="B73" s="1">
        <v>3.0</v>
      </c>
      <c r="C73" s="1" t="s">
        <v>131</v>
      </c>
      <c r="D73" s="1" t="s">
        <v>20</v>
      </c>
      <c r="E73" s="1">
        <v>21.0</v>
      </c>
      <c r="F73" s="1">
        <v>0.0</v>
      </c>
      <c r="G73" s="1">
        <v>0.0</v>
      </c>
      <c r="H73" s="1">
        <v>349211.0</v>
      </c>
      <c r="I73" s="1">
        <v>7.8958</v>
      </c>
      <c r="K73" s="4" t="str">
        <f t="shared" si="1"/>
        <v/>
      </c>
      <c r="L73" s="1" t="s">
        <v>24</v>
      </c>
      <c r="M73" s="5">
        <f>if(B73=1,'Survival Probabilities'!$C$2,if(B73 = 2,'Survival Probabilities'!$C$3,if(B73 = 3,'Survival Probabilities'!$C$4,if(isblank(B73),""))))</f>
        <v>0.2429</v>
      </c>
      <c r="N73" s="5">
        <f>if(D73 = "male",'Survival Probabilities'!$C$5,if(D73="female",'Survival Probabilities'!$C$6,if(isblank(D73),"")))</f>
        <v>0.1889</v>
      </c>
      <c r="O73" s="5">
        <f>if(E73 &lt; 1,'Survival Probabilities'!$C$10,if(and(E73&gt;= 1, E73&lt;5),'Survival Probabilities'!$C$11, if(and(E73&gt;= 5, E73&lt;10),'Survival Probabilities'!$C$12,if(and(E73&gt;= 10, E73&lt;20),'Survival Probabilities'!$C$13,if(and(E73&gt;= 20, E73&lt;30),'Survival Probabilities'!$C$14,if(and(E73&gt;= 30, E73&lt;40),'Survival Probabilities'!$C$15,if(and(E73&gt;= 40, E73&lt;50),'Survival Probabilities'!$C$16,if(and(E73&gt;= 50, E73&lt;60),'Survival Probabilities'!$C$17,if(and(E73&gt;= 60, E73&lt;70),'Survival Probabilities'!$C$18,if(and(E73&gt;= 70, E73&lt;80),5%,if(and(E73&gt;= 80, E73&lt;90),5%,if(isblank(E73),1))))))))))))</f>
        <v>0.35</v>
      </c>
      <c r="P73" s="5">
        <f>if(L73 = "C",'Survival Probabilities'!$C$7,if(L73="Q",'Survival Probabilities'!$C$8,if(L73="S",'Survival Probabilities'!$C$9,if(isblank(L73),""))))</f>
        <v>0.337</v>
      </c>
      <c r="Q73" s="6">
        <f>if(K73='Survival Probabilities'!$B$21,'Survival Probabilities'!$C$21,if(K73='Survival Probabilities'!$B$22,'Survival Probabilities'!$C$22,if(K73='Survival Probabilities'!$B$23,'Survival Probabilities'!$C$23,if(K73='Survival Probabilities'!$B$24,'Survival Probabilities'!$C$24,if(K73='Survival Probabilities'!$B$25,'Survival Probabilities'!$C$25,if(K73='Survival Probabilities'!$B$26,'Survival Probabilities'!$C$26,if(K73='Survival Probabilities'!$B$27,'Survival Probabilities'!$C$27,if(K73='Survival Probabilities'!$B$28,5%,if(K73="",1)))))))))</f>
        <v>1</v>
      </c>
      <c r="R73" s="5">
        <f t="shared" si="2"/>
        <v>0.00541199539</v>
      </c>
      <c r="S73" s="6">
        <f>if(R73&gt;='Survival Probabilities'!$J$4,1,0)</f>
        <v>0</v>
      </c>
    </row>
    <row r="74">
      <c r="A74" s="1">
        <v>964.0</v>
      </c>
      <c r="B74" s="1">
        <v>3.0</v>
      </c>
      <c r="C74" s="1" t="s">
        <v>132</v>
      </c>
      <c r="D74" s="1" t="s">
        <v>23</v>
      </c>
      <c r="E74" s="1">
        <v>29.0</v>
      </c>
      <c r="F74" s="1">
        <v>0.0</v>
      </c>
      <c r="G74" s="1">
        <v>0.0</v>
      </c>
      <c r="H74" s="1">
        <v>3101297.0</v>
      </c>
      <c r="I74" s="1">
        <v>7.925</v>
      </c>
      <c r="K74" s="4" t="str">
        <f t="shared" si="1"/>
        <v/>
      </c>
      <c r="L74" s="1" t="s">
        <v>24</v>
      </c>
      <c r="M74" s="5">
        <f>if(B74=1,'Survival Probabilities'!$C$2,if(B74 = 2,'Survival Probabilities'!$C$3,if(B74 = 3,'Survival Probabilities'!$C$4,if(isblank(B74),""))))</f>
        <v>0.2429</v>
      </c>
      <c r="N74" s="5">
        <f>if(D74 = "male",'Survival Probabilities'!$C$5,if(D74="female",'Survival Probabilities'!$C$6,if(isblank(D74),"")))</f>
        <v>0.742</v>
      </c>
      <c r="O74" s="5">
        <f>if(E74 &lt; 1,'Survival Probabilities'!$C$10,if(and(E74&gt;= 1, E74&lt;5),'Survival Probabilities'!$C$11, if(and(E74&gt;= 5, E74&lt;10),'Survival Probabilities'!$C$12,if(and(E74&gt;= 10, E74&lt;20),'Survival Probabilities'!$C$13,if(and(E74&gt;= 20, E74&lt;30),'Survival Probabilities'!$C$14,if(and(E74&gt;= 30, E74&lt;40),'Survival Probabilities'!$C$15,if(and(E74&gt;= 40, E74&lt;50),'Survival Probabilities'!$C$16,if(and(E74&gt;= 50, E74&lt;60),'Survival Probabilities'!$C$17,if(and(E74&gt;= 60, E74&lt;70),'Survival Probabilities'!$C$18,if(and(E74&gt;= 70, E74&lt;80),5%,if(and(E74&gt;= 80, E74&lt;90),5%,if(isblank(E74),1))))))))))))</f>
        <v>0.35</v>
      </c>
      <c r="P74" s="5">
        <f>if(L74 = "C",'Survival Probabilities'!$C$7,if(L74="Q",'Survival Probabilities'!$C$8,if(L74="S",'Survival Probabilities'!$C$9,if(isblank(L74),""))))</f>
        <v>0.337</v>
      </c>
      <c r="Q74" s="6">
        <f>if(K74='Survival Probabilities'!$B$21,'Survival Probabilities'!$C$21,if(K74='Survival Probabilities'!$B$22,'Survival Probabilities'!$C$22,if(K74='Survival Probabilities'!$B$23,'Survival Probabilities'!$C$23,if(K74='Survival Probabilities'!$B$24,'Survival Probabilities'!$C$24,if(K74='Survival Probabilities'!$B$25,'Survival Probabilities'!$C$25,if(K74='Survival Probabilities'!$B$26,'Survival Probabilities'!$C$26,if(K74='Survival Probabilities'!$B$27,'Survival Probabilities'!$C$27,if(K74='Survival Probabilities'!$B$28,5%,if(K74="",1)))))))))</f>
        <v>1</v>
      </c>
      <c r="R74" s="5">
        <f t="shared" si="2"/>
        <v>0.02125834081</v>
      </c>
      <c r="S74" s="6">
        <f>if(R74&gt;='Survival Probabilities'!$J$4,1,0)</f>
        <v>0</v>
      </c>
    </row>
    <row r="75">
      <c r="A75" s="1">
        <v>965.0</v>
      </c>
      <c r="B75" s="1">
        <v>1.0</v>
      </c>
      <c r="C75" s="1" t="s">
        <v>133</v>
      </c>
      <c r="D75" s="1" t="s">
        <v>20</v>
      </c>
      <c r="E75" s="1">
        <v>28.5</v>
      </c>
      <c r="F75" s="1">
        <v>0.0</v>
      </c>
      <c r="G75" s="1">
        <v>0.0</v>
      </c>
      <c r="H75" s="1" t="s">
        <v>134</v>
      </c>
      <c r="I75" s="1">
        <v>27.7208</v>
      </c>
      <c r="J75" s="1" t="s">
        <v>135</v>
      </c>
      <c r="K75" s="4" t="str">
        <f t="shared" si="1"/>
        <v>D</v>
      </c>
      <c r="L75" s="1" t="s">
        <v>32</v>
      </c>
      <c r="M75" s="5">
        <f>if(B75=1,'Survival Probabilities'!$C$2,if(B75 = 2,'Survival Probabilities'!$C$3,if(B75 = 3,'Survival Probabilities'!$C$4,if(isblank(B75),""))))</f>
        <v>0.6296</v>
      </c>
      <c r="N75" s="5">
        <f>if(D75 = "male",'Survival Probabilities'!$C$5,if(D75="female",'Survival Probabilities'!$C$6,if(isblank(D75),"")))</f>
        <v>0.1889</v>
      </c>
      <c r="O75" s="5">
        <f>if(E75 &lt; 1,'Survival Probabilities'!$C$10,if(and(E75&gt;= 1, E75&lt;5),'Survival Probabilities'!$C$11, if(and(E75&gt;= 5, E75&lt;10),'Survival Probabilities'!$C$12,if(and(E75&gt;= 10, E75&lt;20),'Survival Probabilities'!$C$13,if(and(E75&gt;= 20, E75&lt;30),'Survival Probabilities'!$C$14,if(and(E75&gt;= 30, E75&lt;40),'Survival Probabilities'!$C$15,if(and(E75&gt;= 40, E75&lt;50),'Survival Probabilities'!$C$16,if(and(E75&gt;= 50, E75&lt;60),'Survival Probabilities'!$C$17,if(and(E75&gt;= 60, E75&lt;70),'Survival Probabilities'!$C$18,if(and(E75&gt;= 70, E75&lt;80),5%,if(and(E75&gt;= 80, E75&lt;90),5%,if(isblank(E75),1))))))))))))</f>
        <v>0.35</v>
      </c>
      <c r="P75" s="5">
        <f>if(L75 = "C",'Survival Probabilities'!$C$7,if(L75="Q",'Survival Probabilities'!$C$8,if(L75="S",'Survival Probabilities'!$C$9,if(isblank(L75),""))))</f>
        <v>0.5536</v>
      </c>
      <c r="Q75" s="5">
        <f>if(K75='Survival Probabilities'!$B$21,'Survival Probabilities'!$C$21,if(K75='Survival Probabilities'!$B$22,'Survival Probabilities'!$C$22,if(K75='Survival Probabilities'!$B$23,'Survival Probabilities'!$C$23,if(K75='Survival Probabilities'!$B$24,'Survival Probabilities'!$C$24,if(K75='Survival Probabilities'!$B$25,'Survival Probabilities'!$C$25,if(K75='Survival Probabilities'!$B$26,'Survival Probabilities'!$C$26,if(K75='Survival Probabilities'!$B$27,'Survival Probabilities'!$C$27,if(K75='Survival Probabilities'!$B$28,5%,if(K75="",1)))))))))</f>
        <v>0.7576</v>
      </c>
      <c r="R75" s="5">
        <f t="shared" si="2"/>
        <v>0.01745825244</v>
      </c>
      <c r="S75" s="6">
        <f>if(R75&gt;='Survival Probabilities'!$J$4,1,0)</f>
        <v>0</v>
      </c>
    </row>
    <row r="76">
      <c r="A76" s="1">
        <v>966.0</v>
      </c>
      <c r="B76" s="1">
        <v>1.0</v>
      </c>
      <c r="C76" s="1" t="s">
        <v>136</v>
      </c>
      <c r="D76" s="1" t="s">
        <v>23</v>
      </c>
      <c r="E76" s="1">
        <v>35.0</v>
      </c>
      <c r="F76" s="1">
        <v>0.0</v>
      </c>
      <c r="G76" s="1">
        <v>0.0</v>
      </c>
      <c r="H76" s="1">
        <v>113503.0</v>
      </c>
      <c r="I76" s="1">
        <v>211.5</v>
      </c>
      <c r="J76" s="1" t="s">
        <v>137</v>
      </c>
      <c r="K76" s="4" t="str">
        <f t="shared" si="1"/>
        <v>C</v>
      </c>
      <c r="L76" s="1" t="s">
        <v>32</v>
      </c>
      <c r="M76" s="5">
        <f>if(B76=1,'Survival Probabilities'!$C$2,if(B76 = 2,'Survival Probabilities'!$C$3,if(B76 = 3,'Survival Probabilities'!$C$4,if(isblank(B76),""))))</f>
        <v>0.6296</v>
      </c>
      <c r="N76" s="5">
        <f>if(D76 = "male",'Survival Probabilities'!$C$5,if(D76="female",'Survival Probabilities'!$C$6,if(isblank(D76),"")))</f>
        <v>0.742</v>
      </c>
      <c r="O76" s="5">
        <f>if(E76 &lt; 1,'Survival Probabilities'!$C$10,if(and(E76&gt;= 1, E76&lt;5),'Survival Probabilities'!$C$11, if(and(E76&gt;= 5, E76&lt;10),'Survival Probabilities'!$C$12,if(and(E76&gt;= 10, E76&lt;20),'Survival Probabilities'!$C$13,if(and(E76&gt;= 20, E76&lt;30),'Survival Probabilities'!$C$14,if(and(E76&gt;= 30, E76&lt;40),'Survival Probabilities'!$C$15,if(and(E76&gt;= 40, E76&lt;50),'Survival Probabilities'!$C$16,if(and(E76&gt;= 50, E76&lt;60),'Survival Probabilities'!$C$17,if(and(E76&gt;= 60, E76&lt;70),'Survival Probabilities'!$C$18,if(and(E76&gt;= 70, E76&lt;80),5%,if(and(E76&gt;= 80, E76&lt;90),5%,if(isblank(E76),1))))))))))))</f>
        <v>0.4371</v>
      </c>
      <c r="P76" s="5">
        <f>if(L76 = "C",'Survival Probabilities'!$C$7,if(L76="Q",'Survival Probabilities'!$C$8,if(L76="S",'Survival Probabilities'!$C$9,if(isblank(L76),""))))</f>
        <v>0.5536</v>
      </c>
      <c r="Q76" s="5">
        <f>if(K76='Survival Probabilities'!$B$21,'Survival Probabilities'!$C$21,if(K76='Survival Probabilities'!$B$22,'Survival Probabilities'!$C$22,if(K76='Survival Probabilities'!$B$23,'Survival Probabilities'!$C$23,if(K76='Survival Probabilities'!$B$24,'Survival Probabilities'!$C$24,if(K76='Survival Probabilities'!$B$25,'Survival Probabilities'!$C$25,if(K76='Survival Probabilities'!$B$26,'Survival Probabilities'!$C$26,if(K76='Survival Probabilities'!$B$27,'Survival Probabilities'!$C$27,if(K76='Survival Probabilities'!$B$28,5%,if(K76="",1)))))))))</f>
        <v>0.5932</v>
      </c>
      <c r="R76" s="5">
        <f t="shared" si="2"/>
        <v>0.0670573914</v>
      </c>
      <c r="S76" s="6">
        <f>if(R76&gt;='Survival Probabilities'!$J$4,1,0)</f>
        <v>1</v>
      </c>
    </row>
    <row r="77">
      <c r="A77" s="1">
        <v>967.0</v>
      </c>
      <c r="B77" s="1">
        <v>1.0</v>
      </c>
      <c r="C77" s="1" t="s">
        <v>138</v>
      </c>
      <c r="D77" s="1" t="s">
        <v>20</v>
      </c>
      <c r="E77" s="1">
        <v>32.5</v>
      </c>
      <c r="F77" s="1">
        <v>0.0</v>
      </c>
      <c r="G77" s="1">
        <v>0.0</v>
      </c>
      <c r="H77" s="1">
        <v>113503.0</v>
      </c>
      <c r="I77" s="1">
        <v>211.5</v>
      </c>
      <c r="J77" s="1" t="s">
        <v>139</v>
      </c>
      <c r="K77" s="4" t="str">
        <f t="shared" si="1"/>
        <v>C</v>
      </c>
      <c r="L77" s="1" t="s">
        <v>32</v>
      </c>
      <c r="M77" s="5">
        <f>if(B77=1,'Survival Probabilities'!$C$2,if(B77 = 2,'Survival Probabilities'!$C$3,if(B77 = 3,'Survival Probabilities'!$C$4,if(isblank(B77),""))))</f>
        <v>0.6296</v>
      </c>
      <c r="N77" s="5">
        <f>if(D77 = "male",'Survival Probabilities'!$C$5,if(D77="female",'Survival Probabilities'!$C$6,if(isblank(D77),"")))</f>
        <v>0.1889</v>
      </c>
      <c r="O77" s="5">
        <f>if(E77 &lt; 1,'Survival Probabilities'!$C$10,if(and(E77&gt;= 1, E77&lt;5),'Survival Probabilities'!$C$11, if(and(E77&gt;= 5, E77&lt;10),'Survival Probabilities'!$C$12,if(and(E77&gt;= 10, E77&lt;20),'Survival Probabilities'!$C$13,if(and(E77&gt;= 20, E77&lt;30),'Survival Probabilities'!$C$14,if(and(E77&gt;= 30, E77&lt;40),'Survival Probabilities'!$C$15,if(and(E77&gt;= 40, E77&lt;50),'Survival Probabilities'!$C$16,if(and(E77&gt;= 50, E77&lt;60),'Survival Probabilities'!$C$17,if(and(E77&gt;= 60, E77&lt;70),'Survival Probabilities'!$C$18,if(and(E77&gt;= 70, E77&lt;80),5%,if(and(E77&gt;= 80, E77&lt;90),5%,if(isblank(E77),1))))))))))))</f>
        <v>0.4371</v>
      </c>
      <c r="P77" s="5">
        <f>if(L77 = "C",'Survival Probabilities'!$C$7,if(L77="Q",'Survival Probabilities'!$C$8,if(L77="S",'Survival Probabilities'!$C$9,if(isblank(L77),""))))</f>
        <v>0.5536</v>
      </c>
      <c r="Q77" s="5">
        <f>if(K77='Survival Probabilities'!$B$21,'Survival Probabilities'!$C$21,if(K77='Survival Probabilities'!$B$22,'Survival Probabilities'!$C$22,if(K77='Survival Probabilities'!$B$23,'Survival Probabilities'!$C$23,if(K77='Survival Probabilities'!$B$24,'Survival Probabilities'!$C$24,if(K77='Survival Probabilities'!$B$25,'Survival Probabilities'!$C$25,if(K77='Survival Probabilities'!$B$26,'Survival Probabilities'!$C$26,if(K77='Survival Probabilities'!$B$27,'Survival Probabilities'!$C$27,if(K77='Survival Probabilities'!$B$28,5%,if(K77="",1)))))))))</f>
        <v>0.5932</v>
      </c>
      <c r="R77" s="5">
        <f t="shared" si="2"/>
        <v>0.01707161892</v>
      </c>
      <c r="S77" s="6">
        <f>if(R77&gt;='Survival Probabilities'!$J$4,1,0)</f>
        <v>0</v>
      </c>
    </row>
    <row r="78">
      <c r="A78" s="1">
        <v>968.0</v>
      </c>
      <c r="B78" s="1">
        <v>3.0</v>
      </c>
      <c r="C78" s="1" t="s">
        <v>140</v>
      </c>
      <c r="D78" s="1" t="s">
        <v>20</v>
      </c>
      <c r="F78" s="1">
        <v>0.0</v>
      </c>
      <c r="G78" s="1">
        <v>0.0</v>
      </c>
      <c r="H78" s="1">
        <v>359306.0</v>
      </c>
      <c r="I78" s="1">
        <v>8.05</v>
      </c>
      <c r="K78" s="4" t="str">
        <f t="shared" si="1"/>
        <v/>
      </c>
      <c r="L78" s="1" t="s">
        <v>24</v>
      </c>
      <c r="M78" s="5">
        <f>if(B78=1,'Survival Probabilities'!$C$2,if(B78 = 2,'Survival Probabilities'!$C$3,if(B78 = 3,'Survival Probabilities'!$C$4,if(isblank(B78),""))))</f>
        <v>0.2429</v>
      </c>
      <c r="N78" s="5">
        <f>if(D78 = "male",'Survival Probabilities'!$C$5,if(D78="female",'Survival Probabilities'!$C$6,if(isblank(D78),"")))</f>
        <v>0.1889</v>
      </c>
      <c r="O78" s="5">
        <f>if(E78 &lt; 1,'Survival Probabilities'!$C$10,if(and(E78&gt;= 1, E78&lt;5),'Survival Probabilities'!$C$11, if(and(E78&gt;= 5, E78&lt;10),'Survival Probabilities'!$C$12,if(and(E78&gt;= 10, E78&lt;20),'Survival Probabilities'!$C$13,if(and(E78&gt;= 20, E78&lt;30),'Survival Probabilities'!$C$14,if(and(E78&gt;= 30, E78&lt;40),'Survival Probabilities'!$C$15,if(and(E78&gt;= 40, E78&lt;50),'Survival Probabilities'!$C$16,if(and(E78&gt;= 50, E78&lt;60),'Survival Probabilities'!$C$17,if(and(E78&gt;= 60, E78&lt;70),'Survival Probabilities'!$C$18,if(and(E78&gt;= 70, E78&lt;80),5%,if(and(E78&gt;= 80, E78&lt;90),5%,if(isblank(E78),1))))))))))))</f>
        <v>1</v>
      </c>
      <c r="P78" s="5">
        <f>if(L78 = "C",'Survival Probabilities'!$C$7,if(L78="Q",'Survival Probabilities'!$C$8,if(L78="S",'Survival Probabilities'!$C$9,if(isblank(L78),""))))</f>
        <v>0.337</v>
      </c>
      <c r="Q78" s="6">
        <f>if(K78='Survival Probabilities'!$B$21,'Survival Probabilities'!$C$21,if(K78='Survival Probabilities'!$B$22,'Survival Probabilities'!$C$22,if(K78='Survival Probabilities'!$B$23,'Survival Probabilities'!$C$23,if(K78='Survival Probabilities'!$B$24,'Survival Probabilities'!$C$24,if(K78='Survival Probabilities'!$B$25,'Survival Probabilities'!$C$25,if(K78='Survival Probabilities'!$B$26,'Survival Probabilities'!$C$26,if(K78='Survival Probabilities'!$B$27,'Survival Probabilities'!$C$27,if(K78='Survival Probabilities'!$B$28,5%,if(K78="",1)))))))))</f>
        <v>1</v>
      </c>
      <c r="R78" s="5">
        <f t="shared" si="2"/>
        <v>0.01546284397</v>
      </c>
      <c r="S78" s="6">
        <f>if(R78&gt;='Survival Probabilities'!$J$4,1,0)</f>
        <v>0</v>
      </c>
    </row>
    <row r="79">
      <c r="A79" s="1">
        <v>969.0</v>
      </c>
      <c r="B79" s="1">
        <v>1.0</v>
      </c>
      <c r="C79" s="1" t="s">
        <v>141</v>
      </c>
      <c r="D79" s="1" t="s">
        <v>23</v>
      </c>
      <c r="E79" s="1">
        <v>55.0</v>
      </c>
      <c r="F79" s="1">
        <v>2.0</v>
      </c>
      <c r="G79" s="1">
        <v>0.0</v>
      </c>
      <c r="H79" s="1">
        <v>11770.0</v>
      </c>
      <c r="I79" s="1">
        <v>25.7</v>
      </c>
      <c r="J79" s="1" t="s">
        <v>142</v>
      </c>
      <c r="K79" s="4" t="str">
        <f t="shared" si="1"/>
        <v>C</v>
      </c>
      <c r="L79" s="1" t="s">
        <v>24</v>
      </c>
      <c r="M79" s="5">
        <f>if(B79=1,'Survival Probabilities'!$C$2,if(B79 = 2,'Survival Probabilities'!$C$3,if(B79 = 3,'Survival Probabilities'!$C$4,if(isblank(B79),""))))</f>
        <v>0.6296</v>
      </c>
      <c r="N79" s="5">
        <f>if(D79 = "male",'Survival Probabilities'!$C$5,if(D79="female",'Survival Probabilities'!$C$6,if(isblank(D79),"")))</f>
        <v>0.742</v>
      </c>
      <c r="O79" s="5">
        <f>if(E79 &lt; 1,'Survival Probabilities'!$C$10,if(and(E79&gt;= 1, E79&lt;5),'Survival Probabilities'!$C$11, if(and(E79&gt;= 5, E79&lt;10),'Survival Probabilities'!$C$12,if(and(E79&gt;= 10, E79&lt;20),'Survival Probabilities'!$C$13,if(and(E79&gt;= 20, E79&lt;30),'Survival Probabilities'!$C$14,if(and(E79&gt;= 30, E79&lt;40),'Survival Probabilities'!$C$15,if(and(E79&gt;= 40, E79&lt;50),'Survival Probabilities'!$C$16,if(and(E79&gt;= 50, E79&lt;60),'Survival Probabilities'!$C$17,if(and(E79&gt;= 60, E79&lt;70),'Survival Probabilities'!$C$18,if(and(E79&gt;= 70, E79&lt;80),5%,if(and(E79&gt;= 80, E79&lt;90),5%,if(isblank(E79),1))))))))))))</f>
        <v>0.4167</v>
      </c>
      <c r="P79" s="5">
        <f>if(L79 = "C",'Survival Probabilities'!$C$7,if(L79="Q",'Survival Probabilities'!$C$8,if(L79="S",'Survival Probabilities'!$C$9,if(isblank(L79),""))))</f>
        <v>0.337</v>
      </c>
      <c r="Q79" s="5">
        <f>if(K79='Survival Probabilities'!$B$21,'Survival Probabilities'!$C$21,if(K79='Survival Probabilities'!$B$22,'Survival Probabilities'!$C$22,if(K79='Survival Probabilities'!$B$23,'Survival Probabilities'!$C$23,if(K79='Survival Probabilities'!$B$24,'Survival Probabilities'!$C$24,if(K79='Survival Probabilities'!$B$25,'Survival Probabilities'!$C$25,if(K79='Survival Probabilities'!$B$26,'Survival Probabilities'!$C$26,if(K79='Survival Probabilities'!$B$27,'Survival Probabilities'!$C$27,if(K79='Survival Probabilities'!$B$28,5%,if(K79="",1)))))))))</f>
        <v>0.5932</v>
      </c>
      <c r="R79" s="5">
        <f t="shared" si="2"/>
        <v>0.0389155496</v>
      </c>
      <c r="S79" s="6">
        <f>if(R79&gt;='Survival Probabilities'!$J$4,1,0)</f>
        <v>1</v>
      </c>
    </row>
    <row r="80">
      <c r="A80" s="1">
        <v>970.0</v>
      </c>
      <c r="B80" s="1">
        <v>2.0</v>
      </c>
      <c r="C80" s="1" t="s">
        <v>143</v>
      </c>
      <c r="D80" s="1" t="s">
        <v>20</v>
      </c>
      <c r="E80" s="1">
        <v>30.0</v>
      </c>
      <c r="F80" s="1">
        <v>0.0</v>
      </c>
      <c r="G80" s="1">
        <v>0.0</v>
      </c>
      <c r="H80" s="1">
        <v>248744.0</v>
      </c>
      <c r="I80" s="1">
        <v>13.0</v>
      </c>
      <c r="K80" s="4" t="str">
        <f t="shared" si="1"/>
        <v/>
      </c>
      <c r="L80" s="1" t="s">
        <v>24</v>
      </c>
      <c r="M80" s="5">
        <f>if(B80=1,'Survival Probabilities'!$C$2,if(B80 = 2,'Survival Probabilities'!$C$3,if(B80 = 3,'Survival Probabilities'!$C$4,if(isblank(B80),""))))</f>
        <v>0.4728</v>
      </c>
      <c r="N80" s="5">
        <f>if(D80 = "male",'Survival Probabilities'!$C$5,if(D80="female",'Survival Probabilities'!$C$6,if(isblank(D80),"")))</f>
        <v>0.1889</v>
      </c>
      <c r="O80" s="5">
        <f>if(E80 &lt; 1,'Survival Probabilities'!$C$10,if(and(E80&gt;= 1, E80&lt;5),'Survival Probabilities'!$C$11, if(and(E80&gt;= 5, E80&lt;10),'Survival Probabilities'!$C$12,if(and(E80&gt;= 10, E80&lt;20),'Survival Probabilities'!$C$13,if(and(E80&gt;= 20, E80&lt;30),'Survival Probabilities'!$C$14,if(and(E80&gt;= 30, E80&lt;40),'Survival Probabilities'!$C$15,if(and(E80&gt;= 40, E80&lt;50),'Survival Probabilities'!$C$16,if(and(E80&gt;= 50, E80&lt;60),'Survival Probabilities'!$C$17,if(and(E80&gt;= 60, E80&lt;70),'Survival Probabilities'!$C$18,if(and(E80&gt;= 70, E80&lt;80),5%,if(and(E80&gt;= 80, E80&lt;90),5%,if(isblank(E80),1))))))))))))</f>
        <v>0.4371</v>
      </c>
      <c r="P80" s="5">
        <f>if(L80 = "C",'Survival Probabilities'!$C$7,if(L80="Q",'Survival Probabilities'!$C$8,if(L80="S",'Survival Probabilities'!$C$9,if(isblank(L80),""))))</f>
        <v>0.337</v>
      </c>
      <c r="Q80" s="6">
        <f>if(K80='Survival Probabilities'!$B$21,'Survival Probabilities'!$C$21,if(K80='Survival Probabilities'!$B$22,'Survival Probabilities'!$C$22,if(K80='Survival Probabilities'!$B$23,'Survival Probabilities'!$C$23,if(K80='Survival Probabilities'!$B$24,'Survival Probabilities'!$C$24,if(K80='Survival Probabilities'!$B$25,'Survival Probabilities'!$C$25,if(K80='Survival Probabilities'!$B$26,'Survival Probabilities'!$C$26,if(K80='Survival Probabilities'!$B$27,'Survival Probabilities'!$C$27,if(K80='Survival Probabilities'!$B$28,5%,if(K80="",1)))))))))</f>
        <v>1</v>
      </c>
      <c r="R80" s="5">
        <f t="shared" si="2"/>
        <v>0.01315588696</v>
      </c>
      <c r="S80" s="6">
        <f>if(R80&gt;='Survival Probabilities'!$J$4,1,0)</f>
        <v>0</v>
      </c>
    </row>
    <row r="81">
      <c r="A81" s="1">
        <v>971.0</v>
      </c>
      <c r="B81" s="1">
        <v>3.0</v>
      </c>
      <c r="C81" s="1" t="s">
        <v>144</v>
      </c>
      <c r="D81" s="1" t="s">
        <v>23</v>
      </c>
      <c r="E81" s="1">
        <v>24.0</v>
      </c>
      <c r="F81" s="1">
        <v>0.0</v>
      </c>
      <c r="G81" s="1">
        <v>0.0</v>
      </c>
      <c r="H81" s="1">
        <v>368702.0</v>
      </c>
      <c r="I81" s="1">
        <v>7.75</v>
      </c>
      <c r="K81" s="4" t="str">
        <f t="shared" si="1"/>
        <v/>
      </c>
      <c r="L81" s="1" t="s">
        <v>21</v>
      </c>
      <c r="M81" s="5">
        <f>if(B81=1,'Survival Probabilities'!$C$2,if(B81 = 2,'Survival Probabilities'!$C$3,if(B81 = 3,'Survival Probabilities'!$C$4,if(isblank(B81),""))))</f>
        <v>0.2429</v>
      </c>
      <c r="N81" s="5">
        <f>if(D81 = "male",'Survival Probabilities'!$C$5,if(D81="female",'Survival Probabilities'!$C$6,if(isblank(D81),"")))</f>
        <v>0.742</v>
      </c>
      <c r="O81" s="5">
        <f>if(E81 &lt; 1,'Survival Probabilities'!$C$10,if(and(E81&gt;= 1, E81&lt;5),'Survival Probabilities'!$C$11, if(and(E81&gt;= 5, E81&lt;10),'Survival Probabilities'!$C$12,if(and(E81&gt;= 10, E81&lt;20),'Survival Probabilities'!$C$13,if(and(E81&gt;= 20, E81&lt;30),'Survival Probabilities'!$C$14,if(and(E81&gt;= 30, E81&lt;40),'Survival Probabilities'!$C$15,if(and(E81&gt;= 40, E81&lt;50),'Survival Probabilities'!$C$16,if(and(E81&gt;= 50, E81&lt;60),'Survival Probabilities'!$C$17,if(and(E81&gt;= 60, E81&lt;70),'Survival Probabilities'!$C$18,if(and(E81&gt;= 70, E81&lt;80),5%,if(and(E81&gt;= 80, E81&lt;90),5%,if(isblank(E81),1))))))))))))</f>
        <v>0.35</v>
      </c>
      <c r="P81" s="5">
        <f>if(L81 = "C",'Survival Probabilities'!$C$7,if(L81="Q",'Survival Probabilities'!$C$8,if(L81="S",'Survival Probabilities'!$C$9,if(isblank(L81),""))))</f>
        <v>0.3896</v>
      </c>
      <c r="Q81" s="6">
        <f>if(K81='Survival Probabilities'!$B$21,'Survival Probabilities'!$C$21,if(K81='Survival Probabilities'!$B$22,'Survival Probabilities'!$C$22,if(K81='Survival Probabilities'!$B$23,'Survival Probabilities'!$C$23,if(K81='Survival Probabilities'!$B$24,'Survival Probabilities'!$C$24,if(K81='Survival Probabilities'!$B$25,'Survival Probabilities'!$C$25,if(K81='Survival Probabilities'!$B$26,'Survival Probabilities'!$C$26,if(K81='Survival Probabilities'!$B$27,'Survival Probabilities'!$C$27,if(K81='Survival Probabilities'!$B$28,5%,if(K81="",1)))))))))</f>
        <v>1</v>
      </c>
      <c r="R81" s="5">
        <f t="shared" si="2"/>
        <v>0.02457640825</v>
      </c>
      <c r="S81" s="6">
        <f>if(R81&gt;='Survival Probabilities'!$J$4,1,0)</f>
        <v>0</v>
      </c>
    </row>
    <row r="82">
      <c r="A82" s="1">
        <v>972.0</v>
      </c>
      <c r="B82" s="1">
        <v>3.0</v>
      </c>
      <c r="C82" s="1" t="s">
        <v>145</v>
      </c>
      <c r="D82" s="1" t="s">
        <v>20</v>
      </c>
      <c r="E82" s="1">
        <v>6.0</v>
      </c>
      <c r="F82" s="1">
        <v>1.0</v>
      </c>
      <c r="G82" s="1">
        <v>1.0</v>
      </c>
      <c r="H82" s="1">
        <v>2678.0</v>
      </c>
      <c r="I82" s="1">
        <v>15.2458</v>
      </c>
      <c r="K82" s="4" t="str">
        <f t="shared" si="1"/>
        <v/>
      </c>
      <c r="L82" s="1" t="s">
        <v>32</v>
      </c>
      <c r="M82" s="5">
        <f>if(B82=1,'Survival Probabilities'!$C$2,if(B82 = 2,'Survival Probabilities'!$C$3,if(B82 = 3,'Survival Probabilities'!$C$4,if(isblank(B82),""))))</f>
        <v>0.2429</v>
      </c>
      <c r="N82" s="5">
        <f>if(D82 = "male",'Survival Probabilities'!$C$5,if(D82="female",'Survival Probabilities'!$C$6,if(isblank(D82),"")))</f>
        <v>0.1889</v>
      </c>
      <c r="O82" s="5">
        <f>if(E82 &lt; 1,'Survival Probabilities'!$C$10,if(and(E82&gt;= 1, E82&lt;5),'Survival Probabilities'!$C$11, if(and(E82&gt;= 5, E82&lt;10),'Survival Probabilities'!$C$12,if(and(E82&gt;= 10, E82&lt;20),'Survival Probabilities'!$C$13,if(and(E82&gt;= 20, E82&lt;30),'Survival Probabilities'!$C$14,if(and(E82&gt;= 30, E82&lt;40),'Survival Probabilities'!$C$15,if(and(E82&gt;= 40, E82&lt;50),'Survival Probabilities'!$C$16,if(and(E82&gt;= 50, E82&lt;60),'Survival Probabilities'!$C$17,if(and(E82&gt;= 60, E82&lt;70),'Survival Probabilities'!$C$18,if(and(E82&gt;= 70, E82&lt;80),5%,if(and(E82&gt;= 80, E82&lt;90),5%,if(isblank(E82),1))))))))))))</f>
        <v>0.5</v>
      </c>
      <c r="P82" s="5">
        <f>if(L82 = "C",'Survival Probabilities'!$C$7,if(L82="Q",'Survival Probabilities'!$C$8,if(L82="S",'Survival Probabilities'!$C$9,if(isblank(L82),""))))</f>
        <v>0.5536</v>
      </c>
      <c r="Q82" s="6">
        <f>if(K82='Survival Probabilities'!$B$21,'Survival Probabilities'!$C$21,if(K82='Survival Probabilities'!$B$22,'Survival Probabilities'!$C$22,if(K82='Survival Probabilities'!$B$23,'Survival Probabilities'!$C$23,if(K82='Survival Probabilities'!$B$24,'Survival Probabilities'!$C$24,if(K82='Survival Probabilities'!$B$25,'Survival Probabilities'!$C$25,if(K82='Survival Probabilities'!$B$26,'Survival Probabilities'!$C$26,if(K82='Survival Probabilities'!$B$27,'Survival Probabilities'!$C$27,if(K82='Survival Probabilities'!$B$28,5%,if(K82="",1)))))))))</f>
        <v>1</v>
      </c>
      <c r="R82" s="5">
        <f t="shared" si="2"/>
        <v>0.01270063861</v>
      </c>
      <c r="S82" s="6">
        <f>if(R82&gt;='Survival Probabilities'!$J$4,1,0)</f>
        <v>0</v>
      </c>
    </row>
    <row r="83">
      <c r="A83" s="1">
        <v>973.0</v>
      </c>
      <c r="B83" s="1">
        <v>1.0</v>
      </c>
      <c r="C83" s="1" t="s">
        <v>146</v>
      </c>
      <c r="D83" s="1" t="s">
        <v>20</v>
      </c>
      <c r="E83" s="1">
        <v>67.0</v>
      </c>
      <c r="F83" s="1">
        <v>1.0</v>
      </c>
      <c r="G83" s="1">
        <v>0.0</v>
      </c>
      <c r="H83" s="1" t="s">
        <v>147</v>
      </c>
      <c r="I83" s="1">
        <v>221.7792</v>
      </c>
      <c r="J83" s="1" t="s">
        <v>148</v>
      </c>
      <c r="K83" s="4" t="str">
        <f t="shared" si="1"/>
        <v>C</v>
      </c>
      <c r="L83" s="1" t="s">
        <v>24</v>
      </c>
      <c r="M83" s="5">
        <f>if(B83=1,'Survival Probabilities'!$C$2,if(B83 = 2,'Survival Probabilities'!$C$3,if(B83 = 3,'Survival Probabilities'!$C$4,if(isblank(B83),""))))</f>
        <v>0.6296</v>
      </c>
      <c r="N83" s="5">
        <f>if(D83 = "male",'Survival Probabilities'!$C$5,if(D83="female",'Survival Probabilities'!$C$6,if(isblank(D83),"")))</f>
        <v>0.1889</v>
      </c>
      <c r="O83" s="5">
        <f>if(E83 &lt; 1,'Survival Probabilities'!$C$10,if(and(E83&gt;= 1, E83&lt;5),'Survival Probabilities'!$C$11, if(and(E83&gt;= 5, E83&lt;10),'Survival Probabilities'!$C$12,if(and(E83&gt;= 10, E83&lt;20),'Survival Probabilities'!$C$13,if(and(E83&gt;= 20, E83&lt;30),'Survival Probabilities'!$C$14,if(and(E83&gt;= 30, E83&lt;40),'Survival Probabilities'!$C$15,if(and(E83&gt;= 40, E83&lt;50),'Survival Probabilities'!$C$16,if(and(E83&gt;= 50, E83&lt;60),'Survival Probabilities'!$C$17,if(and(E83&gt;= 60, E83&lt;70),'Survival Probabilities'!$C$18,if(and(E83&gt;= 70, E83&lt;80),5%,if(and(E83&gt;= 80, E83&lt;90),5%,if(isblank(E83),1))))))))))))</f>
        <v>0.3158</v>
      </c>
      <c r="P83" s="5">
        <f>if(L83 = "C",'Survival Probabilities'!$C$7,if(L83="Q",'Survival Probabilities'!$C$8,if(L83="S",'Survival Probabilities'!$C$9,if(isblank(L83),""))))</f>
        <v>0.337</v>
      </c>
      <c r="Q83" s="5">
        <f>if(K83='Survival Probabilities'!$B$21,'Survival Probabilities'!$C$21,if(K83='Survival Probabilities'!$B$22,'Survival Probabilities'!$C$22,if(K83='Survival Probabilities'!$B$23,'Survival Probabilities'!$C$23,if(K83='Survival Probabilities'!$B$24,'Survival Probabilities'!$C$24,if(K83='Survival Probabilities'!$B$25,'Survival Probabilities'!$C$25,if(K83='Survival Probabilities'!$B$26,'Survival Probabilities'!$C$26,if(K83='Survival Probabilities'!$B$27,'Survival Probabilities'!$C$27,if(K83='Survival Probabilities'!$B$28,5%,if(K83="",1)))))))))</f>
        <v>0.5932</v>
      </c>
      <c r="R83" s="5">
        <f t="shared" si="2"/>
        <v>0.007508269387</v>
      </c>
      <c r="S83" s="6">
        <f>if(R83&gt;='Survival Probabilities'!$J$4,1,0)</f>
        <v>0</v>
      </c>
    </row>
    <row r="84">
      <c r="A84" s="1">
        <v>974.0</v>
      </c>
      <c r="B84" s="1">
        <v>1.0</v>
      </c>
      <c r="C84" s="1" t="s">
        <v>149</v>
      </c>
      <c r="D84" s="1" t="s">
        <v>20</v>
      </c>
      <c r="E84" s="1">
        <v>49.0</v>
      </c>
      <c r="F84" s="1">
        <v>0.0</v>
      </c>
      <c r="G84" s="1">
        <v>0.0</v>
      </c>
      <c r="H84" s="1">
        <v>19924.0</v>
      </c>
      <c r="I84" s="1">
        <v>26.0</v>
      </c>
      <c r="K84" s="4" t="str">
        <f t="shared" si="1"/>
        <v/>
      </c>
      <c r="L84" s="1" t="s">
        <v>24</v>
      </c>
      <c r="M84" s="5">
        <f>if(B84=1,'Survival Probabilities'!$C$2,if(B84 = 2,'Survival Probabilities'!$C$3,if(B84 = 3,'Survival Probabilities'!$C$4,if(isblank(B84),""))))</f>
        <v>0.6296</v>
      </c>
      <c r="N84" s="5">
        <f>if(D84 = "male",'Survival Probabilities'!$C$5,if(D84="female",'Survival Probabilities'!$C$6,if(isblank(D84),"")))</f>
        <v>0.1889</v>
      </c>
      <c r="O84" s="5">
        <f>if(E84 &lt; 1,'Survival Probabilities'!$C$10,if(and(E84&gt;= 1, E84&lt;5),'Survival Probabilities'!$C$11, if(and(E84&gt;= 5, E84&lt;10),'Survival Probabilities'!$C$12,if(and(E84&gt;= 10, E84&lt;20),'Survival Probabilities'!$C$13,if(and(E84&gt;= 20, E84&lt;30),'Survival Probabilities'!$C$14,if(and(E84&gt;= 30, E84&lt;40),'Survival Probabilities'!$C$15,if(and(E84&gt;= 40, E84&lt;50),'Survival Probabilities'!$C$16,if(and(E84&gt;= 50, E84&lt;60),'Survival Probabilities'!$C$17,if(and(E84&gt;= 60, E84&lt;70),'Survival Probabilities'!$C$18,if(and(E84&gt;= 70, E84&lt;80),5%,if(and(E84&gt;= 80, E84&lt;90),5%,if(isblank(E84),1))))))))))))</f>
        <v>0.382</v>
      </c>
      <c r="P84" s="5">
        <f>if(L84 = "C",'Survival Probabilities'!$C$7,if(L84="Q",'Survival Probabilities'!$C$8,if(L84="S",'Survival Probabilities'!$C$9,if(isblank(L84),""))))</f>
        <v>0.337</v>
      </c>
      <c r="Q84" s="6">
        <f>if(K84='Survival Probabilities'!$B$21,'Survival Probabilities'!$C$21,if(K84='Survival Probabilities'!$B$22,'Survival Probabilities'!$C$22,if(K84='Survival Probabilities'!$B$23,'Survival Probabilities'!$C$23,if(K84='Survival Probabilities'!$B$24,'Survival Probabilities'!$C$24,if(K84='Survival Probabilities'!$B$25,'Survival Probabilities'!$C$25,if(K84='Survival Probabilities'!$B$26,'Survival Probabilities'!$C$26,if(K84='Survival Probabilities'!$B$27,'Survival Probabilities'!$C$27,if(K84='Survival Probabilities'!$B$28,5%,if(K84="",1)))))))))</f>
        <v>1</v>
      </c>
      <c r="R84" s="5">
        <f t="shared" si="2"/>
        <v>0.01531052</v>
      </c>
      <c r="S84" s="6">
        <f>if(R84&gt;='Survival Probabilities'!$J$4,1,0)</f>
        <v>0</v>
      </c>
    </row>
    <row r="85">
      <c r="A85" s="1">
        <v>975.0</v>
      </c>
      <c r="B85" s="1">
        <v>3.0</v>
      </c>
      <c r="C85" s="1" t="s">
        <v>150</v>
      </c>
      <c r="D85" s="1" t="s">
        <v>20</v>
      </c>
      <c r="F85" s="1">
        <v>0.0</v>
      </c>
      <c r="G85" s="1">
        <v>0.0</v>
      </c>
      <c r="H85" s="1">
        <v>349238.0</v>
      </c>
      <c r="I85" s="1">
        <v>7.8958</v>
      </c>
      <c r="K85" s="4" t="str">
        <f t="shared" si="1"/>
        <v/>
      </c>
      <c r="L85" s="1" t="s">
        <v>24</v>
      </c>
      <c r="M85" s="5">
        <f>if(B85=1,'Survival Probabilities'!$C$2,if(B85 = 2,'Survival Probabilities'!$C$3,if(B85 = 3,'Survival Probabilities'!$C$4,if(isblank(B85),""))))</f>
        <v>0.2429</v>
      </c>
      <c r="N85" s="5">
        <f>if(D85 = "male",'Survival Probabilities'!$C$5,if(D85="female",'Survival Probabilities'!$C$6,if(isblank(D85),"")))</f>
        <v>0.1889</v>
      </c>
      <c r="O85" s="5">
        <f>if(E85 &lt; 1,'Survival Probabilities'!$C$10,if(and(E85&gt;= 1, E85&lt;5),'Survival Probabilities'!$C$11, if(and(E85&gt;= 5, E85&lt;10),'Survival Probabilities'!$C$12,if(and(E85&gt;= 10, E85&lt;20),'Survival Probabilities'!$C$13,if(and(E85&gt;= 20, E85&lt;30),'Survival Probabilities'!$C$14,if(and(E85&gt;= 30, E85&lt;40),'Survival Probabilities'!$C$15,if(and(E85&gt;= 40, E85&lt;50),'Survival Probabilities'!$C$16,if(and(E85&gt;= 50, E85&lt;60),'Survival Probabilities'!$C$17,if(and(E85&gt;= 60, E85&lt;70),'Survival Probabilities'!$C$18,if(and(E85&gt;= 70, E85&lt;80),5%,if(and(E85&gt;= 80, E85&lt;90),5%,if(isblank(E85),1))))))))))))</f>
        <v>1</v>
      </c>
      <c r="P85" s="5">
        <f>if(L85 = "C",'Survival Probabilities'!$C$7,if(L85="Q",'Survival Probabilities'!$C$8,if(L85="S",'Survival Probabilities'!$C$9,if(isblank(L85),""))))</f>
        <v>0.337</v>
      </c>
      <c r="Q85" s="6">
        <f>if(K85='Survival Probabilities'!$B$21,'Survival Probabilities'!$C$21,if(K85='Survival Probabilities'!$B$22,'Survival Probabilities'!$C$22,if(K85='Survival Probabilities'!$B$23,'Survival Probabilities'!$C$23,if(K85='Survival Probabilities'!$B$24,'Survival Probabilities'!$C$24,if(K85='Survival Probabilities'!$B$25,'Survival Probabilities'!$C$25,if(K85='Survival Probabilities'!$B$26,'Survival Probabilities'!$C$26,if(K85='Survival Probabilities'!$B$27,'Survival Probabilities'!$C$27,if(K85='Survival Probabilities'!$B$28,5%,if(K85="",1)))))))))</f>
        <v>1</v>
      </c>
      <c r="R85" s="5">
        <f t="shared" si="2"/>
        <v>0.01546284397</v>
      </c>
      <c r="S85" s="6">
        <f>if(R85&gt;='Survival Probabilities'!$J$4,1,0)</f>
        <v>0</v>
      </c>
    </row>
    <row r="86">
      <c r="A86" s="1">
        <v>976.0</v>
      </c>
      <c r="B86" s="1">
        <v>2.0</v>
      </c>
      <c r="C86" s="1" t="s">
        <v>151</v>
      </c>
      <c r="D86" s="1" t="s">
        <v>20</v>
      </c>
      <c r="F86" s="1">
        <v>0.0</v>
      </c>
      <c r="G86" s="1">
        <v>0.0</v>
      </c>
      <c r="H86" s="1">
        <v>240261.0</v>
      </c>
      <c r="I86" s="1">
        <v>10.7083</v>
      </c>
      <c r="K86" s="4" t="str">
        <f t="shared" si="1"/>
        <v/>
      </c>
      <c r="L86" s="1" t="s">
        <v>21</v>
      </c>
      <c r="M86" s="5">
        <f>if(B86=1,'Survival Probabilities'!$C$2,if(B86 = 2,'Survival Probabilities'!$C$3,if(B86 = 3,'Survival Probabilities'!$C$4,if(isblank(B86),""))))</f>
        <v>0.4728</v>
      </c>
      <c r="N86" s="5">
        <f>if(D86 = "male",'Survival Probabilities'!$C$5,if(D86="female",'Survival Probabilities'!$C$6,if(isblank(D86),"")))</f>
        <v>0.1889</v>
      </c>
      <c r="O86" s="5">
        <f>if(E86 &lt; 1,'Survival Probabilities'!$C$10,if(and(E86&gt;= 1, E86&lt;5),'Survival Probabilities'!$C$11, if(and(E86&gt;= 5, E86&lt;10),'Survival Probabilities'!$C$12,if(and(E86&gt;= 10, E86&lt;20),'Survival Probabilities'!$C$13,if(and(E86&gt;= 20, E86&lt;30),'Survival Probabilities'!$C$14,if(and(E86&gt;= 30, E86&lt;40),'Survival Probabilities'!$C$15,if(and(E86&gt;= 40, E86&lt;50),'Survival Probabilities'!$C$16,if(and(E86&gt;= 50, E86&lt;60),'Survival Probabilities'!$C$17,if(and(E86&gt;= 60, E86&lt;70),'Survival Probabilities'!$C$18,if(and(E86&gt;= 70, E86&lt;80),5%,if(and(E86&gt;= 80, E86&lt;90),5%,if(isblank(E86),1))))))))))))</f>
        <v>1</v>
      </c>
      <c r="P86" s="5">
        <f>if(L86 = "C",'Survival Probabilities'!$C$7,if(L86="Q",'Survival Probabilities'!$C$8,if(L86="S",'Survival Probabilities'!$C$9,if(isblank(L86),""))))</f>
        <v>0.3896</v>
      </c>
      <c r="Q86" s="6">
        <f>if(K86='Survival Probabilities'!$B$21,'Survival Probabilities'!$C$21,if(K86='Survival Probabilities'!$B$22,'Survival Probabilities'!$C$22,if(K86='Survival Probabilities'!$B$23,'Survival Probabilities'!$C$23,if(K86='Survival Probabilities'!$B$24,'Survival Probabilities'!$C$24,if(K86='Survival Probabilities'!$B$25,'Survival Probabilities'!$C$25,if(K86='Survival Probabilities'!$B$26,'Survival Probabilities'!$C$26,if(K86='Survival Probabilities'!$B$27,'Survival Probabilities'!$C$27,if(K86='Survival Probabilities'!$B$28,5%,if(K86="",1)))))))))</f>
        <v>1</v>
      </c>
      <c r="R86" s="5">
        <f t="shared" si="2"/>
        <v>0.03479592403</v>
      </c>
      <c r="S86" s="6">
        <f>if(R86&gt;='Survival Probabilities'!$J$4,1,0)</f>
        <v>1</v>
      </c>
    </row>
    <row r="87">
      <c r="A87" s="1">
        <v>977.0</v>
      </c>
      <c r="B87" s="1">
        <v>3.0</v>
      </c>
      <c r="C87" s="1" t="s">
        <v>152</v>
      </c>
      <c r="D87" s="1" t="s">
        <v>20</v>
      </c>
      <c r="F87" s="1">
        <v>1.0</v>
      </c>
      <c r="G87" s="1">
        <v>0.0</v>
      </c>
      <c r="H87" s="1">
        <v>2660.0</v>
      </c>
      <c r="I87" s="1">
        <v>14.4542</v>
      </c>
      <c r="K87" s="4" t="str">
        <f t="shared" si="1"/>
        <v/>
      </c>
      <c r="L87" s="1" t="s">
        <v>32</v>
      </c>
      <c r="M87" s="5">
        <f>if(B87=1,'Survival Probabilities'!$C$2,if(B87 = 2,'Survival Probabilities'!$C$3,if(B87 = 3,'Survival Probabilities'!$C$4,if(isblank(B87),""))))</f>
        <v>0.2429</v>
      </c>
      <c r="N87" s="5">
        <f>if(D87 = "male",'Survival Probabilities'!$C$5,if(D87="female",'Survival Probabilities'!$C$6,if(isblank(D87),"")))</f>
        <v>0.1889</v>
      </c>
      <c r="O87" s="5">
        <f>if(E87 &lt; 1,'Survival Probabilities'!$C$10,if(and(E87&gt;= 1, E87&lt;5),'Survival Probabilities'!$C$11, if(and(E87&gt;= 5, E87&lt;10),'Survival Probabilities'!$C$12,if(and(E87&gt;= 10, E87&lt;20),'Survival Probabilities'!$C$13,if(and(E87&gt;= 20, E87&lt;30),'Survival Probabilities'!$C$14,if(and(E87&gt;= 30, E87&lt;40),'Survival Probabilities'!$C$15,if(and(E87&gt;= 40, E87&lt;50),'Survival Probabilities'!$C$16,if(and(E87&gt;= 50, E87&lt;60),'Survival Probabilities'!$C$17,if(and(E87&gt;= 60, E87&lt;70),'Survival Probabilities'!$C$18,if(and(E87&gt;= 70, E87&lt;80),5%,if(and(E87&gt;= 80, E87&lt;90),5%,if(isblank(E87),1))))))))))))</f>
        <v>1</v>
      </c>
      <c r="P87" s="5">
        <f>if(L87 = "C",'Survival Probabilities'!$C$7,if(L87="Q",'Survival Probabilities'!$C$8,if(L87="S",'Survival Probabilities'!$C$9,if(isblank(L87),""))))</f>
        <v>0.5536</v>
      </c>
      <c r="Q87" s="6">
        <f>if(K87='Survival Probabilities'!$B$21,'Survival Probabilities'!$C$21,if(K87='Survival Probabilities'!$B$22,'Survival Probabilities'!$C$22,if(K87='Survival Probabilities'!$B$23,'Survival Probabilities'!$C$23,if(K87='Survival Probabilities'!$B$24,'Survival Probabilities'!$C$24,if(K87='Survival Probabilities'!$B$25,'Survival Probabilities'!$C$25,if(K87='Survival Probabilities'!$B$26,'Survival Probabilities'!$C$26,if(K87='Survival Probabilities'!$B$27,'Survival Probabilities'!$C$27,if(K87='Survival Probabilities'!$B$28,5%,if(K87="",1)))))))))</f>
        <v>1</v>
      </c>
      <c r="R87" s="5">
        <f t="shared" si="2"/>
        <v>0.02540127722</v>
      </c>
      <c r="S87" s="6">
        <f>if(R87&gt;='Survival Probabilities'!$J$4,1,0)</f>
        <v>0</v>
      </c>
    </row>
    <row r="88">
      <c r="A88" s="1">
        <v>978.0</v>
      </c>
      <c r="B88" s="1">
        <v>3.0</v>
      </c>
      <c r="C88" s="1" t="s">
        <v>153</v>
      </c>
      <c r="D88" s="1" t="s">
        <v>23</v>
      </c>
      <c r="E88" s="1">
        <v>27.0</v>
      </c>
      <c r="F88" s="1">
        <v>0.0</v>
      </c>
      <c r="G88" s="1">
        <v>0.0</v>
      </c>
      <c r="H88" s="1">
        <v>330844.0</v>
      </c>
      <c r="I88" s="1">
        <v>7.8792</v>
      </c>
      <c r="K88" s="4" t="str">
        <f t="shared" si="1"/>
        <v/>
      </c>
      <c r="L88" s="1" t="s">
        <v>21</v>
      </c>
      <c r="M88" s="5">
        <f>if(B88=1,'Survival Probabilities'!$C$2,if(B88 = 2,'Survival Probabilities'!$C$3,if(B88 = 3,'Survival Probabilities'!$C$4,if(isblank(B88),""))))</f>
        <v>0.2429</v>
      </c>
      <c r="N88" s="5">
        <f>if(D88 = "male",'Survival Probabilities'!$C$5,if(D88="female",'Survival Probabilities'!$C$6,if(isblank(D88),"")))</f>
        <v>0.742</v>
      </c>
      <c r="O88" s="5">
        <f>if(E88 &lt; 1,'Survival Probabilities'!$C$10,if(and(E88&gt;= 1, E88&lt;5),'Survival Probabilities'!$C$11, if(and(E88&gt;= 5, E88&lt;10),'Survival Probabilities'!$C$12,if(and(E88&gt;= 10, E88&lt;20),'Survival Probabilities'!$C$13,if(and(E88&gt;= 20, E88&lt;30),'Survival Probabilities'!$C$14,if(and(E88&gt;= 30, E88&lt;40),'Survival Probabilities'!$C$15,if(and(E88&gt;= 40, E88&lt;50),'Survival Probabilities'!$C$16,if(and(E88&gt;= 50, E88&lt;60),'Survival Probabilities'!$C$17,if(and(E88&gt;= 60, E88&lt;70),'Survival Probabilities'!$C$18,if(and(E88&gt;= 70, E88&lt;80),5%,if(and(E88&gt;= 80, E88&lt;90),5%,if(isblank(E88),1))))))))))))</f>
        <v>0.35</v>
      </c>
      <c r="P88" s="5">
        <f>if(L88 = "C",'Survival Probabilities'!$C$7,if(L88="Q",'Survival Probabilities'!$C$8,if(L88="S",'Survival Probabilities'!$C$9,if(isblank(L88),""))))</f>
        <v>0.3896</v>
      </c>
      <c r="Q88" s="6">
        <f>if(K88='Survival Probabilities'!$B$21,'Survival Probabilities'!$C$21,if(K88='Survival Probabilities'!$B$22,'Survival Probabilities'!$C$22,if(K88='Survival Probabilities'!$B$23,'Survival Probabilities'!$C$23,if(K88='Survival Probabilities'!$B$24,'Survival Probabilities'!$C$24,if(K88='Survival Probabilities'!$B$25,'Survival Probabilities'!$C$25,if(K88='Survival Probabilities'!$B$26,'Survival Probabilities'!$C$26,if(K88='Survival Probabilities'!$B$27,'Survival Probabilities'!$C$27,if(K88='Survival Probabilities'!$B$28,5%,if(K88="",1)))))))))</f>
        <v>1</v>
      </c>
      <c r="R88" s="5">
        <f t="shared" si="2"/>
        <v>0.02457640825</v>
      </c>
      <c r="S88" s="6">
        <f>if(R88&gt;='Survival Probabilities'!$J$4,1,0)</f>
        <v>0</v>
      </c>
    </row>
    <row r="89">
      <c r="A89" s="1">
        <v>979.0</v>
      </c>
      <c r="B89" s="1">
        <v>3.0</v>
      </c>
      <c r="C89" s="1" t="s">
        <v>154</v>
      </c>
      <c r="D89" s="1" t="s">
        <v>23</v>
      </c>
      <c r="E89" s="1">
        <v>18.0</v>
      </c>
      <c r="F89" s="1">
        <v>0.0</v>
      </c>
      <c r="G89" s="1">
        <v>0.0</v>
      </c>
      <c r="H89" s="1" t="s">
        <v>155</v>
      </c>
      <c r="I89" s="1">
        <v>8.05</v>
      </c>
      <c r="K89" s="4" t="str">
        <f t="shared" si="1"/>
        <v/>
      </c>
      <c r="L89" s="1" t="s">
        <v>24</v>
      </c>
      <c r="M89" s="5">
        <f>if(B89=1,'Survival Probabilities'!$C$2,if(B89 = 2,'Survival Probabilities'!$C$3,if(B89 = 3,'Survival Probabilities'!$C$4,if(isblank(B89),""))))</f>
        <v>0.2429</v>
      </c>
      <c r="N89" s="5">
        <f>if(D89 = "male",'Survival Probabilities'!$C$5,if(D89="female",'Survival Probabilities'!$C$6,if(isblank(D89),"")))</f>
        <v>0.742</v>
      </c>
      <c r="O89" s="5">
        <f>if(E89 &lt; 1,'Survival Probabilities'!$C$10,if(and(E89&gt;= 1, E89&lt;5),'Survival Probabilities'!$C$11, if(and(E89&gt;= 5, E89&lt;10),'Survival Probabilities'!$C$12,if(and(E89&gt;= 10, E89&lt;20),'Survival Probabilities'!$C$13,if(and(E89&gt;= 20, E89&lt;30),'Survival Probabilities'!$C$14,if(and(E89&gt;= 30, E89&lt;40),'Survival Probabilities'!$C$15,if(and(E89&gt;= 40, E89&lt;50),'Survival Probabilities'!$C$16,if(and(E89&gt;= 50, E89&lt;60),'Survival Probabilities'!$C$17,if(and(E89&gt;= 60, E89&lt;70),'Survival Probabilities'!$C$18,if(and(E89&gt;= 70, E89&lt;80),5%,if(and(E89&gt;= 80, E89&lt;90),5%,if(isblank(E89),1))))))))))))</f>
        <v>0.402</v>
      </c>
      <c r="P89" s="5">
        <f>if(L89 = "C",'Survival Probabilities'!$C$7,if(L89="Q",'Survival Probabilities'!$C$8,if(L89="S",'Survival Probabilities'!$C$9,if(isblank(L89),""))))</f>
        <v>0.337</v>
      </c>
      <c r="Q89" s="6">
        <f>if(K89='Survival Probabilities'!$B$21,'Survival Probabilities'!$C$21,if(K89='Survival Probabilities'!$B$22,'Survival Probabilities'!$C$22,if(K89='Survival Probabilities'!$B$23,'Survival Probabilities'!$C$23,if(K89='Survival Probabilities'!$B$24,'Survival Probabilities'!$C$24,if(K89='Survival Probabilities'!$B$25,'Survival Probabilities'!$C$25,if(K89='Survival Probabilities'!$B$26,'Survival Probabilities'!$C$26,if(K89='Survival Probabilities'!$B$27,'Survival Probabilities'!$C$27,if(K89='Survival Probabilities'!$B$28,5%,if(K89="",1)))))))))</f>
        <v>1</v>
      </c>
      <c r="R89" s="5">
        <f t="shared" si="2"/>
        <v>0.02441672287</v>
      </c>
      <c r="S89" s="6">
        <f>if(R89&gt;='Survival Probabilities'!$J$4,1,0)</f>
        <v>0</v>
      </c>
    </row>
    <row r="90">
      <c r="A90" s="1">
        <v>980.0</v>
      </c>
      <c r="B90" s="1">
        <v>3.0</v>
      </c>
      <c r="C90" s="1" t="s">
        <v>156</v>
      </c>
      <c r="D90" s="1" t="s">
        <v>23</v>
      </c>
      <c r="F90" s="1">
        <v>0.0</v>
      </c>
      <c r="G90" s="1">
        <v>0.0</v>
      </c>
      <c r="H90" s="1">
        <v>364856.0</v>
      </c>
      <c r="I90" s="1">
        <v>7.75</v>
      </c>
      <c r="K90" s="4" t="str">
        <f t="shared" si="1"/>
        <v/>
      </c>
      <c r="L90" s="1" t="s">
        <v>21</v>
      </c>
      <c r="M90" s="5">
        <f>if(B90=1,'Survival Probabilities'!$C$2,if(B90 = 2,'Survival Probabilities'!$C$3,if(B90 = 3,'Survival Probabilities'!$C$4,if(isblank(B90),""))))</f>
        <v>0.2429</v>
      </c>
      <c r="N90" s="5">
        <f>if(D90 = "male",'Survival Probabilities'!$C$5,if(D90="female",'Survival Probabilities'!$C$6,if(isblank(D90),"")))</f>
        <v>0.742</v>
      </c>
      <c r="O90" s="5">
        <f>if(E90 &lt; 1,'Survival Probabilities'!$C$10,if(and(E90&gt;= 1, E90&lt;5),'Survival Probabilities'!$C$11, if(and(E90&gt;= 5, E90&lt;10),'Survival Probabilities'!$C$12,if(and(E90&gt;= 10, E90&lt;20),'Survival Probabilities'!$C$13,if(and(E90&gt;= 20, E90&lt;30),'Survival Probabilities'!$C$14,if(and(E90&gt;= 30, E90&lt;40),'Survival Probabilities'!$C$15,if(and(E90&gt;= 40, E90&lt;50),'Survival Probabilities'!$C$16,if(and(E90&gt;= 50, E90&lt;60),'Survival Probabilities'!$C$17,if(and(E90&gt;= 60, E90&lt;70),'Survival Probabilities'!$C$18,if(and(E90&gt;= 70, E90&lt;80),5%,if(and(E90&gt;= 80, E90&lt;90),5%,if(isblank(E90),1))))))))))))</f>
        <v>1</v>
      </c>
      <c r="P90" s="5">
        <f>if(L90 = "C",'Survival Probabilities'!$C$7,if(L90="Q",'Survival Probabilities'!$C$8,if(L90="S",'Survival Probabilities'!$C$9,if(isblank(L90),""))))</f>
        <v>0.3896</v>
      </c>
      <c r="Q90" s="6">
        <f>if(K90='Survival Probabilities'!$B$21,'Survival Probabilities'!$C$21,if(K90='Survival Probabilities'!$B$22,'Survival Probabilities'!$C$22,if(K90='Survival Probabilities'!$B$23,'Survival Probabilities'!$C$23,if(K90='Survival Probabilities'!$B$24,'Survival Probabilities'!$C$24,if(K90='Survival Probabilities'!$B$25,'Survival Probabilities'!$C$25,if(K90='Survival Probabilities'!$B$26,'Survival Probabilities'!$C$26,if(K90='Survival Probabilities'!$B$27,'Survival Probabilities'!$C$27,if(K90='Survival Probabilities'!$B$28,5%,if(K90="",1)))))))))</f>
        <v>1</v>
      </c>
      <c r="R90" s="5">
        <f t="shared" si="2"/>
        <v>0.07021830928</v>
      </c>
      <c r="S90" s="6">
        <f>if(R90&gt;='Survival Probabilities'!$J$4,1,0)</f>
        <v>1</v>
      </c>
    </row>
    <row r="91">
      <c r="A91" s="1">
        <v>981.0</v>
      </c>
      <c r="B91" s="1">
        <v>2.0</v>
      </c>
      <c r="C91" s="1" t="s">
        <v>157</v>
      </c>
      <c r="D91" s="1" t="s">
        <v>20</v>
      </c>
      <c r="E91" s="1">
        <v>2.0</v>
      </c>
      <c r="F91" s="1">
        <v>1.0</v>
      </c>
      <c r="G91" s="1">
        <v>1.0</v>
      </c>
      <c r="H91" s="1">
        <v>29103.0</v>
      </c>
      <c r="I91" s="1">
        <v>23.0</v>
      </c>
      <c r="K91" s="4" t="str">
        <f t="shared" si="1"/>
        <v/>
      </c>
      <c r="L91" s="1" t="s">
        <v>24</v>
      </c>
      <c r="M91" s="5">
        <f>if(B91=1,'Survival Probabilities'!$C$2,if(B91 = 2,'Survival Probabilities'!$C$3,if(B91 = 3,'Survival Probabilities'!$C$4,if(isblank(B91),""))))</f>
        <v>0.4728</v>
      </c>
      <c r="N91" s="5">
        <f>if(D91 = "male",'Survival Probabilities'!$C$5,if(D91="female",'Survival Probabilities'!$C$6,if(isblank(D91),"")))</f>
        <v>0.1889</v>
      </c>
      <c r="O91" s="5">
        <f>if(E91 &lt; 1,'Survival Probabilities'!$C$10,if(and(E91&gt;= 1, E91&lt;5),'Survival Probabilities'!$C$11, if(and(E91&gt;= 5, E91&lt;10),'Survival Probabilities'!$C$12,if(and(E91&gt;= 10, E91&lt;20),'Survival Probabilities'!$C$13,if(and(E91&gt;= 20, E91&lt;30),'Survival Probabilities'!$C$14,if(and(E91&gt;= 30, E91&lt;40),'Survival Probabilities'!$C$15,if(and(E91&gt;= 40, E91&lt;50),'Survival Probabilities'!$C$16,if(and(E91&gt;= 50, E91&lt;60),'Survival Probabilities'!$C$17,if(and(E91&gt;= 60, E91&lt;70),'Survival Probabilities'!$C$18,if(and(E91&gt;= 70, E91&lt;80),5%,if(and(E91&gt;= 80, E91&lt;90),5%,if(isblank(E91),1))))))))))))</f>
        <v>0.6061</v>
      </c>
      <c r="P91" s="5">
        <f>if(L91 = "C",'Survival Probabilities'!$C$7,if(L91="Q",'Survival Probabilities'!$C$8,if(L91="S",'Survival Probabilities'!$C$9,if(isblank(L91),""))))</f>
        <v>0.337</v>
      </c>
      <c r="Q91" s="6">
        <f>if(K91='Survival Probabilities'!$B$21,'Survival Probabilities'!$C$21,if(K91='Survival Probabilities'!$B$22,'Survival Probabilities'!$C$22,if(K91='Survival Probabilities'!$B$23,'Survival Probabilities'!$C$23,if(K91='Survival Probabilities'!$B$24,'Survival Probabilities'!$C$24,if(K91='Survival Probabilities'!$B$25,'Survival Probabilities'!$C$25,if(K91='Survival Probabilities'!$B$26,'Survival Probabilities'!$C$26,if(K91='Survival Probabilities'!$B$27,'Survival Probabilities'!$C$27,if(K91='Survival Probabilities'!$B$28,5%,if(K91="",1)))))))))</f>
        <v>1</v>
      </c>
      <c r="R91" s="5">
        <f t="shared" si="2"/>
        <v>0.01824246874</v>
      </c>
      <c r="S91" s="6">
        <f>if(R91&gt;='Survival Probabilities'!$J$4,1,0)</f>
        <v>0</v>
      </c>
    </row>
    <row r="92">
      <c r="A92" s="1">
        <v>982.0</v>
      </c>
      <c r="B92" s="1">
        <v>3.0</v>
      </c>
      <c r="C92" s="1" t="s">
        <v>158</v>
      </c>
      <c r="D92" s="1" t="s">
        <v>23</v>
      </c>
      <c r="E92" s="1">
        <v>22.0</v>
      </c>
      <c r="F92" s="1">
        <v>1.0</v>
      </c>
      <c r="G92" s="1">
        <v>0.0</v>
      </c>
      <c r="H92" s="1">
        <v>347072.0</v>
      </c>
      <c r="I92" s="1">
        <v>13.9</v>
      </c>
      <c r="K92" s="4" t="str">
        <f t="shared" si="1"/>
        <v/>
      </c>
      <c r="L92" s="1" t="s">
        <v>24</v>
      </c>
      <c r="M92" s="5">
        <f>if(B92=1,'Survival Probabilities'!$C$2,if(B92 = 2,'Survival Probabilities'!$C$3,if(B92 = 3,'Survival Probabilities'!$C$4,if(isblank(B92),""))))</f>
        <v>0.2429</v>
      </c>
      <c r="N92" s="5">
        <f>if(D92 = "male",'Survival Probabilities'!$C$5,if(D92="female",'Survival Probabilities'!$C$6,if(isblank(D92),"")))</f>
        <v>0.742</v>
      </c>
      <c r="O92" s="5">
        <f>if(E92 &lt; 1,'Survival Probabilities'!$C$10,if(and(E92&gt;= 1, E92&lt;5),'Survival Probabilities'!$C$11, if(and(E92&gt;= 5, E92&lt;10),'Survival Probabilities'!$C$12,if(and(E92&gt;= 10, E92&lt;20),'Survival Probabilities'!$C$13,if(and(E92&gt;= 20, E92&lt;30),'Survival Probabilities'!$C$14,if(and(E92&gt;= 30, E92&lt;40),'Survival Probabilities'!$C$15,if(and(E92&gt;= 40, E92&lt;50),'Survival Probabilities'!$C$16,if(and(E92&gt;= 50, E92&lt;60),'Survival Probabilities'!$C$17,if(and(E92&gt;= 60, E92&lt;70),'Survival Probabilities'!$C$18,if(and(E92&gt;= 70, E92&lt;80),5%,if(and(E92&gt;= 80, E92&lt;90),5%,if(isblank(E92),1))))))))))))</f>
        <v>0.35</v>
      </c>
      <c r="P92" s="5">
        <f>if(L92 = "C",'Survival Probabilities'!$C$7,if(L92="Q",'Survival Probabilities'!$C$8,if(L92="S",'Survival Probabilities'!$C$9,if(isblank(L92),""))))</f>
        <v>0.337</v>
      </c>
      <c r="Q92" s="6">
        <f>if(K92='Survival Probabilities'!$B$21,'Survival Probabilities'!$C$21,if(K92='Survival Probabilities'!$B$22,'Survival Probabilities'!$C$22,if(K92='Survival Probabilities'!$B$23,'Survival Probabilities'!$C$23,if(K92='Survival Probabilities'!$B$24,'Survival Probabilities'!$C$24,if(K92='Survival Probabilities'!$B$25,'Survival Probabilities'!$C$25,if(K92='Survival Probabilities'!$B$26,'Survival Probabilities'!$C$26,if(K92='Survival Probabilities'!$B$27,'Survival Probabilities'!$C$27,if(K92='Survival Probabilities'!$B$28,5%,if(K92="",1)))))))))</f>
        <v>1</v>
      </c>
      <c r="R92" s="5">
        <f t="shared" si="2"/>
        <v>0.02125834081</v>
      </c>
      <c r="S92" s="6">
        <f>if(R92&gt;='Survival Probabilities'!$J$4,1,0)</f>
        <v>0</v>
      </c>
    </row>
    <row r="93">
      <c r="A93" s="1">
        <v>983.0</v>
      </c>
      <c r="B93" s="1">
        <v>3.0</v>
      </c>
      <c r="C93" s="1" t="s">
        <v>159</v>
      </c>
      <c r="D93" s="1" t="s">
        <v>20</v>
      </c>
      <c r="F93" s="1">
        <v>0.0</v>
      </c>
      <c r="G93" s="1">
        <v>0.0</v>
      </c>
      <c r="H93" s="1">
        <v>345498.0</v>
      </c>
      <c r="I93" s="1">
        <v>7.775</v>
      </c>
      <c r="K93" s="4" t="str">
        <f t="shared" si="1"/>
        <v/>
      </c>
      <c r="L93" s="1" t="s">
        <v>24</v>
      </c>
      <c r="M93" s="5">
        <f>if(B93=1,'Survival Probabilities'!$C$2,if(B93 = 2,'Survival Probabilities'!$C$3,if(B93 = 3,'Survival Probabilities'!$C$4,if(isblank(B93),""))))</f>
        <v>0.2429</v>
      </c>
      <c r="N93" s="5">
        <f>if(D93 = "male",'Survival Probabilities'!$C$5,if(D93="female",'Survival Probabilities'!$C$6,if(isblank(D93),"")))</f>
        <v>0.1889</v>
      </c>
      <c r="O93" s="5">
        <f>if(E93 &lt; 1,'Survival Probabilities'!$C$10,if(and(E93&gt;= 1, E93&lt;5),'Survival Probabilities'!$C$11, if(and(E93&gt;= 5, E93&lt;10),'Survival Probabilities'!$C$12,if(and(E93&gt;= 10, E93&lt;20),'Survival Probabilities'!$C$13,if(and(E93&gt;= 20, E93&lt;30),'Survival Probabilities'!$C$14,if(and(E93&gt;= 30, E93&lt;40),'Survival Probabilities'!$C$15,if(and(E93&gt;= 40, E93&lt;50),'Survival Probabilities'!$C$16,if(and(E93&gt;= 50, E93&lt;60),'Survival Probabilities'!$C$17,if(and(E93&gt;= 60, E93&lt;70),'Survival Probabilities'!$C$18,if(and(E93&gt;= 70, E93&lt;80),5%,if(and(E93&gt;= 80, E93&lt;90),5%,if(isblank(E93),1))))))))))))</f>
        <v>1</v>
      </c>
      <c r="P93" s="5">
        <f>if(L93 = "C",'Survival Probabilities'!$C$7,if(L93="Q",'Survival Probabilities'!$C$8,if(L93="S",'Survival Probabilities'!$C$9,if(isblank(L93),""))))</f>
        <v>0.337</v>
      </c>
      <c r="Q93" s="6">
        <f>if(K93='Survival Probabilities'!$B$21,'Survival Probabilities'!$C$21,if(K93='Survival Probabilities'!$B$22,'Survival Probabilities'!$C$22,if(K93='Survival Probabilities'!$B$23,'Survival Probabilities'!$C$23,if(K93='Survival Probabilities'!$B$24,'Survival Probabilities'!$C$24,if(K93='Survival Probabilities'!$B$25,'Survival Probabilities'!$C$25,if(K93='Survival Probabilities'!$B$26,'Survival Probabilities'!$C$26,if(K93='Survival Probabilities'!$B$27,'Survival Probabilities'!$C$27,if(K93='Survival Probabilities'!$B$28,5%,if(K93="",1)))))))))</f>
        <v>1</v>
      </c>
      <c r="R93" s="5">
        <f t="shared" si="2"/>
        <v>0.01546284397</v>
      </c>
      <c r="S93" s="6">
        <f>if(R93&gt;='Survival Probabilities'!$J$4,1,0)</f>
        <v>0</v>
      </c>
    </row>
    <row r="94">
      <c r="A94" s="1">
        <v>984.0</v>
      </c>
      <c r="B94" s="1">
        <v>1.0</v>
      </c>
      <c r="C94" s="1" t="s">
        <v>160</v>
      </c>
      <c r="D94" s="1" t="s">
        <v>23</v>
      </c>
      <c r="E94" s="1">
        <v>27.0</v>
      </c>
      <c r="F94" s="1">
        <v>1.0</v>
      </c>
      <c r="G94" s="1">
        <v>2.0</v>
      </c>
      <c r="H94" s="1" t="s">
        <v>161</v>
      </c>
      <c r="I94" s="1">
        <v>52.0</v>
      </c>
      <c r="J94" s="1" t="s">
        <v>162</v>
      </c>
      <c r="K94" s="4" t="str">
        <f t="shared" si="1"/>
        <v>B</v>
      </c>
      <c r="L94" s="1" t="s">
        <v>24</v>
      </c>
      <c r="M94" s="5">
        <f>if(B94=1,'Survival Probabilities'!$C$2,if(B94 = 2,'Survival Probabilities'!$C$3,if(B94 = 3,'Survival Probabilities'!$C$4,if(isblank(B94),""))))</f>
        <v>0.6296</v>
      </c>
      <c r="N94" s="5">
        <f>if(D94 = "male",'Survival Probabilities'!$C$5,if(D94="female",'Survival Probabilities'!$C$6,if(isblank(D94),"")))</f>
        <v>0.742</v>
      </c>
      <c r="O94" s="5">
        <f>if(E94 &lt; 1,'Survival Probabilities'!$C$10,if(and(E94&gt;= 1, E94&lt;5),'Survival Probabilities'!$C$11, if(and(E94&gt;= 5, E94&lt;10),'Survival Probabilities'!$C$12,if(and(E94&gt;= 10, E94&lt;20),'Survival Probabilities'!$C$13,if(and(E94&gt;= 20, E94&lt;30),'Survival Probabilities'!$C$14,if(and(E94&gt;= 30, E94&lt;40),'Survival Probabilities'!$C$15,if(and(E94&gt;= 40, E94&lt;50),'Survival Probabilities'!$C$16,if(and(E94&gt;= 50, E94&lt;60),'Survival Probabilities'!$C$17,if(and(E94&gt;= 60, E94&lt;70),'Survival Probabilities'!$C$18,if(and(E94&gt;= 70, E94&lt;80),5%,if(and(E94&gt;= 80, E94&lt;90),5%,if(isblank(E94),1))))))))))))</f>
        <v>0.35</v>
      </c>
      <c r="P94" s="5">
        <f>if(L94 = "C",'Survival Probabilities'!$C$7,if(L94="Q",'Survival Probabilities'!$C$8,if(L94="S",'Survival Probabilities'!$C$9,if(isblank(L94),""))))</f>
        <v>0.337</v>
      </c>
      <c r="Q94" s="5">
        <f>if(K94='Survival Probabilities'!$B$21,'Survival Probabilities'!$C$21,if(K94='Survival Probabilities'!$B$22,'Survival Probabilities'!$C$22,if(K94='Survival Probabilities'!$B$23,'Survival Probabilities'!$C$23,if(K94='Survival Probabilities'!$B$24,'Survival Probabilities'!$C$24,if(K94='Survival Probabilities'!$B$25,'Survival Probabilities'!$C$25,if(K94='Survival Probabilities'!$B$26,'Survival Probabilities'!$C$26,if(K94='Survival Probabilities'!$B$27,'Survival Probabilities'!$C$27,if(K94='Survival Probabilities'!$B$28,5%,if(K94="",1)))))))))</f>
        <v>0.7447</v>
      </c>
      <c r="R94" s="5">
        <f t="shared" si="2"/>
        <v>0.04103438451</v>
      </c>
      <c r="S94" s="6">
        <f>if(R94&gt;='Survival Probabilities'!$J$4,1,0)</f>
        <v>1</v>
      </c>
    </row>
    <row r="95">
      <c r="A95" s="1">
        <v>985.0</v>
      </c>
      <c r="B95" s="1">
        <v>3.0</v>
      </c>
      <c r="C95" s="1" t="s">
        <v>163</v>
      </c>
      <c r="D95" s="1" t="s">
        <v>20</v>
      </c>
      <c r="F95" s="1">
        <v>0.0</v>
      </c>
      <c r="G95" s="1">
        <v>0.0</v>
      </c>
      <c r="H95" s="1">
        <v>376563.0</v>
      </c>
      <c r="I95" s="1">
        <v>8.05</v>
      </c>
      <c r="K95" s="4" t="str">
        <f t="shared" si="1"/>
        <v/>
      </c>
      <c r="L95" s="1" t="s">
        <v>24</v>
      </c>
      <c r="M95" s="5">
        <f>if(B95=1,'Survival Probabilities'!$C$2,if(B95 = 2,'Survival Probabilities'!$C$3,if(B95 = 3,'Survival Probabilities'!$C$4,if(isblank(B95),""))))</f>
        <v>0.2429</v>
      </c>
      <c r="N95" s="5">
        <f>if(D95 = "male",'Survival Probabilities'!$C$5,if(D95="female",'Survival Probabilities'!$C$6,if(isblank(D95),"")))</f>
        <v>0.1889</v>
      </c>
      <c r="O95" s="5">
        <f>if(E95 &lt; 1,'Survival Probabilities'!$C$10,if(and(E95&gt;= 1, E95&lt;5),'Survival Probabilities'!$C$11, if(and(E95&gt;= 5, E95&lt;10),'Survival Probabilities'!$C$12,if(and(E95&gt;= 10, E95&lt;20),'Survival Probabilities'!$C$13,if(and(E95&gt;= 20, E95&lt;30),'Survival Probabilities'!$C$14,if(and(E95&gt;= 30, E95&lt;40),'Survival Probabilities'!$C$15,if(and(E95&gt;= 40, E95&lt;50),'Survival Probabilities'!$C$16,if(and(E95&gt;= 50, E95&lt;60),'Survival Probabilities'!$C$17,if(and(E95&gt;= 60, E95&lt;70),'Survival Probabilities'!$C$18,if(and(E95&gt;= 70, E95&lt;80),5%,if(and(E95&gt;= 80, E95&lt;90),5%,if(isblank(E95),1))))))))))))</f>
        <v>1</v>
      </c>
      <c r="P95" s="5">
        <f>if(L95 = "C",'Survival Probabilities'!$C$7,if(L95="Q",'Survival Probabilities'!$C$8,if(L95="S",'Survival Probabilities'!$C$9,if(isblank(L95),""))))</f>
        <v>0.337</v>
      </c>
      <c r="Q95" s="6">
        <f>if(K95='Survival Probabilities'!$B$21,'Survival Probabilities'!$C$21,if(K95='Survival Probabilities'!$B$22,'Survival Probabilities'!$C$22,if(K95='Survival Probabilities'!$B$23,'Survival Probabilities'!$C$23,if(K95='Survival Probabilities'!$B$24,'Survival Probabilities'!$C$24,if(K95='Survival Probabilities'!$B$25,'Survival Probabilities'!$C$25,if(K95='Survival Probabilities'!$B$26,'Survival Probabilities'!$C$26,if(K95='Survival Probabilities'!$B$27,'Survival Probabilities'!$C$27,if(K95='Survival Probabilities'!$B$28,5%,if(K95="",1)))))))))</f>
        <v>1</v>
      </c>
      <c r="R95" s="5">
        <f t="shared" si="2"/>
        <v>0.01546284397</v>
      </c>
      <c r="S95" s="6">
        <f>if(R95&gt;='Survival Probabilities'!$J$4,1,0)</f>
        <v>0</v>
      </c>
    </row>
    <row r="96">
      <c r="A96" s="1">
        <v>986.0</v>
      </c>
      <c r="B96" s="1">
        <v>1.0</v>
      </c>
      <c r="C96" s="1" t="s">
        <v>164</v>
      </c>
      <c r="D96" s="1" t="s">
        <v>20</v>
      </c>
      <c r="E96" s="1">
        <v>25.0</v>
      </c>
      <c r="F96" s="1">
        <v>0.0</v>
      </c>
      <c r="G96" s="1">
        <v>0.0</v>
      </c>
      <c r="H96" s="1">
        <v>13905.0</v>
      </c>
      <c r="I96" s="1">
        <v>26.0</v>
      </c>
      <c r="K96" s="4" t="str">
        <f t="shared" si="1"/>
        <v/>
      </c>
      <c r="L96" s="1" t="s">
        <v>32</v>
      </c>
      <c r="M96" s="5">
        <f>if(B96=1,'Survival Probabilities'!$C$2,if(B96 = 2,'Survival Probabilities'!$C$3,if(B96 = 3,'Survival Probabilities'!$C$4,if(isblank(B96),""))))</f>
        <v>0.6296</v>
      </c>
      <c r="N96" s="5">
        <f>if(D96 = "male",'Survival Probabilities'!$C$5,if(D96="female",'Survival Probabilities'!$C$6,if(isblank(D96),"")))</f>
        <v>0.1889</v>
      </c>
      <c r="O96" s="5">
        <f>if(E96 &lt; 1,'Survival Probabilities'!$C$10,if(and(E96&gt;= 1, E96&lt;5),'Survival Probabilities'!$C$11, if(and(E96&gt;= 5, E96&lt;10),'Survival Probabilities'!$C$12,if(and(E96&gt;= 10, E96&lt;20),'Survival Probabilities'!$C$13,if(and(E96&gt;= 20, E96&lt;30),'Survival Probabilities'!$C$14,if(and(E96&gt;= 30, E96&lt;40),'Survival Probabilities'!$C$15,if(and(E96&gt;= 40, E96&lt;50),'Survival Probabilities'!$C$16,if(and(E96&gt;= 50, E96&lt;60),'Survival Probabilities'!$C$17,if(and(E96&gt;= 60, E96&lt;70),'Survival Probabilities'!$C$18,if(and(E96&gt;= 70, E96&lt;80),5%,if(and(E96&gt;= 80, E96&lt;90),5%,if(isblank(E96),1))))))))))))</f>
        <v>0.35</v>
      </c>
      <c r="P96" s="5">
        <f>if(L96 = "C",'Survival Probabilities'!$C$7,if(L96="Q",'Survival Probabilities'!$C$8,if(L96="S",'Survival Probabilities'!$C$9,if(isblank(L96),""))))</f>
        <v>0.5536</v>
      </c>
      <c r="Q96" s="6">
        <f>if(K96='Survival Probabilities'!$B$21,'Survival Probabilities'!$C$21,if(K96='Survival Probabilities'!$B$22,'Survival Probabilities'!$C$22,if(K96='Survival Probabilities'!$B$23,'Survival Probabilities'!$C$23,if(K96='Survival Probabilities'!$B$24,'Survival Probabilities'!$C$24,if(K96='Survival Probabilities'!$B$25,'Survival Probabilities'!$C$25,if(K96='Survival Probabilities'!$B$26,'Survival Probabilities'!$C$26,if(K96='Survival Probabilities'!$B$27,'Survival Probabilities'!$C$27,if(K96='Survival Probabilities'!$B$28,5%,if(K96="",1)))))))))</f>
        <v>1</v>
      </c>
      <c r="R96" s="5">
        <f t="shared" si="2"/>
        <v>0.02304415581</v>
      </c>
      <c r="S96" s="6">
        <f>if(R96&gt;='Survival Probabilities'!$J$4,1,0)</f>
        <v>0</v>
      </c>
    </row>
    <row r="97">
      <c r="A97" s="1">
        <v>987.0</v>
      </c>
      <c r="B97" s="1">
        <v>3.0</v>
      </c>
      <c r="C97" s="1" t="s">
        <v>165</v>
      </c>
      <c r="D97" s="1" t="s">
        <v>20</v>
      </c>
      <c r="E97" s="1">
        <v>25.0</v>
      </c>
      <c r="F97" s="1">
        <v>0.0</v>
      </c>
      <c r="G97" s="1">
        <v>0.0</v>
      </c>
      <c r="H97" s="1">
        <v>350033.0</v>
      </c>
      <c r="I97" s="1">
        <v>7.7958</v>
      </c>
      <c r="K97" s="4" t="str">
        <f t="shared" si="1"/>
        <v/>
      </c>
      <c r="L97" s="1" t="s">
        <v>24</v>
      </c>
      <c r="M97" s="5">
        <f>if(B97=1,'Survival Probabilities'!$C$2,if(B97 = 2,'Survival Probabilities'!$C$3,if(B97 = 3,'Survival Probabilities'!$C$4,if(isblank(B97),""))))</f>
        <v>0.2429</v>
      </c>
      <c r="N97" s="5">
        <f>if(D97 = "male",'Survival Probabilities'!$C$5,if(D97="female",'Survival Probabilities'!$C$6,if(isblank(D97),"")))</f>
        <v>0.1889</v>
      </c>
      <c r="O97" s="5">
        <f>if(E97 &lt; 1,'Survival Probabilities'!$C$10,if(and(E97&gt;= 1, E97&lt;5),'Survival Probabilities'!$C$11, if(and(E97&gt;= 5, E97&lt;10),'Survival Probabilities'!$C$12,if(and(E97&gt;= 10, E97&lt;20),'Survival Probabilities'!$C$13,if(and(E97&gt;= 20, E97&lt;30),'Survival Probabilities'!$C$14,if(and(E97&gt;= 30, E97&lt;40),'Survival Probabilities'!$C$15,if(and(E97&gt;= 40, E97&lt;50),'Survival Probabilities'!$C$16,if(and(E97&gt;= 50, E97&lt;60),'Survival Probabilities'!$C$17,if(and(E97&gt;= 60, E97&lt;70),'Survival Probabilities'!$C$18,if(and(E97&gt;= 70, E97&lt;80),5%,if(and(E97&gt;= 80, E97&lt;90),5%,if(isblank(E97),1))))))))))))</f>
        <v>0.35</v>
      </c>
      <c r="P97" s="5">
        <f>if(L97 = "C",'Survival Probabilities'!$C$7,if(L97="Q",'Survival Probabilities'!$C$8,if(L97="S",'Survival Probabilities'!$C$9,if(isblank(L97),""))))</f>
        <v>0.337</v>
      </c>
      <c r="Q97" s="6">
        <f>if(K97='Survival Probabilities'!$B$21,'Survival Probabilities'!$C$21,if(K97='Survival Probabilities'!$B$22,'Survival Probabilities'!$C$22,if(K97='Survival Probabilities'!$B$23,'Survival Probabilities'!$C$23,if(K97='Survival Probabilities'!$B$24,'Survival Probabilities'!$C$24,if(K97='Survival Probabilities'!$B$25,'Survival Probabilities'!$C$25,if(K97='Survival Probabilities'!$B$26,'Survival Probabilities'!$C$26,if(K97='Survival Probabilities'!$B$27,'Survival Probabilities'!$C$27,if(K97='Survival Probabilities'!$B$28,5%,if(K97="",1)))))))))</f>
        <v>1</v>
      </c>
      <c r="R97" s="5">
        <f t="shared" si="2"/>
        <v>0.00541199539</v>
      </c>
      <c r="S97" s="6">
        <f>if(R97&gt;='Survival Probabilities'!$J$4,1,0)</f>
        <v>0</v>
      </c>
    </row>
    <row r="98">
      <c r="A98" s="1">
        <v>988.0</v>
      </c>
      <c r="B98" s="1">
        <v>1.0</v>
      </c>
      <c r="C98" s="1" t="s">
        <v>166</v>
      </c>
      <c r="D98" s="1" t="s">
        <v>23</v>
      </c>
      <c r="E98" s="1">
        <v>76.0</v>
      </c>
      <c r="F98" s="1">
        <v>1.0</v>
      </c>
      <c r="G98" s="1">
        <v>0.0</v>
      </c>
      <c r="H98" s="1">
        <v>19877.0</v>
      </c>
      <c r="I98" s="1">
        <v>78.85</v>
      </c>
      <c r="J98" s="1" t="s">
        <v>167</v>
      </c>
      <c r="K98" s="4" t="str">
        <f t="shared" si="1"/>
        <v>C</v>
      </c>
      <c r="L98" s="1" t="s">
        <v>24</v>
      </c>
      <c r="M98" s="5">
        <f>if(B98=1,'Survival Probabilities'!$C$2,if(B98 = 2,'Survival Probabilities'!$C$3,if(B98 = 3,'Survival Probabilities'!$C$4,if(isblank(B98),""))))</f>
        <v>0.6296</v>
      </c>
      <c r="N98" s="5">
        <f>if(D98 = "male",'Survival Probabilities'!$C$5,if(D98="female",'Survival Probabilities'!$C$6,if(isblank(D98),"")))</f>
        <v>0.742</v>
      </c>
      <c r="O98" s="5">
        <f>if(E98 &lt; 1,'Survival Probabilities'!$C$10,if(and(E98&gt;= 1, E98&lt;5),'Survival Probabilities'!$C$11, if(and(E98&gt;= 5, E98&lt;10),'Survival Probabilities'!$C$12,if(and(E98&gt;= 10, E98&lt;20),'Survival Probabilities'!$C$13,if(and(E98&gt;= 20, E98&lt;30),'Survival Probabilities'!$C$14,if(and(E98&gt;= 30, E98&lt;40),'Survival Probabilities'!$C$15,if(and(E98&gt;= 40, E98&lt;50),'Survival Probabilities'!$C$16,if(and(E98&gt;= 50, E98&lt;60),'Survival Probabilities'!$C$17,if(and(E98&gt;= 60, E98&lt;70),'Survival Probabilities'!$C$18,if(and(E98&gt;= 70, E98&lt;80),5%,if(and(E98&gt;= 80, E98&lt;90),5%,if(isblank(E98),1))))))))))))</f>
        <v>0.05</v>
      </c>
      <c r="P98" s="5">
        <f>if(L98 = "C",'Survival Probabilities'!$C$7,if(L98="Q",'Survival Probabilities'!$C$8,if(L98="S",'Survival Probabilities'!$C$9,if(isblank(L98),""))))</f>
        <v>0.337</v>
      </c>
      <c r="Q98" s="5">
        <f>if(K98='Survival Probabilities'!$B$21,'Survival Probabilities'!$C$21,if(K98='Survival Probabilities'!$B$22,'Survival Probabilities'!$C$22,if(K98='Survival Probabilities'!$B$23,'Survival Probabilities'!$C$23,if(K98='Survival Probabilities'!$B$24,'Survival Probabilities'!$C$24,if(K98='Survival Probabilities'!$B$25,'Survival Probabilities'!$C$25,if(K98='Survival Probabilities'!$B$26,'Survival Probabilities'!$C$26,if(K98='Survival Probabilities'!$B$27,'Survival Probabilities'!$C$27,if(K98='Survival Probabilities'!$B$28,5%,if(K98="",1)))))))))</f>
        <v>0.5932</v>
      </c>
      <c r="R98" s="5">
        <f t="shared" si="2"/>
        <v>0.004669492393</v>
      </c>
      <c r="S98" s="6">
        <f>if(R98&gt;='Survival Probabilities'!$J$4,1,0)</f>
        <v>0</v>
      </c>
    </row>
    <row r="99">
      <c r="A99" s="1">
        <v>989.0</v>
      </c>
      <c r="B99" s="1">
        <v>3.0</v>
      </c>
      <c r="C99" s="1" t="s">
        <v>168</v>
      </c>
      <c r="D99" s="1" t="s">
        <v>20</v>
      </c>
      <c r="E99" s="1">
        <v>29.0</v>
      </c>
      <c r="F99" s="1">
        <v>0.0</v>
      </c>
      <c r="G99" s="1">
        <v>0.0</v>
      </c>
      <c r="H99" s="1" t="s">
        <v>169</v>
      </c>
      <c r="I99" s="1">
        <v>7.925</v>
      </c>
      <c r="K99" s="4" t="str">
        <f t="shared" si="1"/>
        <v/>
      </c>
      <c r="L99" s="1" t="s">
        <v>24</v>
      </c>
      <c r="M99" s="5">
        <f>if(B99=1,'Survival Probabilities'!$C$2,if(B99 = 2,'Survival Probabilities'!$C$3,if(B99 = 3,'Survival Probabilities'!$C$4,if(isblank(B99),""))))</f>
        <v>0.2429</v>
      </c>
      <c r="N99" s="5">
        <f>if(D99 = "male",'Survival Probabilities'!$C$5,if(D99="female",'Survival Probabilities'!$C$6,if(isblank(D99),"")))</f>
        <v>0.1889</v>
      </c>
      <c r="O99" s="5">
        <f>if(E99 &lt; 1,'Survival Probabilities'!$C$10,if(and(E99&gt;= 1, E99&lt;5),'Survival Probabilities'!$C$11, if(and(E99&gt;= 5, E99&lt;10),'Survival Probabilities'!$C$12,if(and(E99&gt;= 10, E99&lt;20),'Survival Probabilities'!$C$13,if(and(E99&gt;= 20, E99&lt;30),'Survival Probabilities'!$C$14,if(and(E99&gt;= 30, E99&lt;40),'Survival Probabilities'!$C$15,if(and(E99&gt;= 40, E99&lt;50),'Survival Probabilities'!$C$16,if(and(E99&gt;= 50, E99&lt;60),'Survival Probabilities'!$C$17,if(and(E99&gt;= 60, E99&lt;70),'Survival Probabilities'!$C$18,if(and(E99&gt;= 70, E99&lt;80),5%,if(and(E99&gt;= 80, E99&lt;90),5%,if(isblank(E99),1))))))))))))</f>
        <v>0.35</v>
      </c>
      <c r="P99" s="5">
        <f>if(L99 = "C",'Survival Probabilities'!$C$7,if(L99="Q",'Survival Probabilities'!$C$8,if(L99="S",'Survival Probabilities'!$C$9,if(isblank(L99),""))))</f>
        <v>0.337</v>
      </c>
      <c r="Q99" s="6">
        <f>if(K99='Survival Probabilities'!$B$21,'Survival Probabilities'!$C$21,if(K99='Survival Probabilities'!$B$22,'Survival Probabilities'!$C$22,if(K99='Survival Probabilities'!$B$23,'Survival Probabilities'!$C$23,if(K99='Survival Probabilities'!$B$24,'Survival Probabilities'!$C$24,if(K99='Survival Probabilities'!$B$25,'Survival Probabilities'!$C$25,if(K99='Survival Probabilities'!$B$26,'Survival Probabilities'!$C$26,if(K99='Survival Probabilities'!$B$27,'Survival Probabilities'!$C$27,if(K99='Survival Probabilities'!$B$28,5%,if(K99="",1)))))))))</f>
        <v>1</v>
      </c>
      <c r="R99" s="5">
        <f t="shared" si="2"/>
        <v>0.00541199539</v>
      </c>
      <c r="S99" s="6">
        <f>if(R99&gt;='Survival Probabilities'!$J$4,1,0)</f>
        <v>0</v>
      </c>
    </row>
    <row r="100">
      <c r="A100" s="1">
        <v>990.0</v>
      </c>
      <c r="B100" s="1">
        <v>3.0</v>
      </c>
      <c r="C100" s="1" t="s">
        <v>170</v>
      </c>
      <c r="D100" s="1" t="s">
        <v>23</v>
      </c>
      <c r="E100" s="1">
        <v>20.0</v>
      </c>
      <c r="F100" s="1">
        <v>0.0</v>
      </c>
      <c r="G100" s="1">
        <v>0.0</v>
      </c>
      <c r="H100" s="1">
        <v>347471.0</v>
      </c>
      <c r="I100" s="1">
        <v>7.8542</v>
      </c>
      <c r="K100" s="4" t="str">
        <f t="shared" si="1"/>
        <v/>
      </c>
      <c r="L100" s="1" t="s">
        <v>24</v>
      </c>
      <c r="M100" s="5">
        <f>if(B100=1,'Survival Probabilities'!$C$2,if(B100 = 2,'Survival Probabilities'!$C$3,if(B100 = 3,'Survival Probabilities'!$C$4,if(isblank(B100),""))))</f>
        <v>0.2429</v>
      </c>
      <c r="N100" s="5">
        <f>if(D100 = "male",'Survival Probabilities'!$C$5,if(D100="female",'Survival Probabilities'!$C$6,if(isblank(D100),"")))</f>
        <v>0.742</v>
      </c>
      <c r="O100" s="5">
        <f>if(E100 &lt; 1,'Survival Probabilities'!$C$10,if(and(E100&gt;= 1, E100&lt;5),'Survival Probabilities'!$C$11, if(and(E100&gt;= 5, E100&lt;10),'Survival Probabilities'!$C$12,if(and(E100&gt;= 10, E100&lt;20),'Survival Probabilities'!$C$13,if(and(E100&gt;= 20, E100&lt;30),'Survival Probabilities'!$C$14,if(and(E100&gt;= 30, E100&lt;40),'Survival Probabilities'!$C$15,if(and(E100&gt;= 40, E100&lt;50),'Survival Probabilities'!$C$16,if(and(E100&gt;= 50, E100&lt;60),'Survival Probabilities'!$C$17,if(and(E100&gt;= 60, E100&lt;70),'Survival Probabilities'!$C$18,if(and(E100&gt;= 70, E100&lt;80),5%,if(and(E100&gt;= 80, E100&lt;90),5%,if(isblank(E100),1))))))))))))</f>
        <v>0.35</v>
      </c>
      <c r="P100" s="5">
        <f>if(L100 = "C",'Survival Probabilities'!$C$7,if(L100="Q",'Survival Probabilities'!$C$8,if(L100="S",'Survival Probabilities'!$C$9,if(isblank(L100),""))))</f>
        <v>0.337</v>
      </c>
      <c r="Q100" s="6">
        <f>if(K100='Survival Probabilities'!$B$21,'Survival Probabilities'!$C$21,if(K100='Survival Probabilities'!$B$22,'Survival Probabilities'!$C$22,if(K100='Survival Probabilities'!$B$23,'Survival Probabilities'!$C$23,if(K100='Survival Probabilities'!$B$24,'Survival Probabilities'!$C$24,if(K100='Survival Probabilities'!$B$25,'Survival Probabilities'!$C$25,if(K100='Survival Probabilities'!$B$26,'Survival Probabilities'!$C$26,if(K100='Survival Probabilities'!$B$27,'Survival Probabilities'!$C$27,if(K100='Survival Probabilities'!$B$28,5%,if(K100="",1)))))))))</f>
        <v>1</v>
      </c>
      <c r="R100" s="5">
        <f t="shared" si="2"/>
        <v>0.02125834081</v>
      </c>
      <c r="S100" s="6">
        <f>if(R100&gt;='Survival Probabilities'!$J$4,1,0)</f>
        <v>0</v>
      </c>
    </row>
    <row r="101">
      <c r="A101" s="1">
        <v>991.0</v>
      </c>
      <c r="B101" s="1">
        <v>3.0</v>
      </c>
      <c r="C101" s="1" t="s">
        <v>171</v>
      </c>
      <c r="D101" s="1" t="s">
        <v>20</v>
      </c>
      <c r="E101" s="1">
        <v>33.0</v>
      </c>
      <c r="F101" s="1">
        <v>0.0</v>
      </c>
      <c r="G101" s="1">
        <v>0.0</v>
      </c>
      <c r="H101" s="1" t="s">
        <v>172</v>
      </c>
      <c r="I101" s="1">
        <v>8.05</v>
      </c>
      <c r="K101" s="4" t="str">
        <f t="shared" si="1"/>
        <v/>
      </c>
      <c r="L101" s="1" t="s">
        <v>24</v>
      </c>
      <c r="M101" s="5">
        <f>if(B101=1,'Survival Probabilities'!$C$2,if(B101 = 2,'Survival Probabilities'!$C$3,if(B101 = 3,'Survival Probabilities'!$C$4,if(isblank(B101),""))))</f>
        <v>0.2429</v>
      </c>
      <c r="N101" s="5">
        <f>if(D101 = "male",'Survival Probabilities'!$C$5,if(D101="female",'Survival Probabilities'!$C$6,if(isblank(D101),"")))</f>
        <v>0.1889</v>
      </c>
      <c r="O101" s="5">
        <f>if(E101 &lt; 1,'Survival Probabilities'!$C$10,if(and(E101&gt;= 1, E101&lt;5),'Survival Probabilities'!$C$11, if(and(E101&gt;= 5, E101&lt;10),'Survival Probabilities'!$C$12,if(and(E101&gt;= 10, E101&lt;20),'Survival Probabilities'!$C$13,if(and(E101&gt;= 20, E101&lt;30),'Survival Probabilities'!$C$14,if(and(E101&gt;= 30, E101&lt;40),'Survival Probabilities'!$C$15,if(and(E101&gt;= 40, E101&lt;50),'Survival Probabilities'!$C$16,if(and(E101&gt;= 50, E101&lt;60),'Survival Probabilities'!$C$17,if(and(E101&gt;= 60, E101&lt;70),'Survival Probabilities'!$C$18,if(and(E101&gt;= 70, E101&lt;80),5%,if(and(E101&gt;= 80, E101&lt;90),5%,if(isblank(E101),1))))))))))))</f>
        <v>0.4371</v>
      </c>
      <c r="P101" s="5">
        <f>if(L101 = "C",'Survival Probabilities'!$C$7,if(L101="Q",'Survival Probabilities'!$C$8,if(L101="S",'Survival Probabilities'!$C$9,if(isblank(L101),""))))</f>
        <v>0.337</v>
      </c>
      <c r="Q101" s="6">
        <f>if(K101='Survival Probabilities'!$B$21,'Survival Probabilities'!$C$21,if(K101='Survival Probabilities'!$B$22,'Survival Probabilities'!$C$22,if(K101='Survival Probabilities'!$B$23,'Survival Probabilities'!$C$23,if(K101='Survival Probabilities'!$B$24,'Survival Probabilities'!$C$24,if(K101='Survival Probabilities'!$B$25,'Survival Probabilities'!$C$25,if(K101='Survival Probabilities'!$B$26,'Survival Probabilities'!$C$26,if(K101='Survival Probabilities'!$B$27,'Survival Probabilities'!$C$27,if(K101='Survival Probabilities'!$B$28,5%,if(K101="",1)))))))))</f>
        <v>1</v>
      </c>
      <c r="R101" s="5">
        <f t="shared" si="2"/>
        <v>0.006758809099</v>
      </c>
      <c r="S101" s="6">
        <f>if(R101&gt;='Survival Probabilities'!$J$4,1,0)</f>
        <v>0</v>
      </c>
    </row>
    <row r="102">
      <c r="A102" s="1">
        <v>992.0</v>
      </c>
      <c r="B102" s="1">
        <v>1.0</v>
      </c>
      <c r="C102" s="1" t="s">
        <v>173</v>
      </c>
      <c r="D102" s="1" t="s">
        <v>23</v>
      </c>
      <c r="E102" s="1">
        <v>43.0</v>
      </c>
      <c r="F102" s="1">
        <v>1.0</v>
      </c>
      <c r="G102" s="1">
        <v>0.0</v>
      </c>
      <c r="H102" s="1">
        <v>11778.0</v>
      </c>
      <c r="I102" s="1">
        <v>55.4417</v>
      </c>
      <c r="J102" s="1" t="s">
        <v>174</v>
      </c>
      <c r="K102" s="4" t="str">
        <f t="shared" si="1"/>
        <v>C</v>
      </c>
      <c r="L102" s="1" t="s">
        <v>32</v>
      </c>
      <c r="M102" s="5">
        <f>if(B102=1,'Survival Probabilities'!$C$2,if(B102 = 2,'Survival Probabilities'!$C$3,if(B102 = 3,'Survival Probabilities'!$C$4,if(isblank(B102),""))))</f>
        <v>0.6296</v>
      </c>
      <c r="N102" s="5">
        <f>if(D102 = "male",'Survival Probabilities'!$C$5,if(D102="female",'Survival Probabilities'!$C$6,if(isblank(D102),"")))</f>
        <v>0.742</v>
      </c>
      <c r="O102" s="5">
        <f>if(E102 &lt; 1,'Survival Probabilities'!$C$10,if(and(E102&gt;= 1, E102&lt;5),'Survival Probabilities'!$C$11, if(and(E102&gt;= 5, E102&lt;10),'Survival Probabilities'!$C$12,if(and(E102&gt;= 10, E102&lt;20),'Survival Probabilities'!$C$13,if(and(E102&gt;= 20, E102&lt;30),'Survival Probabilities'!$C$14,if(and(E102&gt;= 30, E102&lt;40),'Survival Probabilities'!$C$15,if(and(E102&gt;= 40, E102&lt;50),'Survival Probabilities'!$C$16,if(and(E102&gt;= 50, E102&lt;60),'Survival Probabilities'!$C$17,if(and(E102&gt;= 60, E102&lt;70),'Survival Probabilities'!$C$18,if(and(E102&gt;= 70, E102&lt;80),5%,if(and(E102&gt;= 80, E102&lt;90),5%,if(isblank(E102),1))))))))))))</f>
        <v>0.382</v>
      </c>
      <c r="P102" s="5">
        <f>if(L102 = "C",'Survival Probabilities'!$C$7,if(L102="Q",'Survival Probabilities'!$C$8,if(L102="S",'Survival Probabilities'!$C$9,if(isblank(L102),""))))</f>
        <v>0.5536</v>
      </c>
      <c r="Q102" s="5">
        <f>if(K102='Survival Probabilities'!$B$21,'Survival Probabilities'!$C$21,if(K102='Survival Probabilities'!$B$22,'Survival Probabilities'!$C$22,if(K102='Survival Probabilities'!$B$23,'Survival Probabilities'!$C$23,if(K102='Survival Probabilities'!$B$24,'Survival Probabilities'!$C$24,if(K102='Survival Probabilities'!$B$25,'Survival Probabilities'!$C$25,if(K102='Survival Probabilities'!$B$26,'Survival Probabilities'!$C$26,if(K102='Survival Probabilities'!$B$27,'Survival Probabilities'!$C$27,if(K102='Survival Probabilities'!$B$28,5%,if(K102="",1)))))))))</f>
        <v>0.5932</v>
      </c>
      <c r="R102" s="5">
        <f t="shared" si="2"/>
        <v>0.05860426336</v>
      </c>
      <c r="S102" s="6">
        <f>if(R102&gt;='Survival Probabilities'!$J$4,1,0)</f>
        <v>1</v>
      </c>
    </row>
    <row r="103">
      <c r="A103" s="1">
        <v>993.0</v>
      </c>
      <c r="B103" s="1">
        <v>2.0</v>
      </c>
      <c r="C103" s="1" t="s">
        <v>175</v>
      </c>
      <c r="D103" s="1" t="s">
        <v>20</v>
      </c>
      <c r="E103" s="1">
        <v>27.0</v>
      </c>
      <c r="F103" s="1">
        <v>1.0</v>
      </c>
      <c r="G103" s="1">
        <v>0.0</v>
      </c>
      <c r="H103" s="1">
        <v>228414.0</v>
      </c>
      <c r="I103" s="1">
        <v>26.0</v>
      </c>
      <c r="K103" s="4" t="str">
        <f t="shared" si="1"/>
        <v/>
      </c>
      <c r="L103" s="1" t="s">
        <v>24</v>
      </c>
      <c r="M103" s="5">
        <f>if(B103=1,'Survival Probabilities'!$C$2,if(B103 = 2,'Survival Probabilities'!$C$3,if(B103 = 3,'Survival Probabilities'!$C$4,if(isblank(B103),""))))</f>
        <v>0.4728</v>
      </c>
      <c r="N103" s="5">
        <f>if(D103 = "male",'Survival Probabilities'!$C$5,if(D103="female",'Survival Probabilities'!$C$6,if(isblank(D103),"")))</f>
        <v>0.1889</v>
      </c>
      <c r="O103" s="5">
        <f>if(E103 &lt; 1,'Survival Probabilities'!$C$10,if(and(E103&gt;= 1, E103&lt;5),'Survival Probabilities'!$C$11, if(and(E103&gt;= 5, E103&lt;10),'Survival Probabilities'!$C$12,if(and(E103&gt;= 10, E103&lt;20),'Survival Probabilities'!$C$13,if(and(E103&gt;= 20, E103&lt;30),'Survival Probabilities'!$C$14,if(and(E103&gt;= 30, E103&lt;40),'Survival Probabilities'!$C$15,if(and(E103&gt;= 40, E103&lt;50),'Survival Probabilities'!$C$16,if(and(E103&gt;= 50, E103&lt;60),'Survival Probabilities'!$C$17,if(and(E103&gt;= 60, E103&lt;70),'Survival Probabilities'!$C$18,if(and(E103&gt;= 70, E103&lt;80),5%,if(and(E103&gt;= 80, E103&lt;90),5%,if(isblank(E103),1))))))))))))</f>
        <v>0.35</v>
      </c>
      <c r="P103" s="5">
        <f>if(L103 = "C",'Survival Probabilities'!$C$7,if(L103="Q",'Survival Probabilities'!$C$8,if(L103="S",'Survival Probabilities'!$C$9,if(isblank(L103),""))))</f>
        <v>0.337</v>
      </c>
      <c r="Q103" s="6">
        <f>if(K103='Survival Probabilities'!$B$21,'Survival Probabilities'!$C$21,if(K103='Survival Probabilities'!$B$22,'Survival Probabilities'!$C$22,if(K103='Survival Probabilities'!$B$23,'Survival Probabilities'!$C$23,if(K103='Survival Probabilities'!$B$24,'Survival Probabilities'!$C$24,if(K103='Survival Probabilities'!$B$25,'Survival Probabilities'!$C$25,if(K103='Survival Probabilities'!$B$26,'Survival Probabilities'!$C$26,if(K103='Survival Probabilities'!$B$27,'Survival Probabilities'!$C$27,if(K103='Survival Probabilities'!$B$28,5%,if(K103="",1)))))))))</f>
        <v>1</v>
      </c>
      <c r="R103" s="5">
        <f t="shared" si="2"/>
        <v>0.01053434096</v>
      </c>
      <c r="S103" s="6">
        <f>if(R103&gt;='Survival Probabilities'!$J$4,1,0)</f>
        <v>0</v>
      </c>
    </row>
    <row r="104">
      <c r="A104" s="1">
        <v>994.0</v>
      </c>
      <c r="B104" s="1">
        <v>3.0</v>
      </c>
      <c r="C104" s="1" t="s">
        <v>176</v>
      </c>
      <c r="D104" s="1" t="s">
        <v>20</v>
      </c>
      <c r="F104" s="1">
        <v>0.0</v>
      </c>
      <c r="G104" s="1">
        <v>0.0</v>
      </c>
      <c r="H104" s="1">
        <v>365235.0</v>
      </c>
      <c r="I104" s="1">
        <v>7.75</v>
      </c>
      <c r="K104" s="4" t="str">
        <f t="shared" si="1"/>
        <v/>
      </c>
      <c r="L104" s="1" t="s">
        <v>21</v>
      </c>
      <c r="M104" s="5">
        <f>if(B104=1,'Survival Probabilities'!$C$2,if(B104 = 2,'Survival Probabilities'!$C$3,if(B104 = 3,'Survival Probabilities'!$C$4,if(isblank(B104),""))))</f>
        <v>0.2429</v>
      </c>
      <c r="N104" s="5">
        <f>if(D104 = "male",'Survival Probabilities'!$C$5,if(D104="female",'Survival Probabilities'!$C$6,if(isblank(D104),"")))</f>
        <v>0.1889</v>
      </c>
      <c r="O104" s="5">
        <f>if(E104 &lt; 1,'Survival Probabilities'!$C$10,if(and(E104&gt;= 1, E104&lt;5),'Survival Probabilities'!$C$11, if(and(E104&gt;= 5, E104&lt;10),'Survival Probabilities'!$C$12,if(and(E104&gt;= 10, E104&lt;20),'Survival Probabilities'!$C$13,if(and(E104&gt;= 20, E104&lt;30),'Survival Probabilities'!$C$14,if(and(E104&gt;= 30, E104&lt;40),'Survival Probabilities'!$C$15,if(and(E104&gt;= 40, E104&lt;50),'Survival Probabilities'!$C$16,if(and(E104&gt;= 50, E104&lt;60),'Survival Probabilities'!$C$17,if(and(E104&gt;= 60, E104&lt;70),'Survival Probabilities'!$C$18,if(and(E104&gt;= 70, E104&lt;80),5%,if(and(E104&gt;= 80, E104&lt;90),5%,if(isblank(E104),1))))))))))))</f>
        <v>1</v>
      </c>
      <c r="P104" s="5">
        <f>if(L104 = "C",'Survival Probabilities'!$C$7,if(L104="Q",'Survival Probabilities'!$C$8,if(L104="S",'Survival Probabilities'!$C$9,if(isblank(L104),""))))</f>
        <v>0.3896</v>
      </c>
      <c r="Q104" s="6">
        <f>if(K104='Survival Probabilities'!$B$21,'Survival Probabilities'!$C$21,if(K104='Survival Probabilities'!$B$22,'Survival Probabilities'!$C$22,if(K104='Survival Probabilities'!$B$23,'Survival Probabilities'!$C$23,if(K104='Survival Probabilities'!$B$24,'Survival Probabilities'!$C$24,if(K104='Survival Probabilities'!$B$25,'Survival Probabilities'!$C$25,if(K104='Survival Probabilities'!$B$26,'Survival Probabilities'!$C$26,if(K104='Survival Probabilities'!$B$27,'Survival Probabilities'!$C$27,if(K104='Survival Probabilities'!$B$28,5%,if(K104="",1)))))))))</f>
        <v>1</v>
      </c>
      <c r="R104" s="5">
        <f t="shared" si="2"/>
        <v>0.01787633238</v>
      </c>
      <c r="S104" s="6">
        <f>if(R104&gt;='Survival Probabilities'!$J$4,1,0)</f>
        <v>0</v>
      </c>
    </row>
    <row r="105">
      <c r="A105" s="1">
        <v>995.0</v>
      </c>
      <c r="B105" s="1">
        <v>3.0</v>
      </c>
      <c r="C105" s="1" t="s">
        <v>177</v>
      </c>
      <c r="D105" s="1" t="s">
        <v>20</v>
      </c>
      <c r="E105" s="1">
        <v>26.0</v>
      </c>
      <c r="F105" s="1">
        <v>0.0</v>
      </c>
      <c r="G105" s="1">
        <v>0.0</v>
      </c>
      <c r="H105" s="1">
        <v>347070.0</v>
      </c>
      <c r="I105" s="1">
        <v>7.775</v>
      </c>
      <c r="K105" s="4" t="str">
        <f t="shared" si="1"/>
        <v/>
      </c>
      <c r="L105" s="1" t="s">
        <v>24</v>
      </c>
      <c r="M105" s="5">
        <f>if(B105=1,'Survival Probabilities'!$C$2,if(B105 = 2,'Survival Probabilities'!$C$3,if(B105 = 3,'Survival Probabilities'!$C$4,if(isblank(B105),""))))</f>
        <v>0.2429</v>
      </c>
      <c r="N105" s="5">
        <f>if(D105 = "male",'Survival Probabilities'!$C$5,if(D105="female",'Survival Probabilities'!$C$6,if(isblank(D105),"")))</f>
        <v>0.1889</v>
      </c>
      <c r="O105" s="5">
        <f>if(E105 &lt; 1,'Survival Probabilities'!$C$10,if(and(E105&gt;= 1, E105&lt;5),'Survival Probabilities'!$C$11, if(and(E105&gt;= 5, E105&lt;10),'Survival Probabilities'!$C$12,if(and(E105&gt;= 10, E105&lt;20),'Survival Probabilities'!$C$13,if(and(E105&gt;= 20, E105&lt;30),'Survival Probabilities'!$C$14,if(and(E105&gt;= 30, E105&lt;40),'Survival Probabilities'!$C$15,if(and(E105&gt;= 40, E105&lt;50),'Survival Probabilities'!$C$16,if(and(E105&gt;= 50, E105&lt;60),'Survival Probabilities'!$C$17,if(and(E105&gt;= 60, E105&lt;70),'Survival Probabilities'!$C$18,if(and(E105&gt;= 70, E105&lt;80),5%,if(and(E105&gt;= 80, E105&lt;90),5%,if(isblank(E105),1))))))))))))</f>
        <v>0.35</v>
      </c>
      <c r="P105" s="5">
        <f>if(L105 = "C",'Survival Probabilities'!$C$7,if(L105="Q",'Survival Probabilities'!$C$8,if(L105="S",'Survival Probabilities'!$C$9,if(isblank(L105),""))))</f>
        <v>0.337</v>
      </c>
      <c r="Q105" s="6">
        <f>if(K105='Survival Probabilities'!$B$21,'Survival Probabilities'!$C$21,if(K105='Survival Probabilities'!$B$22,'Survival Probabilities'!$C$22,if(K105='Survival Probabilities'!$B$23,'Survival Probabilities'!$C$23,if(K105='Survival Probabilities'!$B$24,'Survival Probabilities'!$C$24,if(K105='Survival Probabilities'!$B$25,'Survival Probabilities'!$C$25,if(K105='Survival Probabilities'!$B$26,'Survival Probabilities'!$C$26,if(K105='Survival Probabilities'!$B$27,'Survival Probabilities'!$C$27,if(K105='Survival Probabilities'!$B$28,5%,if(K105="",1)))))))))</f>
        <v>1</v>
      </c>
      <c r="R105" s="5">
        <f t="shared" si="2"/>
        <v>0.00541199539</v>
      </c>
      <c r="S105" s="6">
        <f>if(R105&gt;='Survival Probabilities'!$J$4,1,0)</f>
        <v>0</v>
      </c>
    </row>
    <row r="106">
      <c r="A106" s="1">
        <v>996.0</v>
      </c>
      <c r="B106" s="1">
        <v>3.0</v>
      </c>
      <c r="C106" s="1" t="s">
        <v>178</v>
      </c>
      <c r="D106" s="1" t="s">
        <v>23</v>
      </c>
      <c r="E106" s="1">
        <v>16.0</v>
      </c>
      <c r="F106" s="1">
        <v>1.0</v>
      </c>
      <c r="G106" s="1">
        <v>1.0</v>
      </c>
      <c r="H106" s="1">
        <v>2625.0</v>
      </c>
      <c r="I106" s="1">
        <v>8.5167</v>
      </c>
      <c r="K106" s="4" t="str">
        <f t="shared" si="1"/>
        <v/>
      </c>
      <c r="L106" s="1" t="s">
        <v>32</v>
      </c>
      <c r="M106" s="5">
        <f>if(B106=1,'Survival Probabilities'!$C$2,if(B106 = 2,'Survival Probabilities'!$C$3,if(B106 = 3,'Survival Probabilities'!$C$4,if(isblank(B106),""))))</f>
        <v>0.2429</v>
      </c>
      <c r="N106" s="5">
        <f>if(D106 = "male",'Survival Probabilities'!$C$5,if(D106="female",'Survival Probabilities'!$C$6,if(isblank(D106),"")))</f>
        <v>0.742</v>
      </c>
      <c r="O106" s="5">
        <f>if(E106 &lt; 1,'Survival Probabilities'!$C$10,if(and(E106&gt;= 1, E106&lt;5),'Survival Probabilities'!$C$11, if(and(E106&gt;= 5, E106&lt;10),'Survival Probabilities'!$C$12,if(and(E106&gt;= 10, E106&lt;20),'Survival Probabilities'!$C$13,if(and(E106&gt;= 20, E106&lt;30),'Survival Probabilities'!$C$14,if(and(E106&gt;= 30, E106&lt;40),'Survival Probabilities'!$C$15,if(and(E106&gt;= 40, E106&lt;50),'Survival Probabilities'!$C$16,if(and(E106&gt;= 50, E106&lt;60),'Survival Probabilities'!$C$17,if(and(E106&gt;= 60, E106&lt;70),'Survival Probabilities'!$C$18,if(and(E106&gt;= 70, E106&lt;80),5%,if(and(E106&gt;= 80, E106&lt;90),5%,if(isblank(E106),1))))))))))))</f>
        <v>0.402</v>
      </c>
      <c r="P106" s="5">
        <f>if(L106 = "C",'Survival Probabilities'!$C$7,if(L106="Q",'Survival Probabilities'!$C$8,if(L106="S",'Survival Probabilities'!$C$9,if(isblank(L106),""))))</f>
        <v>0.5536</v>
      </c>
      <c r="Q106" s="6">
        <f>if(K106='Survival Probabilities'!$B$21,'Survival Probabilities'!$C$21,if(K106='Survival Probabilities'!$B$22,'Survival Probabilities'!$C$22,if(K106='Survival Probabilities'!$B$23,'Survival Probabilities'!$C$23,if(K106='Survival Probabilities'!$B$24,'Survival Probabilities'!$C$24,if(K106='Survival Probabilities'!$B$25,'Survival Probabilities'!$C$25,if(K106='Survival Probabilities'!$B$26,'Survival Probabilities'!$C$26,if(K106='Survival Probabilities'!$B$27,'Survival Probabilities'!$C$27,if(K106='Survival Probabilities'!$B$28,5%,if(K106="",1)))))))))</f>
        <v>1</v>
      </c>
      <c r="R106" s="5">
        <f t="shared" si="2"/>
        <v>0.04011008244</v>
      </c>
      <c r="S106" s="6">
        <f>if(R106&gt;='Survival Probabilities'!$J$4,1,0)</f>
        <v>1</v>
      </c>
    </row>
    <row r="107">
      <c r="A107" s="1">
        <v>997.0</v>
      </c>
      <c r="B107" s="1">
        <v>3.0</v>
      </c>
      <c r="C107" s="1" t="s">
        <v>179</v>
      </c>
      <c r="D107" s="1" t="s">
        <v>20</v>
      </c>
      <c r="E107" s="1">
        <v>28.0</v>
      </c>
      <c r="F107" s="1">
        <v>0.0</v>
      </c>
      <c r="G107" s="1">
        <v>0.0</v>
      </c>
      <c r="H107" s="1" t="s">
        <v>180</v>
      </c>
      <c r="I107" s="1">
        <v>22.525</v>
      </c>
      <c r="K107" s="4" t="str">
        <f t="shared" si="1"/>
        <v/>
      </c>
      <c r="L107" s="1" t="s">
        <v>24</v>
      </c>
      <c r="M107" s="5">
        <f>if(B107=1,'Survival Probabilities'!$C$2,if(B107 = 2,'Survival Probabilities'!$C$3,if(B107 = 3,'Survival Probabilities'!$C$4,if(isblank(B107),""))))</f>
        <v>0.2429</v>
      </c>
      <c r="N107" s="5">
        <f>if(D107 = "male",'Survival Probabilities'!$C$5,if(D107="female",'Survival Probabilities'!$C$6,if(isblank(D107),"")))</f>
        <v>0.1889</v>
      </c>
      <c r="O107" s="5">
        <f>if(E107 &lt; 1,'Survival Probabilities'!$C$10,if(and(E107&gt;= 1, E107&lt;5),'Survival Probabilities'!$C$11, if(and(E107&gt;= 5, E107&lt;10),'Survival Probabilities'!$C$12,if(and(E107&gt;= 10, E107&lt;20),'Survival Probabilities'!$C$13,if(and(E107&gt;= 20, E107&lt;30),'Survival Probabilities'!$C$14,if(and(E107&gt;= 30, E107&lt;40),'Survival Probabilities'!$C$15,if(and(E107&gt;= 40, E107&lt;50),'Survival Probabilities'!$C$16,if(and(E107&gt;= 50, E107&lt;60),'Survival Probabilities'!$C$17,if(and(E107&gt;= 60, E107&lt;70),'Survival Probabilities'!$C$18,if(and(E107&gt;= 70, E107&lt;80),5%,if(and(E107&gt;= 80, E107&lt;90),5%,if(isblank(E107),1))))))))))))</f>
        <v>0.35</v>
      </c>
      <c r="P107" s="5">
        <f>if(L107 = "C",'Survival Probabilities'!$C$7,if(L107="Q",'Survival Probabilities'!$C$8,if(L107="S",'Survival Probabilities'!$C$9,if(isblank(L107),""))))</f>
        <v>0.337</v>
      </c>
      <c r="Q107" s="6">
        <f>if(K107='Survival Probabilities'!$B$21,'Survival Probabilities'!$C$21,if(K107='Survival Probabilities'!$B$22,'Survival Probabilities'!$C$22,if(K107='Survival Probabilities'!$B$23,'Survival Probabilities'!$C$23,if(K107='Survival Probabilities'!$B$24,'Survival Probabilities'!$C$24,if(K107='Survival Probabilities'!$B$25,'Survival Probabilities'!$C$25,if(K107='Survival Probabilities'!$B$26,'Survival Probabilities'!$C$26,if(K107='Survival Probabilities'!$B$27,'Survival Probabilities'!$C$27,if(K107='Survival Probabilities'!$B$28,5%,if(K107="",1)))))))))</f>
        <v>1</v>
      </c>
      <c r="R107" s="5">
        <f t="shared" si="2"/>
        <v>0.00541199539</v>
      </c>
      <c r="S107" s="6">
        <f>if(R107&gt;='Survival Probabilities'!$J$4,1,0)</f>
        <v>0</v>
      </c>
    </row>
    <row r="108">
      <c r="A108" s="1">
        <v>998.0</v>
      </c>
      <c r="B108" s="1">
        <v>3.0</v>
      </c>
      <c r="C108" s="1" t="s">
        <v>181</v>
      </c>
      <c r="D108" s="1" t="s">
        <v>20</v>
      </c>
      <c r="E108" s="1">
        <v>21.0</v>
      </c>
      <c r="F108" s="1">
        <v>0.0</v>
      </c>
      <c r="G108" s="1">
        <v>0.0</v>
      </c>
      <c r="H108" s="1">
        <v>330920.0</v>
      </c>
      <c r="I108" s="1">
        <v>7.8208</v>
      </c>
      <c r="K108" s="4" t="str">
        <f t="shared" si="1"/>
        <v/>
      </c>
      <c r="L108" s="1" t="s">
        <v>21</v>
      </c>
      <c r="M108" s="5">
        <f>if(B108=1,'Survival Probabilities'!$C$2,if(B108 = 2,'Survival Probabilities'!$C$3,if(B108 = 3,'Survival Probabilities'!$C$4,if(isblank(B108),""))))</f>
        <v>0.2429</v>
      </c>
      <c r="N108" s="5">
        <f>if(D108 = "male",'Survival Probabilities'!$C$5,if(D108="female",'Survival Probabilities'!$C$6,if(isblank(D108),"")))</f>
        <v>0.1889</v>
      </c>
      <c r="O108" s="5">
        <f>if(E108 &lt; 1,'Survival Probabilities'!$C$10,if(and(E108&gt;= 1, E108&lt;5),'Survival Probabilities'!$C$11, if(and(E108&gt;= 5, E108&lt;10),'Survival Probabilities'!$C$12,if(and(E108&gt;= 10, E108&lt;20),'Survival Probabilities'!$C$13,if(and(E108&gt;= 20, E108&lt;30),'Survival Probabilities'!$C$14,if(and(E108&gt;= 30, E108&lt;40),'Survival Probabilities'!$C$15,if(and(E108&gt;= 40, E108&lt;50),'Survival Probabilities'!$C$16,if(and(E108&gt;= 50, E108&lt;60),'Survival Probabilities'!$C$17,if(and(E108&gt;= 60, E108&lt;70),'Survival Probabilities'!$C$18,if(and(E108&gt;= 70, E108&lt;80),5%,if(and(E108&gt;= 80, E108&lt;90),5%,if(isblank(E108),1))))))))))))</f>
        <v>0.35</v>
      </c>
      <c r="P108" s="5">
        <f>if(L108 = "C",'Survival Probabilities'!$C$7,if(L108="Q",'Survival Probabilities'!$C$8,if(L108="S",'Survival Probabilities'!$C$9,if(isblank(L108),""))))</f>
        <v>0.3896</v>
      </c>
      <c r="Q108" s="6">
        <f>if(K108='Survival Probabilities'!$B$21,'Survival Probabilities'!$C$21,if(K108='Survival Probabilities'!$B$22,'Survival Probabilities'!$C$22,if(K108='Survival Probabilities'!$B$23,'Survival Probabilities'!$C$23,if(K108='Survival Probabilities'!$B$24,'Survival Probabilities'!$C$24,if(K108='Survival Probabilities'!$B$25,'Survival Probabilities'!$C$25,if(K108='Survival Probabilities'!$B$26,'Survival Probabilities'!$C$26,if(K108='Survival Probabilities'!$B$27,'Survival Probabilities'!$C$27,if(K108='Survival Probabilities'!$B$28,5%,if(K108="",1)))))))))</f>
        <v>1</v>
      </c>
      <c r="R108" s="5">
        <f t="shared" si="2"/>
        <v>0.006256716332</v>
      </c>
      <c r="S108" s="6">
        <f>if(R108&gt;='Survival Probabilities'!$J$4,1,0)</f>
        <v>0</v>
      </c>
    </row>
    <row r="109">
      <c r="A109" s="1">
        <v>999.0</v>
      </c>
      <c r="B109" s="1">
        <v>3.0</v>
      </c>
      <c r="C109" s="1" t="s">
        <v>182</v>
      </c>
      <c r="D109" s="1" t="s">
        <v>20</v>
      </c>
      <c r="F109" s="1">
        <v>0.0</v>
      </c>
      <c r="G109" s="1">
        <v>0.0</v>
      </c>
      <c r="H109" s="1">
        <v>383162.0</v>
      </c>
      <c r="I109" s="1">
        <v>7.75</v>
      </c>
      <c r="K109" s="4" t="str">
        <f t="shared" si="1"/>
        <v/>
      </c>
      <c r="L109" s="1" t="s">
        <v>21</v>
      </c>
      <c r="M109" s="5">
        <f>if(B109=1,'Survival Probabilities'!$C$2,if(B109 = 2,'Survival Probabilities'!$C$3,if(B109 = 3,'Survival Probabilities'!$C$4,if(isblank(B109),""))))</f>
        <v>0.2429</v>
      </c>
      <c r="N109" s="5">
        <f>if(D109 = "male",'Survival Probabilities'!$C$5,if(D109="female",'Survival Probabilities'!$C$6,if(isblank(D109),"")))</f>
        <v>0.1889</v>
      </c>
      <c r="O109" s="5">
        <f>if(E109 &lt; 1,'Survival Probabilities'!$C$10,if(and(E109&gt;= 1, E109&lt;5),'Survival Probabilities'!$C$11, if(and(E109&gt;= 5, E109&lt;10),'Survival Probabilities'!$C$12,if(and(E109&gt;= 10, E109&lt;20),'Survival Probabilities'!$C$13,if(and(E109&gt;= 20, E109&lt;30),'Survival Probabilities'!$C$14,if(and(E109&gt;= 30, E109&lt;40),'Survival Probabilities'!$C$15,if(and(E109&gt;= 40, E109&lt;50),'Survival Probabilities'!$C$16,if(and(E109&gt;= 50, E109&lt;60),'Survival Probabilities'!$C$17,if(and(E109&gt;= 60, E109&lt;70),'Survival Probabilities'!$C$18,if(and(E109&gt;= 70, E109&lt;80),5%,if(and(E109&gt;= 80, E109&lt;90),5%,if(isblank(E109),1))))))))))))</f>
        <v>1</v>
      </c>
      <c r="P109" s="5">
        <f>if(L109 = "C",'Survival Probabilities'!$C$7,if(L109="Q",'Survival Probabilities'!$C$8,if(L109="S",'Survival Probabilities'!$C$9,if(isblank(L109),""))))</f>
        <v>0.3896</v>
      </c>
      <c r="Q109" s="6">
        <f>if(K109='Survival Probabilities'!$B$21,'Survival Probabilities'!$C$21,if(K109='Survival Probabilities'!$B$22,'Survival Probabilities'!$C$22,if(K109='Survival Probabilities'!$B$23,'Survival Probabilities'!$C$23,if(K109='Survival Probabilities'!$B$24,'Survival Probabilities'!$C$24,if(K109='Survival Probabilities'!$B$25,'Survival Probabilities'!$C$25,if(K109='Survival Probabilities'!$B$26,'Survival Probabilities'!$C$26,if(K109='Survival Probabilities'!$B$27,'Survival Probabilities'!$C$27,if(K109='Survival Probabilities'!$B$28,5%,if(K109="",1)))))))))</f>
        <v>1</v>
      </c>
      <c r="R109" s="5">
        <f t="shared" si="2"/>
        <v>0.01787633238</v>
      </c>
      <c r="S109" s="6">
        <f>if(R109&gt;='Survival Probabilities'!$J$4,1,0)</f>
        <v>0</v>
      </c>
    </row>
    <row r="110">
      <c r="A110" s="1">
        <v>1000.0</v>
      </c>
      <c r="B110" s="1">
        <v>3.0</v>
      </c>
      <c r="C110" s="1" t="s">
        <v>183</v>
      </c>
      <c r="D110" s="1" t="s">
        <v>20</v>
      </c>
      <c r="F110" s="1">
        <v>0.0</v>
      </c>
      <c r="G110" s="1">
        <v>0.0</v>
      </c>
      <c r="H110" s="1">
        <v>3410.0</v>
      </c>
      <c r="I110" s="1">
        <v>8.7125</v>
      </c>
      <c r="K110" s="4" t="str">
        <f t="shared" si="1"/>
        <v/>
      </c>
      <c r="L110" s="1" t="s">
        <v>24</v>
      </c>
      <c r="M110" s="5">
        <f>if(B110=1,'Survival Probabilities'!$C$2,if(B110 = 2,'Survival Probabilities'!$C$3,if(B110 = 3,'Survival Probabilities'!$C$4,if(isblank(B110),""))))</f>
        <v>0.2429</v>
      </c>
      <c r="N110" s="5">
        <f>if(D110 = "male",'Survival Probabilities'!$C$5,if(D110="female",'Survival Probabilities'!$C$6,if(isblank(D110),"")))</f>
        <v>0.1889</v>
      </c>
      <c r="O110" s="5">
        <f>if(E110 &lt; 1,'Survival Probabilities'!$C$10,if(and(E110&gt;= 1, E110&lt;5),'Survival Probabilities'!$C$11, if(and(E110&gt;= 5, E110&lt;10),'Survival Probabilities'!$C$12,if(and(E110&gt;= 10, E110&lt;20),'Survival Probabilities'!$C$13,if(and(E110&gt;= 20, E110&lt;30),'Survival Probabilities'!$C$14,if(and(E110&gt;= 30, E110&lt;40),'Survival Probabilities'!$C$15,if(and(E110&gt;= 40, E110&lt;50),'Survival Probabilities'!$C$16,if(and(E110&gt;= 50, E110&lt;60),'Survival Probabilities'!$C$17,if(and(E110&gt;= 60, E110&lt;70),'Survival Probabilities'!$C$18,if(and(E110&gt;= 70, E110&lt;80),5%,if(and(E110&gt;= 80, E110&lt;90),5%,if(isblank(E110),1))))))))))))</f>
        <v>1</v>
      </c>
      <c r="P110" s="5">
        <f>if(L110 = "C",'Survival Probabilities'!$C$7,if(L110="Q",'Survival Probabilities'!$C$8,if(L110="S",'Survival Probabilities'!$C$9,if(isblank(L110),""))))</f>
        <v>0.337</v>
      </c>
      <c r="Q110" s="6">
        <f>if(K110='Survival Probabilities'!$B$21,'Survival Probabilities'!$C$21,if(K110='Survival Probabilities'!$B$22,'Survival Probabilities'!$C$22,if(K110='Survival Probabilities'!$B$23,'Survival Probabilities'!$C$23,if(K110='Survival Probabilities'!$B$24,'Survival Probabilities'!$C$24,if(K110='Survival Probabilities'!$B$25,'Survival Probabilities'!$C$25,if(K110='Survival Probabilities'!$B$26,'Survival Probabilities'!$C$26,if(K110='Survival Probabilities'!$B$27,'Survival Probabilities'!$C$27,if(K110='Survival Probabilities'!$B$28,5%,if(K110="",1)))))))))</f>
        <v>1</v>
      </c>
      <c r="R110" s="5">
        <f t="shared" si="2"/>
        <v>0.01546284397</v>
      </c>
      <c r="S110" s="6">
        <f>if(R110&gt;='Survival Probabilities'!$J$4,1,0)</f>
        <v>0</v>
      </c>
    </row>
    <row r="111">
      <c r="A111" s="1">
        <v>1001.0</v>
      </c>
      <c r="B111" s="1">
        <v>2.0</v>
      </c>
      <c r="C111" s="1" t="s">
        <v>184</v>
      </c>
      <c r="D111" s="1" t="s">
        <v>20</v>
      </c>
      <c r="E111" s="1">
        <v>18.5</v>
      </c>
      <c r="F111" s="1">
        <v>0.0</v>
      </c>
      <c r="G111" s="1">
        <v>0.0</v>
      </c>
      <c r="H111" s="1">
        <v>248734.0</v>
      </c>
      <c r="I111" s="1">
        <v>13.0</v>
      </c>
      <c r="J111" s="1" t="s">
        <v>185</v>
      </c>
      <c r="K111" s="4" t="str">
        <f t="shared" si="1"/>
        <v>F</v>
      </c>
      <c r="L111" s="1" t="s">
        <v>24</v>
      </c>
      <c r="M111" s="5">
        <f>if(B111=1,'Survival Probabilities'!$C$2,if(B111 = 2,'Survival Probabilities'!$C$3,if(B111 = 3,'Survival Probabilities'!$C$4,if(isblank(B111),""))))</f>
        <v>0.4728</v>
      </c>
      <c r="N111" s="5">
        <f>if(D111 = "male",'Survival Probabilities'!$C$5,if(D111="female",'Survival Probabilities'!$C$6,if(isblank(D111),"")))</f>
        <v>0.1889</v>
      </c>
      <c r="O111" s="5">
        <f>if(E111 &lt; 1,'Survival Probabilities'!$C$10,if(and(E111&gt;= 1, E111&lt;5),'Survival Probabilities'!$C$11, if(and(E111&gt;= 5, E111&lt;10),'Survival Probabilities'!$C$12,if(and(E111&gt;= 10, E111&lt;20),'Survival Probabilities'!$C$13,if(and(E111&gt;= 20, E111&lt;30),'Survival Probabilities'!$C$14,if(and(E111&gt;= 30, E111&lt;40),'Survival Probabilities'!$C$15,if(and(E111&gt;= 40, E111&lt;50),'Survival Probabilities'!$C$16,if(and(E111&gt;= 50, E111&lt;60),'Survival Probabilities'!$C$17,if(and(E111&gt;= 60, E111&lt;70),'Survival Probabilities'!$C$18,if(and(E111&gt;= 70, E111&lt;80),5%,if(and(E111&gt;= 80, E111&lt;90),5%,if(isblank(E111),1))))))))))))</f>
        <v>0.402</v>
      </c>
      <c r="P111" s="5">
        <f>if(L111 = "C",'Survival Probabilities'!$C$7,if(L111="Q",'Survival Probabilities'!$C$8,if(L111="S",'Survival Probabilities'!$C$9,if(isblank(L111),""))))</f>
        <v>0.337</v>
      </c>
      <c r="Q111" s="5">
        <f>if(K111='Survival Probabilities'!$B$21,'Survival Probabilities'!$C$21,if(K111='Survival Probabilities'!$B$22,'Survival Probabilities'!$C$22,if(K111='Survival Probabilities'!$B$23,'Survival Probabilities'!$C$23,if(K111='Survival Probabilities'!$B$24,'Survival Probabilities'!$C$24,if(K111='Survival Probabilities'!$B$25,'Survival Probabilities'!$C$25,if(K111='Survival Probabilities'!$B$26,'Survival Probabilities'!$C$26,if(K111='Survival Probabilities'!$B$27,'Survival Probabilities'!$C$27,if(K111='Survival Probabilities'!$B$28,5%,if(K111="",1)))))))))</f>
        <v>0.6154</v>
      </c>
      <c r="R111" s="5">
        <f t="shared" si="2"/>
        <v>0.007445997253</v>
      </c>
      <c r="S111" s="6">
        <f>if(R111&gt;='Survival Probabilities'!$J$4,1,0)</f>
        <v>0</v>
      </c>
    </row>
    <row r="112">
      <c r="A112" s="1">
        <v>1002.0</v>
      </c>
      <c r="B112" s="1">
        <v>2.0</v>
      </c>
      <c r="C112" s="1" t="s">
        <v>186</v>
      </c>
      <c r="D112" s="1" t="s">
        <v>20</v>
      </c>
      <c r="E112" s="1">
        <v>41.0</v>
      </c>
      <c r="F112" s="1">
        <v>0.0</v>
      </c>
      <c r="G112" s="1">
        <v>0.0</v>
      </c>
      <c r="H112" s="1">
        <v>237734.0</v>
      </c>
      <c r="I112" s="1">
        <v>15.0458</v>
      </c>
      <c r="K112" s="4" t="str">
        <f t="shared" si="1"/>
        <v/>
      </c>
      <c r="L112" s="1" t="s">
        <v>32</v>
      </c>
      <c r="M112" s="5">
        <f>if(B112=1,'Survival Probabilities'!$C$2,if(B112 = 2,'Survival Probabilities'!$C$3,if(B112 = 3,'Survival Probabilities'!$C$4,if(isblank(B112),""))))</f>
        <v>0.4728</v>
      </c>
      <c r="N112" s="5">
        <f>if(D112 = "male",'Survival Probabilities'!$C$5,if(D112="female",'Survival Probabilities'!$C$6,if(isblank(D112),"")))</f>
        <v>0.1889</v>
      </c>
      <c r="O112" s="5">
        <f>if(E112 &lt; 1,'Survival Probabilities'!$C$10,if(and(E112&gt;= 1, E112&lt;5),'Survival Probabilities'!$C$11, if(and(E112&gt;= 5, E112&lt;10),'Survival Probabilities'!$C$12,if(and(E112&gt;= 10, E112&lt;20),'Survival Probabilities'!$C$13,if(and(E112&gt;= 20, E112&lt;30),'Survival Probabilities'!$C$14,if(and(E112&gt;= 30, E112&lt;40),'Survival Probabilities'!$C$15,if(and(E112&gt;= 40, E112&lt;50),'Survival Probabilities'!$C$16,if(and(E112&gt;= 50, E112&lt;60),'Survival Probabilities'!$C$17,if(and(E112&gt;= 60, E112&lt;70),'Survival Probabilities'!$C$18,if(and(E112&gt;= 70, E112&lt;80),5%,if(and(E112&gt;= 80, E112&lt;90),5%,if(isblank(E112),1))))))))))))</f>
        <v>0.382</v>
      </c>
      <c r="P112" s="5">
        <f>if(L112 = "C",'Survival Probabilities'!$C$7,if(L112="Q",'Survival Probabilities'!$C$8,if(L112="S",'Survival Probabilities'!$C$9,if(isblank(L112),""))))</f>
        <v>0.5536</v>
      </c>
      <c r="Q112" s="6">
        <f>if(K112='Survival Probabilities'!$B$21,'Survival Probabilities'!$C$21,if(K112='Survival Probabilities'!$B$22,'Survival Probabilities'!$C$22,if(K112='Survival Probabilities'!$B$23,'Survival Probabilities'!$C$23,if(K112='Survival Probabilities'!$B$24,'Survival Probabilities'!$C$24,if(K112='Survival Probabilities'!$B$25,'Survival Probabilities'!$C$25,if(K112='Survival Probabilities'!$B$26,'Survival Probabilities'!$C$26,if(K112='Survival Probabilities'!$B$27,'Survival Probabilities'!$C$27,if(K112='Survival Probabilities'!$B$28,5%,if(K112="",1)))))))))</f>
        <v>1</v>
      </c>
      <c r="R112" s="5">
        <f t="shared" si="2"/>
        <v>0.01888725614</v>
      </c>
      <c r="S112" s="6">
        <f>if(R112&gt;='Survival Probabilities'!$J$4,1,0)</f>
        <v>0</v>
      </c>
    </row>
    <row r="113">
      <c r="A113" s="1">
        <v>1003.0</v>
      </c>
      <c r="B113" s="1">
        <v>3.0</v>
      </c>
      <c r="C113" s="1" t="s">
        <v>187</v>
      </c>
      <c r="D113" s="1" t="s">
        <v>23</v>
      </c>
      <c r="F113" s="1">
        <v>0.0</v>
      </c>
      <c r="G113" s="1">
        <v>0.0</v>
      </c>
      <c r="H113" s="1">
        <v>330968.0</v>
      </c>
      <c r="I113" s="1">
        <v>7.7792</v>
      </c>
      <c r="K113" s="4" t="str">
        <f t="shared" si="1"/>
        <v/>
      </c>
      <c r="L113" s="1" t="s">
        <v>21</v>
      </c>
      <c r="M113" s="5">
        <f>if(B113=1,'Survival Probabilities'!$C$2,if(B113 = 2,'Survival Probabilities'!$C$3,if(B113 = 3,'Survival Probabilities'!$C$4,if(isblank(B113),""))))</f>
        <v>0.2429</v>
      </c>
      <c r="N113" s="5">
        <f>if(D113 = "male",'Survival Probabilities'!$C$5,if(D113="female",'Survival Probabilities'!$C$6,if(isblank(D113),"")))</f>
        <v>0.742</v>
      </c>
      <c r="O113" s="5">
        <f>if(E113 &lt; 1,'Survival Probabilities'!$C$10,if(and(E113&gt;= 1, E113&lt;5),'Survival Probabilities'!$C$11, if(and(E113&gt;= 5, E113&lt;10),'Survival Probabilities'!$C$12,if(and(E113&gt;= 10, E113&lt;20),'Survival Probabilities'!$C$13,if(and(E113&gt;= 20, E113&lt;30),'Survival Probabilities'!$C$14,if(and(E113&gt;= 30, E113&lt;40),'Survival Probabilities'!$C$15,if(and(E113&gt;= 40, E113&lt;50),'Survival Probabilities'!$C$16,if(and(E113&gt;= 50, E113&lt;60),'Survival Probabilities'!$C$17,if(and(E113&gt;= 60, E113&lt;70),'Survival Probabilities'!$C$18,if(and(E113&gt;= 70, E113&lt;80),5%,if(and(E113&gt;= 80, E113&lt;90),5%,if(isblank(E113),1))))))))))))</f>
        <v>1</v>
      </c>
      <c r="P113" s="5">
        <f>if(L113 = "C",'Survival Probabilities'!$C$7,if(L113="Q",'Survival Probabilities'!$C$8,if(L113="S",'Survival Probabilities'!$C$9,if(isblank(L113),""))))</f>
        <v>0.3896</v>
      </c>
      <c r="Q113" s="6">
        <f>if(K113='Survival Probabilities'!$B$21,'Survival Probabilities'!$C$21,if(K113='Survival Probabilities'!$B$22,'Survival Probabilities'!$C$22,if(K113='Survival Probabilities'!$B$23,'Survival Probabilities'!$C$23,if(K113='Survival Probabilities'!$B$24,'Survival Probabilities'!$C$24,if(K113='Survival Probabilities'!$B$25,'Survival Probabilities'!$C$25,if(K113='Survival Probabilities'!$B$26,'Survival Probabilities'!$C$26,if(K113='Survival Probabilities'!$B$27,'Survival Probabilities'!$C$27,if(K113='Survival Probabilities'!$B$28,5%,if(K113="",1)))))))))</f>
        <v>1</v>
      </c>
      <c r="R113" s="5">
        <f t="shared" si="2"/>
        <v>0.07021830928</v>
      </c>
      <c r="S113" s="6">
        <f>if(R113&gt;='Survival Probabilities'!$J$4,1,0)</f>
        <v>1</v>
      </c>
    </row>
    <row r="114">
      <c r="A114" s="1">
        <v>1004.0</v>
      </c>
      <c r="B114" s="1">
        <v>1.0</v>
      </c>
      <c r="C114" s="1" t="s">
        <v>188</v>
      </c>
      <c r="D114" s="1" t="s">
        <v>23</v>
      </c>
      <c r="E114" s="1">
        <v>36.0</v>
      </c>
      <c r="F114" s="1">
        <v>0.0</v>
      </c>
      <c r="G114" s="1">
        <v>0.0</v>
      </c>
      <c r="H114" s="1" t="s">
        <v>189</v>
      </c>
      <c r="I114" s="1">
        <v>31.6792</v>
      </c>
      <c r="J114" s="1" t="s">
        <v>190</v>
      </c>
      <c r="K114" s="4" t="str">
        <f t="shared" si="1"/>
        <v>A</v>
      </c>
      <c r="L114" s="1" t="s">
        <v>32</v>
      </c>
      <c r="M114" s="5">
        <f>if(B114=1,'Survival Probabilities'!$C$2,if(B114 = 2,'Survival Probabilities'!$C$3,if(B114 = 3,'Survival Probabilities'!$C$4,if(isblank(B114),""))))</f>
        <v>0.6296</v>
      </c>
      <c r="N114" s="5">
        <f>if(D114 = "male",'Survival Probabilities'!$C$5,if(D114="female",'Survival Probabilities'!$C$6,if(isblank(D114),"")))</f>
        <v>0.742</v>
      </c>
      <c r="O114" s="5">
        <f>if(E114 &lt; 1,'Survival Probabilities'!$C$10,if(and(E114&gt;= 1, E114&lt;5),'Survival Probabilities'!$C$11, if(and(E114&gt;= 5, E114&lt;10),'Survival Probabilities'!$C$12,if(and(E114&gt;= 10, E114&lt;20),'Survival Probabilities'!$C$13,if(and(E114&gt;= 20, E114&lt;30),'Survival Probabilities'!$C$14,if(and(E114&gt;= 30, E114&lt;40),'Survival Probabilities'!$C$15,if(and(E114&gt;= 40, E114&lt;50),'Survival Probabilities'!$C$16,if(and(E114&gt;= 50, E114&lt;60),'Survival Probabilities'!$C$17,if(and(E114&gt;= 60, E114&lt;70),'Survival Probabilities'!$C$18,if(and(E114&gt;= 70, E114&lt;80),5%,if(and(E114&gt;= 80, E114&lt;90),5%,if(isblank(E114),1))))))))))))</f>
        <v>0.4371</v>
      </c>
      <c r="P114" s="5">
        <f>if(L114 = "C",'Survival Probabilities'!$C$7,if(L114="Q",'Survival Probabilities'!$C$8,if(L114="S",'Survival Probabilities'!$C$9,if(isblank(L114),""))))</f>
        <v>0.5536</v>
      </c>
      <c r="Q114" s="5">
        <f>if(K114='Survival Probabilities'!$B$21,'Survival Probabilities'!$C$21,if(K114='Survival Probabilities'!$B$22,'Survival Probabilities'!$C$22,if(K114='Survival Probabilities'!$B$23,'Survival Probabilities'!$C$23,if(K114='Survival Probabilities'!$B$24,'Survival Probabilities'!$C$24,if(K114='Survival Probabilities'!$B$25,'Survival Probabilities'!$C$25,if(K114='Survival Probabilities'!$B$26,'Survival Probabilities'!$C$26,if(K114='Survival Probabilities'!$B$27,'Survival Probabilities'!$C$27,if(K114='Survival Probabilities'!$B$28,5%,if(K114="",1)))))))))</f>
        <v>0.4667</v>
      </c>
      <c r="R114" s="5">
        <f t="shared" si="2"/>
        <v>0.05275739138</v>
      </c>
      <c r="S114" s="6">
        <f>if(R114&gt;='Survival Probabilities'!$J$4,1,0)</f>
        <v>1</v>
      </c>
    </row>
    <row r="115">
      <c r="A115" s="1">
        <v>1005.0</v>
      </c>
      <c r="B115" s="1">
        <v>3.0</v>
      </c>
      <c r="C115" s="1" t="s">
        <v>191</v>
      </c>
      <c r="D115" s="1" t="s">
        <v>23</v>
      </c>
      <c r="E115" s="1">
        <v>18.5</v>
      </c>
      <c r="F115" s="1">
        <v>0.0</v>
      </c>
      <c r="G115" s="1">
        <v>0.0</v>
      </c>
      <c r="H115" s="1">
        <v>329944.0</v>
      </c>
      <c r="I115" s="1">
        <v>7.2833</v>
      </c>
      <c r="K115" s="4" t="str">
        <f t="shared" si="1"/>
        <v/>
      </c>
      <c r="L115" s="1" t="s">
        <v>21</v>
      </c>
      <c r="M115" s="5">
        <f>if(B115=1,'Survival Probabilities'!$C$2,if(B115 = 2,'Survival Probabilities'!$C$3,if(B115 = 3,'Survival Probabilities'!$C$4,if(isblank(B115),""))))</f>
        <v>0.2429</v>
      </c>
      <c r="N115" s="5">
        <f>if(D115 = "male",'Survival Probabilities'!$C$5,if(D115="female",'Survival Probabilities'!$C$6,if(isblank(D115),"")))</f>
        <v>0.742</v>
      </c>
      <c r="O115" s="5">
        <f>if(E115 &lt; 1,'Survival Probabilities'!$C$10,if(and(E115&gt;= 1, E115&lt;5),'Survival Probabilities'!$C$11, if(and(E115&gt;= 5, E115&lt;10),'Survival Probabilities'!$C$12,if(and(E115&gt;= 10, E115&lt;20),'Survival Probabilities'!$C$13,if(and(E115&gt;= 20, E115&lt;30),'Survival Probabilities'!$C$14,if(and(E115&gt;= 30, E115&lt;40),'Survival Probabilities'!$C$15,if(and(E115&gt;= 40, E115&lt;50),'Survival Probabilities'!$C$16,if(and(E115&gt;= 50, E115&lt;60),'Survival Probabilities'!$C$17,if(and(E115&gt;= 60, E115&lt;70),'Survival Probabilities'!$C$18,if(and(E115&gt;= 70, E115&lt;80),5%,if(and(E115&gt;= 80, E115&lt;90),5%,if(isblank(E115),1))))))))))))</f>
        <v>0.402</v>
      </c>
      <c r="P115" s="5">
        <f>if(L115 = "C",'Survival Probabilities'!$C$7,if(L115="Q",'Survival Probabilities'!$C$8,if(L115="S",'Survival Probabilities'!$C$9,if(isblank(L115),""))))</f>
        <v>0.3896</v>
      </c>
      <c r="Q115" s="6">
        <f>if(K115='Survival Probabilities'!$B$21,'Survival Probabilities'!$C$21,if(K115='Survival Probabilities'!$B$22,'Survival Probabilities'!$C$22,if(K115='Survival Probabilities'!$B$23,'Survival Probabilities'!$C$23,if(K115='Survival Probabilities'!$B$24,'Survival Probabilities'!$C$24,if(K115='Survival Probabilities'!$B$25,'Survival Probabilities'!$C$25,if(K115='Survival Probabilities'!$B$26,'Survival Probabilities'!$C$26,if(K115='Survival Probabilities'!$B$27,'Survival Probabilities'!$C$27,if(K115='Survival Probabilities'!$B$28,5%,if(K115="",1)))))))))</f>
        <v>1</v>
      </c>
      <c r="R115" s="5">
        <f t="shared" si="2"/>
        <v>0.02822776033</v>
      </c>
      <c r="S115" s="6">
        <f>if(R115&gt;='Survival Probabilities'!$J$4,1,0)</f>
        <v>1</v>
      </c>
    </row>
    <row r="116">
      <c r="A116" s="1">
        <v>1006.0</v>
      </c>
      <c r="B116" s="1">
        <v>1.0</v>
      </c>
      <c r="C116" s="1" t="s">
        <v>192</v>
      </c>
      <c r="D116" s="1" t="s">
        <v>23</v>
      </c>
      <c r="E116" s="1">
        <v>63.0</v>
      </c>
      <c r="F116" s="1">
        <v>1.0</v>
      </c>
      <c r="G116" s="1">
        <v>0.0</v>
      </c>
      <c r="H116" s="1" t="s">
        <v>147</v>
      </c>
      <c r="I116" s="1">
        <v>221.7792</v>
      </c>
      <c r="J116" s="1" t="s">
        <v>148</v>
      </c>
      <c r="K116" s="4" t="str">
        <f t="shared" si="1"/>
        <v>C</v>
      </c>
      <c r="L116" s="1" t="s">
        <v>24</v>
      </c>
      <c r="M116" s="5">
        <f>if(B116=1,'Survival Probabilities'!$C$2,if(B116 = 2,'Survival Probabilities'!$C$3,if(B116 = 3,'Survival Probabilities'!$C$4,if(isblank(B116),""))))</f>
        <v>0.6296</v>
      </c>
      <c r="N116" s="5">
        <f>if(D116 = "male",'Survival Probabilities'!$C$5,if(D116="female",'Survival Probabilities'!$C$6,if(isblank(D116),"")))</f>
        <v>0.742</v>
      </c>
      <c r="O116" s="5">
        <f>if(E116 &lt; 1,'Survival Probabilities'!$C$10,if(and(E116&gt;= 1, E116&lt;5),'Survival Probabilities'!$C$11, if(and(E116&gt;= 5, E116&lt;10),'Survival Probabilities'!$C$12,if(and(E116&gt;= 10, E116&lt;20),'Survival Probabilities'!$C$13,if(and(E116&gt;= 20, E116&lt;30),'Survival Probabilities'!$C$14,if(and(E116&gt;= 30, E116&lt;40),'Survival Probabilities'!$C$15,if(and(E116&gt;= 40, E116&lt;50),'Survival Probabilities'!$C$16,if(and(E116&gt;= 50, E116&lt;60),'Survival Probabilities'!$C$17,if(and(E116&gt;= 60, E116&lt;70),'Survival Probabilities'!$C$18,if(and(E116&gt;= 70, E116&lt;80),5%,if(and(E116&gt;= 80, E116&lt;90),5%,if(isblank(E116),1))))))))))))</f>
        <v>0.3158</v>
      </c>
      <c r="P116" s="5">
        <f>if(L116 = "C",'Survival Probabilities'!$C$7,if(L116="Q",'Survival Probabilities'!$C$8,if(L116="S",'Survival Probabilities'!$C$9,if(isblank(L116),""))))</f>
        <v>0.337</v>
      </c>
      <c r="Q116" s="5">
        <f>if(K116='Survival Probabilities'!$B$21,'Survival Probabilities'!$C$21,if(K116='Survival Probabilities'!$B$22,'Survival Probabilities'!$C$22,if(K116='Survival Probabilities'!$B$23,'Survival Probabilities'!$C$23,if(K116='Survival Probabilities'!$B$24,'Survival Probabilities'!$C$24,if(K116='Survival Probabilities'!$B$25,'Survival Probabilities'!$C$25,if(K116='Survival Probabilities'!$B$26,'Survival Probabilities'!$C$26,if(K116='Survival Probabilities'!$B$27,'Survival Probabilities'!$C$27,if(K116='Survival Probabilities'!$B$28,5%,if(K116="",1)))))))))</f>
        <v>0.5932</v>
      </c>
      <c r="R116" s="5">
        <f t="shared" si="2"/>
        <v>0.02949251395</v>
      </c>
      <c r="S116" s="6">
        <f>if(R116&gt;='Survival Probabilities'!$J$4,1,0)</f>
        <v>1</v>
      </c>
    </row>
    <row r="117">
      <c r="A117" s="1">
        <v>1007.0</v>
      </c>
      <c r="B117" s="1">
        <v>3.0</v>
      </c>
      <c r="C117" s="1" t="s">
        <v>193</v>
      </c>
      <c r="D117" s="1" t="s">
        <v>20</v>
      </c>
      <c r="E117" s="1">
        <v>18.0</v>
      </c>
      <c r="F117" s="1">
        <v>1.0</v>
      </c>
      <c r="G117" s="1">
        <v>0.0</v>
      </c>
      <c r="H117" s="1">
        <v>2680.0</v>
      </c>
      <c r="I117" s="1">
        <v>14.4542</v>
      </c>
      <c r="K117" s="4" t="str">
        <f t="shared" si="1"/>
        <v/>
      </c>
      <c r="L117" s="1" t="s">
        <v>32</v>
      </c>
      <c r="M117" s="5">
        <f>if(B117=1,'Survival Probabilities'!$C$2,if(B117 = 2,'Survival Probabilities'!$C$3,if(B117 = 3,'Survival Probabilities'!$C$4,if(isblank(B117),""))))</f>
        <v>0.2429</v>
      </c>
      <c r="N117" s="5">
        <f>if(D117 = "male",'Survival Probabilities'!$C$5,if(D117="female",'Survival Probabilities'!$C$6,if(isblank(D117),"")))</f>
        <v>0.1889</v>
      </c>
      <c r="O117" s="5">
        <f>if(E117 &lt; 1,'Survival Probabilities'!$C$10,if(and(E117&gt;= 1, E117&lt;5),'Survival Probabilities'!$C$11, if(and(E117&gt;= 5, E117&lt;10),'Survival Probabilities'!$C$12,if(and(E117&gt;= 10, E117&lt;20),'Survival Probabilities'!$C$13,if(and(E117&gt;= 20, E117&lt;30),'Survival Probabilities'!$C$14,if(and(E117&gt;= 30, E117&lt;40),'Survival Probabilities'!$C$15,if(and(E117&gt;= 40, E117&lt;50),'Survival Probabilities'!$C$16,if(and(E117&gt;= 50, E117&lt;60),'Survival Probabilities'!$C$17,if(and(E117&gt;= 60, E117&lt;70),'Survival Probabilities'!$C$18,if(and(E117&gt;= 70, E117&lt;80),5%,if(and(E117&gt;= 80, E117&lt;90),5%,if(isblank(E117),1))))))))))))</f>
        <v>0.402</v>
      </c>
      <c r="P117" s="5">
        <f>if(L117 = "C",'Survival Probabilities'!$C$7,if(L117="Q",'Survival Probabilities'!$C$8,if(L117="S",'Survival Probabilities'!$C$9,if(isblank(L117),""))))</f>
        <v>0.5536</v>
      </c>
      <c r="Q117" s="6">
        <f>if(K117='Survival Probabilities'!$B$21,'Survival Probabilities'!$C$21,if(K117='Survival Probabilities'!$B$22,'Survival Probabilities'!$C$22,if(K117='Survival Probabilities'!$B$23,'Survival Probabilities'!$C$23,if(K117='Survival Probabilities'!$B$24,'Survival Probabilities'!$C$24,if(K117='Survival Probabilities'!$B$25,'Survival Probabilities'!$C$25,if(K117='Survival Probabilities'!$B$26,'Survival Probabilities'!$C$26,if(K117='Survival Probabilities'!$B$27,'Survival Probabilities'!$C$27,if(K117='Survival Probabilities'!$B$28,5%,if(K117="",1)))))))))</f>
        <v>1</v>
      </c>
      <c r="R117" s="5">
        <f t="shared" si="2"/>
        <v>0.01021131344</v>
      </c>
      <c r="S117" s="6">
        <f>if(R117&gt;='Survival Probabilities'!$J$4,1,0)</f>
        <v>0</v>
      </c>
    </row>
    <row r="118">
      <c r="A118" s="1">
        <v>1008.0</v>
      </c>
      <c r="B118" s="1">
        <v>3.0</v>
      </c>
      <c r="C118" s="1" t="s">
        <v>194</v>
      </c>
      <c r="D118" s="1" t="s">
        <v>20</v>
      </c>
      <c r="F118" s="1">
        <v>0.0</v>
      </c>
      <c r="G118" s="1">
        <v>0.0</v>
      </c>
      <c r="H118" s="1">
        <v>2681.0</v>
      </c>
      <c r="I118" s="1">
        <v>6.4375</v>
      </c>
      <c r="K118" s="4" t="str">
        <f t="shared" si="1"/>
        <v/>
      </c>
      <c r="L118" s="1" t="s">
        <v>32</v>
      </c>
      <c r="M118" s="5">
        <f>if(B118=1,'Survival Probabilities'!$C$2,if(B118 = 2,'Survival Probabilities'!$C$3,if(B118 = 3,'Survival Probabilities'!$C$4,if(isblank(B118),""))))</f>
        <v>0.2429</v>
      </c>
      <c r="N118" s="5">
        <f>if(D118 = "male",'Survival Probabilities'!$C$5,if(D118="female",'Survival Probabilities'!$C$6,if(isblank(D118),"")))</f>
        <v>0.1889</v>
      </c>
      <c r="O118" s="5">
        <f>if(E118 &lt; 1,'Survival Probabilities'!$C$10,if(and(E118&gt;= 1, E118&lt;5),'Survival Probabilities'!$C$11, if(and(E118&gt;= 5, E118&lt;10),'Survival Probabilities'!$C$12,if(and(E118&gt;= 10, E118&lt;20),'Survival Probabilities'!$C$13,if(and(E118&gt;= 20, E118&lt;30),'Survival Probabilities'!$C$14,if(and(E118&gt;= 30, E118&lt;40),'Survival Probabilities'!$C$15,if(and(E118&gt;= 40, E118&lt;50),'Survival Probabilities'!$C$16,if(and(E118&gt;= 50, E118&lt;60),'Survival Probabilities'!$C$17,if(and(E118&gt;= 60, E118&lt;70),'Survival Probabilities'!$C$18,if(and(E118&gt;= 70, E118&lt;80),5%,if(and(E118&gt;= 80, E118&lt;90),5%,if(isblank(E118),1))))))))))))</f>
        <v>1</v>
      </c>
      <c r="P118" s="5">
        <f>if(L118 = "C",'Survival Probabilities'!$C$7,if(L118="Q",'Survival Probabilities'!$C$8,if(L118="S",'Survival Probabilities'!$C$9,if(isblank(L118),""))))</f>
        <v>0.5536</v>
      </c>
      <c r="Q118" s="6">
        <f>if(K118='Survival Probabilities'!$B$21,'Survival Probabilities'!$C$21,if(K118='Survival Probabilities'!$B$22,'Survival Probabilities'!$C$22,if(K118='Survival Probabilities'!$B$23,'Survival Probabilities'!$C$23,if(K118='Survival Probabilities'!$B$24,'Survival Probabilities'!$C$24,if(K118='Survival Probabilities'!$B$25,'Survival Probabilities'!$C$25,if(K118='Survival Probabilities'!$B$26,'Survival Probabilities'!$C$26,if(K118='Survival Probabilities'!$B$27,'Survival Probabilities'!$C$27,if(K118='Survival Probabilities'!$B$28,5%,if(K118="",1)))))))))</f>
        <v>1</v>
      </c>
      <c r="R118" s="5">
        <f t="shared" si="2"/>
        <v>0.02540127722</v>
      </c>
      <c r="S118" s="6">
        <f>if(R118&gt;='Survival Probabilities'!$J$4,1,0)</f>
        <v>0</v>
      </c>
    </row>
    <row r="119">
      <c r="A119" s="1">
        <v>1009.0</v>
      </c>
      <c r="B119" s="1">
        <v>3.0</v>
      </c>
      <c r="C119" s="1" t="s">
        <v>195</v>
      </c>
      <c r="D119" s="1" t="s">
        <v>23</v>
      </c>
      <c r="E119" s="1">
        <v>1.0</v>
      </c>
      <c r="F119" s="1">
        <v>1.0</v>
      </c>
      <c r="G119" s="1">
        <v>1.0</v>
      </c>
      <c r="H119" s="1" t="s">
        <v>196</v>
      </c>
      <c r="I119" s="1">
        <v>16.7</v>
      </c>
      <c r="J119" s="1" t="s">
        <v>197</v>
      </c>
      <c r="K119" s="4" t="str">
        <f t="shared" si="1"/>
        <v>G</v>
      </c>
      <c r="L119" s="1" t="s">
        <v>24</v>
      </c>
      <c r="M119" s="5">
        <f>if(B119=1,'Survival Probabilities'!$C$2,if(B119 = 2,'Survival Probabilities'!$C$3,if(B119 = 3,'Survival Probabilities'!$C$4,if(isblank(B119),""))))</f>
        <v>0.2429</v>
      </c>
      <c r="N119" s="5">
        <f>if(D119 = "male",'Survival Probabilities'!$C$5,if(D119="female",'Survival Probabilities'!$C$6,if(isblank(D119),"")))</f>
        <v>0.742</v>
      </c>
      <c r="O119" s="5">
        <f>if(E119 &lt; 1,'Survival Probabilities'!$C$10,if(and(E119&gt;= 1, E119&lt;5),'Survival Probabilities'!$C$11, if(and(E119&gt;= 5, E119&lt;10),'Survival Probabilities'!$C$12,if(and(E119&gt;= 10, E119&lt;20),'Survival Probabilities'!$C$13,if(and(E119&gt;= 20, E119&lt;30),'Survival Probabilities'!$C$14,if(and(E119&gt;= 30, E119&lt;40),'Survival Probabilities'!$C$15,if(and(E119&gt;= 40, E119&lt;50),'Survival Probabilities'!$C$16,if(and(E119&gt;= 50, E119&lt;60),'Survival Probabilities'!$C$17,if(and(E119&gt;= 60, E119&lt;70),'Survival Probabilities'!$C$18,if(and(E119&gt;= 70, E119&lt;80),5%,if(and(E119&gt;= 80, E119&lt;90),5%,if(isblank(E119),1))))))))))))</f>
        <v>0.6061</v>
      </c>
      <c r="P119" s="5">
        <f>if(L119 = "C",'Survival Probabilities'!$C$7,if(L119="Q",'Survival Probabilities'!$C$8,if(L119="S",'Survival Probabilities'!$C$9,if(isblank(L119),""))))</f>
        <v>0.337</v>
      </c>
      <c r="Q119" s="5">
        <f>if(K119='Survival Probabilities'!$B$21,'Survival Probabilities'!$C$21,if(K119='Survival Probabilities'!$B$22,'Survival Probabilities'!$C$22,if(K119='Survival Probabilities'!$B$23,'Survival Probabilities'!$C$23,if(K119='Survival Probabilities'!$B$24,'Survival Probabilities'!$C$24,if(K119='Survival Probabilities'!$B$25,'Survival Probabilities'!$C$25,if(K119='Survival Probabilities'!$B$26,'Survival Probabilities'!$C$26,if(K119='Survival Probabilities'!$B$27,'Survival Probabilities'!$C$27,if(K119='Survival Probabilities'!$B$28,5%,if(K119="",1)))))))))</f>
        <v>0.5</v>
      </c>
      <c r="R119" s="5">
        <f t="shared" si="2"/>
        <v>0.01840668624</v>
      </c>
      <c r="S119" s="6">
        <f>if(R119&gt;='Survival Probabilities'!$J$4,1,0)</f>
        <v>0</v>
      </c>
    </row>
    <row r="120">
      <c r="A120" s="1">
        <v>1010.0</v>
      </c>
      <c r="B120" s="1">
        <v>1.0</v>
      </c>
      <c r="C120" s="1" t="s">
        <v>198</v>
      </c>
      <c r="D120" s="1" t="s">
        <v>20</v>
      </c>
      <c r="E120" s="1">
        <v>36.0</v>
      </c>
      <c r="F120" s="1">
        <v>0.0</v>
      </c>
      <c r="G120" s="1">
        <v>0.0</v>
      </c>
      <c r="H120" s="1">
        <v>13050.0</v>
      </c>
      <c r="I120" s="1">
        <v>75.2417</v>
      </c>
      <c r="J120" s="1" t="s">
        <v>199</v>
      </c>
      <c r="K120" s="4" t="str">
        <f t="shared" si="1"/>
        <v>C</v>
      </c>
      <c r="L120" s="1" t="s">
        <v>32</v>
      </c>
      <c r="M120" s="5">
        <f>if(B120=1,'Survival Probabilities'!$C$2,if(B120 = 2,'Survival Probabilities'!$C$3,if(B120 = 3,'Survival Probabilities'!$C$4,if(isblank(B120),""))))</f>
        <v>0.6296</v>
      </c>
      <c r="N120" s="5">
        <f>if(D120 = "male",'Survival Probabilities'!$C$5,if(D120="female",'Survival Probabilities'!$C$6,if(isblank(D120),"")))</f>
        <v>0.1889</v>
      </c>
      <c r="O120" s="5">
        <f>if(E120 &lt; 1,'Survival Probabilities'!$C$10,if(and(E120&gt;= 1, E120&lt;5),'Survival Probabilities'!$C$11, if(and(E120&gt;= 5, E120&lt;10),'Survival Probabilities'!$C$12,if(and(E120&gt;= 10, E120&lt;20),'Survival Probabilities'!$C$13,if(and(E120&gt;= 20, E120&lt;30),'Survival Probabilities'!$C$14,if(and(E120&gt;= 30, E120&lt;40),'Survival Probabilities'!$C$15,if(and(E120&gt;= 40, E120&lt;50),'Survival Probabilities'!$C$16,if(and(E120&gt;= 50, E120&lt;60),'Survival Probabilities'!$C$17,if(and(E120&gt;= 60, E120&lt;70),'Survival Probabilities'!$C$18,if(and(E120&gt;= 70, E120&lt;80),5%,if(and(E120&gt;= 80, E120&lt;90),5%,if(isblank(E120),1))))))))))))</f>
        <v>0.4371</v>
      </c>
      <c r="P120" s="5">
        <f>if(L120 = "C",'Survival Probabilities'!$C$7,if(L120="Q",'Survival Probabilities'!$C$8,if(L120="S",'Survival Probabilities'!$C$9,if(isblank(L120),""))))</f>
        <v>0.5536</v>
      </c>
      <c r="Q120" s="5">
        <f>if(K120='Survival Probabilities'!$B$21,'Survival Probabilities'!$C$21,if(K120='Survival Probabilities'!$B$22,'Survival Probabilities'!$C$22,if(K120='Survival Probabilities'!$B$23,'Survival Probabilities'!$C$23,if(K120='Survival Probabilities'!$B$24,'Survival Probabilities'!$C$24,if(K120='Survival Probabilities'!$B$25,'Survival Probabilities'!$C$25,if(K120='Survival Probabilities'!$B$26,'Survival Probabilities'!$C$26,if(K120='Survival Probabilities'!$B$27,'Survival Probabilities'!$C$27,if(K120='Survival Probabilities'!$B$28,5%,if(K120="",1)))))))))</f>
        <v>0.5932</v>
      </c>
      <c r="R120" s="5">
        <f t="shared" si="2"/>
        <v>0.01707161892</v>
      </c>
      <c r="S120" s="6">
        <f>if(R120&gt;='Survival Probabilities'!$J$4,1,0)</f>
        <v>0</v>
      </c>
    </row>
    <row r="121">
      <c r="A121" s="1">
        <v>1011.0</v>
      </c>
      <c r="B121" s="1">
        <v>2.0</v>
      </c>
      <c r="C121" s="1" t="s">
        <v>200</v>
      </c>
      <c r="D121" s="1" t="s">
        <v>23</v>
      </c>
      <c r="E121" s="1">
        <v>29.0</v>
      </c>
      <c r="F121" s="1">
        <v>1.0</v>
      </c>
      <c r="G121" s="1">
        <v>0.0</v>
      </c>
      <c r="H121" s="1" t="s">
        <v>201</v>
      </c>
      <c r="I121" s="1">
        <v>26.0</v>
      </c>
      <c r="K121" s="4" t="str">
        <f t="shared" si="1"/>
        <v/>
      </c>
      <c r="L121" s="1" t="s">
        <v>24</v>
      </c>
      <c r="M121" s="5">
        <f>if(B121=1,'Survival Probabilities'!$C$2,if(B121 = 2,'Survival Probabilities'!$C$3,if(B121 = 3,'Survival Probabilities'!$C$4,if(isblank(B121),""))))</f>
        <v>0.4728</v>
      </c>
      <c r="N121" s="5">
        <f>if(D121 = "male",'Survival Probabilities'!$C$5,if(D121="female",'Survival Probabilities'!$C$6,if(isblank(D121),"")))</f>
        <v>0.742</v>
      </c>
      <c r="O121" s="5">
        <f>if(E121 &lt; 1,'Survival Probabilities'!$C$10,if(and(E121&gt;= 1, E121&lt;5),'Survival Probabilities'!$C$11, if(and(E121&gt;= 5, E121&lt;10),'Survival Probabilities'!$C$12,if(and(E121&gt;= 10, E121&lt;20),'Survival Probabilities'!$C$13,if(and(E121&gt;= 20, E121&lt;30),'Survival Probabilities'!$C$14,if(and(E121&gt;= 30, E121&lt;40),'Survival Probabilities'!$C$15,if(and(E121&gt;= 40, E121&lt;50),'Survival Probabilities'!$C$16,if(and(E121&gt;= 50, E121&lt;60),'Survival Probabilities'!$C$17,if(and(E121&gt;= 60, E121&lt;70),'Survival Probabilities'!$C$18,if(and(E121&gt;= 70, E121&lt;80),5%,if(and(E121&gt;= 80, E121&lt;90),5%,if(isblank(E121),1))))))))))))</f>
        <v>0.35</v>
      </c>
      <c r="P121" s="5">
        <f>if(L121 = "C",'Survival Probabilities'!$C$7,if(L121="Q",'Survival Probabilities'!$C$8,if(L121="S",'Survival Probabilities'!$C$9,if(isblank(L121),""))))</f>
        <v>0.337</v>
      </c>
      <c r="Q121" s="6">
        <f>if(K121='Survival Probabilities'!$B$21,'Survival Probabilities'!$C$21,if(K121='Survival Probabilities'!$B$22,'Survival Probabilities'!$C$22,if(K121='Survival Probabilities'!$B$23,'Survival Probabilities'!$C$23,if(K121='Survival Probabilities'!$B$24,'Survival Probabilities'!$C$24,if(K121='Survival Probabilities'!$B$25,'Survival Probabilities'!$C$25,if(K121='Survival Probabilities'!$B$26,'Survival Probabilities'!$C$26,if(K121='Survival Probabilities'!$B$27,'Survival Probabilities'!$C$27,if(K121='Survival Probabilities'!$B$28,5%,if(K121="",1)))))))))</f>
        <v>1</v>
      </c>
      <c r="R121" s="5">
        <f t="shared" si="2"/>
        <v>0.04137893592</v>
      </c>
      <c r="S121" s="6">
        <f>if(R121&gt;='Survival Probabilities'!$J$4,1,0)</f>
        <v>1</v>
      </c>
    </row>
    <row r="122">
      <c r="A122" s="1">
        <v>1012.0</v>
      </c>
      <c r="B122" s="1">
        <v>2.0</v>
      </c>
      <c r="C122" s="1" t="s">
        <v>202</v>
      </c>
      <c r="D122" s="1" t="s">
        <v>23</v>
      </c>
      <c r="E122" s="1">
        <v>12.0</v>
      </c>
      <c r="F122" s="1">
        <v>0.0</v>
      </c>
      <c r="G122" s="1">
        <v>0.0</v>
      </c>
      <c r="H122" s="1" t="s">
        <v>203</v>
      </c>
      <c r="I122" s="1">
        <v>15.75</v>
      </c>
      <c r="K122" s="4" t="str">
        <f t="shared" si="1"/>
        <v/>
      </c>
      <c r="L122" s="1" t="s">
        <v>24</v>
      </c>
      <c r="M122" s="5">
        <f>if(B122=1,'Survival Probabilities'!$C$2,if(B122 = 2,'Survival Probabilities'!$C$3,if(B122 = 3,'Survival Probabilities'!$C$4,if(isblank(B122),""))))</f>
        <v>0.4728</v>
      </c>
      <c r="N122" s="5">
        <f>if(D122 = "male",'Survival Probabilities'!$C$5,if(D122="female",'Survival Probabilities'!$C$6,if(isblank(D122),"")))</f>
        <v>0.742</v>
      </c>
      <c r="O122" s="5">
        <f>if(E122 &lt; 1,'Survival Probabilities'!$C$10,if(and(E122&gt;= 1, E122&lt;5),'Survival Probabilities'!$C$11, if(and(E122&gt;= 5, E122&lt;10),'Survival Probabilities'!$C$12,if(and(E122&gt;= 10, E122&lt;20),'Survival Probabilities'!$C$13,if(and(E122&gt;= 20, E122&lt;30),'Survival Probabilities'!$C$14,if(and(E122&gt;= 30, E122&lt;40),'Survival Probabilities'!$C$15,if(and(E122&gt;= 40, E122&lt;50),'Survival Probabilities'!$C$16,if(and(E122&gt;= 50, E122&lt;60),'Survival Probabilities'!$C$17,if(and(E122&gt;= 60, E122&lt;70),'Survival Probabilities'!$C$18,if(and(E122&gt;= 70, E122&lt;80),5%,if(and(E122&gt;= 80, E122&lt;90),5%,if(isblank(E122),1))))))))))))</f>
        <v>0.402</v>
      </c>
      <c r="P122" s="5">
        <f>if(L122 = "C",'Survival Probabilities'!$C$7,if(L122="Q",'Survival Probabilities'!$C$8,if(L122="S",'Survival Probabilities'!$C$9,if(isblank(L122),""))))</f>
        <v>0.337</v>
      </c>
      <c r="Q122" s="6">
        <f>if(K122='Survival Probabilities'!$B$21,'Survival Probabilities'!$C$21,if(K122='Survival Probabilities'!$B$22,'Survival Probabilities'!$C$22,if(K122='Survival Probabilities'!$B$23,'Survival Probabilities'!$C$23,if(K122='Survival Probabilities'!$B$24,'Survival Probabilities'!$C$24,if(K122='Survival Probabilities'!$B$25,'Survival Probabilities'!$C$25,if(K122='Survival Probabilities'!$B$26,'Survival Probabilities'!$C$26,if(K122='Survival Probabilities'!$B$27,'Survival Probabilities'!$C$27,if(K122='Survival Probabilities'!$B$28,5%,if(K122="",1)))))))))</f>
        <v>1</v>
      </c>
      <c r="R122" s="5">
        <f t="shared" si="2"/>
        <v>0.04752666354</v>
      </c>
      <c r="S122" s="6">
        <f>if(R122&gt;='Survival Probabilities'!$J$4,1,0)</f>
        <v>1</v>
      </c>
    </row>
    <row r="123">
      <c r="A123" s="1">
        <v>1013.0</v>
      </c>
      <c r="B123" s="1">
        <v>3.0</v>
      </c>
      <c r="C123" s="1" t="s">
        <v>204</v>
      </c>
      <c r="D123" s="1" t="s">
        <v>20</v>
      </c>
      <c r="F123" s="1">
        <v>1.0</v>
      </c>
      <c r="G123" s="1">
        <v>0.0</v>
      </c>
      <c r="H123" s="1">
        <v>367227.0</v>
      </c>
      <c r="I123" s="1">
        <v>7.75</v>
      </c>
      <c r="K123" s="4" t="str">
        <f t="shared" si="1"/>
        <v/>
      </c>
      <c r="L123" s="1" t="s">
        <v>21</v>
      </c>
      <c r="M123" s="5">
        <f>if(B123=1,'Survival Probabilities'!$C$2,if(B123 = 2,'Survival Probabilities'!$C$3,if(B123 = 3,'Survival Probabilities'!$C$4,if(isblank(B123),""))))</f>
        <v>0.2429</v>
      </c>
      <c r="N123" s="5">
        <f>if(D123 = "male",'Survival Probabilities'!$C$5,if(D123="female",'Survival Probabilities'!$C$6,if(isblank(D123),"")))</f>
        <v>0.1889</v>
      </c>
      <c r="O123" s="5">
        <f>if(E123 &lt; 1,'Survival Probabilities'!$C$10,if(and(E123&gt;= 1, E123&lt;5),'Survival Probabilities'!$C$11, if(and(E123&gt;= 5, E123&lt;10),'Survival Probabilities'!$C$12,if(and(E123&gt;= 10, E123&lt;20),'Survival Probabilities'!$C$13,if(and(E123&gt;= 20, E123&lt;30),'Survival Probabilities'!$C$14,if(and(E123&gt;= 30, E123&lt;40),'Survival Probabilities'!$C$15,if(and(E123&gt;= 40, E123&lt;50),'Survival Probabilities'!$C$16,if(and(E123&gt;= 50, E123&lt;60),'Survival Probabilities'!$C$17,if(and(E123&gt;= 60, E123&lt;70),'Survival Probabilities'!$C$18,if(and(E123&gt;= 70, E123&lt;80),5%,if(and(E123&gt;= 80, E123&lt;90),5%,if(isblank(E123),1))))))))))))</f>
        <v>1</v>
      </c>
      <c r="P123" s="5">
        <f>if(L123 = "C",'Survival Probabilities'!$C$7,if(L123="Q",'Survival Probabilities'!$C$8,if(L123="S",'Survival Probabilities'!$C$9,if(isblank(L123),""))))</f>
        <v>0.3896</v>
      </c>
      <c r="Q123" s="6">
        <f>if(K123='Survival Probabilities'!$B$21,'Survival Probabilities'!$C$21,if(K123='Survival Probabilities'!$B$22,'Survival Probabilities'!$C$22,if(K123='Survival Probabilities'!$B$23,'Survival Probabilities'!$C$23,if(K123='Survival Probabilities'!$B$24,'Survival Probabilities'!$C$24,if(K123='Survival Probabilities'!$B$25,'Survival Probabilities'!$C$25,if(K123='Survival Probabilities'!$B$26,'Survival Probabilities'!$C$26,if(K123='Survival Probabilities'!$B$27,'Survival Probabilities'!$C$27,if(K123='Survival Probabilities'!$B$28,5%,if(K123="",1)))))))))</f>
        <v>1</v>
      </c>
      <c r="R123" s="5">
        <f t="shared" si="2"/>
        <v>0.01787633238</v>
      </c>
      <c r="S123" s="6">
        <f>if(R123&gt;='Survival Probabilities'!$J$4,1,0)</f>
        <v>0</v>
      </c>
    </row>
    <row r="124">
      <c r="A124" s="1">
        <v>1014.0</v>
      </c>
      <c r="B124" s="1">
        <v>1.0</v>
      </c>
      <c r="C124" s="1" t="s">
        <v>205</v>
      </c>
      <c r="D124" s="1" t="s">
        <v>23</v>
      </c>
      <c r="E124" s="1">
        <v>35.0</v>
      </c>
      <c r="F124" s="1">
        <v>1.0</v>
      </c>
      <c r="G124" s="1">
        <v>0.0</v>
      </c>
      <c r="H124" s="1">
        <v>13236.0</v>
      </c>
      <c r="I124" s="1">
        <v>57.75</v>
      </c>
      <c r="J124" s="1" t="s">
        <v>206</v>
      </c>
      <c r="K124" s="4" t="str">
        <f t="shared" si="1"/>
        <v>C</v>
      </c>
      <c r="L124" s="1" t="s">
        <v>32</v>
      </c>
      <c r="M124" s="5">
        <f>if(B124=1,'Survival Probabilities'!$C$2,if(B124 = 2,'Survival Probabilities'!$C$3,if(B124 = 3,'Survival Probabilities'!$C$4,if(isblank(B124),""))))</f>
        <v>0.6296</v>
      </c>
      <c r="N124" s="5">
        <f>if(D124 = "male",'Survival Probabilities'!$C$5,if(D124="female",'Survival Probabilities'!$C$6,if(isblank(D124),"")))</f>
        <v>0.742</v>
      </c>
      <c r="O124" s="5">
        <f>if(E124 &lt; 1,'Survival Probabilities'!$C$10,if(and(E124&gt;= 1, E124&lt;5),'Survival Probabilities'!$C$11, if(and(E124&gt;= 5, E124&lt;10),'Survival Probabilities'!$C$12,if(and(E124&gt;= 10, E124&lt;20),'Survival Probabilities'!$C$13,if(and(E124&gt;= 20, E124&lt;30),'Survival Probabilities'!$C$14,if(and(E124&gt;= 30, E124&lt;40),'Survival Probabilities'!$C$15,if(and(E124&gt;= 40, E124&lt;50),'Survival Probabilities'!$C$16,if(and(E124&gt;= 50, E124&lt;60),'Survival Probabilities'!$C$17,if(and(E124&gt;= 60, E124&lt;70),'Survival Probabilities'!$C$18,if(and(E124&gt;= 70, E124&lt;80),5%,if(and(E124&gt;= 80, E124&lt;90),5%,if(isblank(E124),1))))))))))))</f>
        <v>0.4371</v>
      </c>
      <c r="P124" s="5">
        <f>if(L124 = "C",'Survival Probabilities'!$C$7,if(L124="Q",'Survival Probabilities'!$C$8,if(L124="S",'Survival Probabilities'!$C$9,if(isblank(L124),""))))</f>
        <v>0.5536</v>
      </c>
      <c r="Q124" s="5">
        <f>if(K124='Survival Probabilities'!$B$21,'Survival Probabilities'!$C$21,if(K124='Survival Probabilities'!$B$22,'Survival Probabilities'!$C$22,if(K124='Survival Probabilities'!$B$23,'Survival Probabilities'!$C$23,if(K124='Survival Probabilities'!$B$24,'Survival Probabilities'!$C$24,if(K124='Survival Probabilities'!$B$25,'Survival Probabilities'!$C$25,if(K124='Survival Probabilities'!$B$26,'Survival Probabilities'!$C$26,if(K124='Survival Probabilities'!$B$27,'Survival Probabilities'!$C$27,if(K124='Survival Probabilities'!$B$28,5%,if(K124="",1)))))))))</f>
        <v>0.5932</v>
      </c>
      <c r="R124" s="5">
        <f t="shared" si="2"/>
        <v>0.0670573914</v>
      </c>
      <c r="S124" s="6">
        <f>if(R124&gt;='Survival Probabilities'!$J$4,1,0)</f>
        <v>1</v>
      </c>
    </row>
    <row r="125">
      <c r="A125" s="1">
        <v>1015.0</v>
      </c>
      <c r="B125" s="1">
        <v>3.0</v>
      </c>
      <c r="C125" s="1" t="s">
        <v>207</v>
      </c>
      <c r="D125" s="1" t="s">
        <v>20</v>
      </c>
      <c r="E125" s="1">
        <v>28.0</v>
      </c>
      <c r="F125" s="1">
        <v>0.0</v>
      </c>
      <c r="G125" s="1">
        <v>0.0</v>
      </c>
      <c r="H125" s="1">
        <v>392095.0</v>
      </c>
      <c r="I125" s="1">
        <v>7.25</v>
      </c>
      <c r="K125" s="4" t="str">
        <f t="shared" si="1"/>
        <v/>
      </c>
      <c r="L125" s="1" t="s">
        <v>24</v>
      </c>
      <c r="M125" s="5">
        <f>if(B125=1,'Survival Probabilities'!$C$2,if(B125 = 2,'Survival Probabilities'!$C$3,if(B125 = 3,'Survival Probabilities'!$C$4,if(isblank(B125),""))))</f>
        <v>0.2429</v>
      </c>
      <c r="N125" s="5">
        <f>if(D125 = "male",'Survival Probabilities'!$C$5,if(D125="female",'Survival Probabilities'!$C$6,if(isblank(D125),"")))</f>
        <v>0.1889</v>
      </c>
      <c r="O125" s="5">
        <f>if(E125 &lt; 1,'Survival Probabilities'!$C$10,if(and(E125&gt;= 1, E125&lt;5),'Survival Probabilities'!$C$11, if(and(E125&gt;= 5, E125&lt;10),'Survival Probabilities'!$C$12,if(and(E125&gt;= 10, E125&lt;20),'Survival Probabilities'!$C$13,if(and(E125&gt;= 20, E125&lt;30),'Survival Probabilities'!$C$14,if(and(E125&gt;= 30, E125&lt;40),'Survival Probabilities'!$C$15,if(and(E125&gt;= 40, E125&lt;50),'Survival Probabilities'!$C$16,if(and(E125&gt;= 50, E125&lt;60),'Survival Probabilities'!$C$17,if(and(E125&gt;= 60, E125&lt;70),'Survival Probabilities'!$C$18,if(and(E125&gt;= 70, E125&lt;80),5%,if(and(E125&gt;= 80, E125&lt;90),5%,if(isblank(E125),1))))))))))))</f>
        <v>0.35</v>
      </c>
      <c r="P125" s="5">
        <f>if(L125 = "C",'Survival Probabilities'!$C$7,if(L125="Q",'Survival Probabilities'!$C$8,if(L125="S",'Survival Probabilities'!$C$9,if(isblank(L125),""))))</f>
        <v>0.337</v>
      </c>
      <c r="Q125" s="6">
        <f>if(K125='Survival Probabilities'!$B$21,'Survival Probabilities'!$C$21,if(K125='Survival Probabilities'!$B$22,'Survival Probabilities'!$C$22,if(K125='Survival Probabilities'!$B$23,'Survival Probabilities'!$C$23,if(K125='Survival Probabilities'!$B$24,'Survival Probabilities'!$C$24,if(K125='Survival Probabilities'!$B$25,'Survival Probabilities'!$C$25,if(K125='Survival Probabilities'!$B$26,'Survival Probabilities'!$C$26,if(K125='Survival Probabilities'!$B$27,'Survival Probabilities'!$C$27,if(K125='Survival Probabilities'!$B$28,5%,if(K125="",1)))))))))</f>
        <v>1</v>
      </c>
      <c r="R125" s="5">
        <f t="shared" si="2"/>
        <v>0.00541199539</v>
      </c>
      <c r="S125" s="6">
        <f>if(R125&gt;='Survival Probabilities'!$J$4,1,0)</f>
        <v>0</v>
      </c>
    </row>
    <row r="126">
      <c r="A126" s="1">
        <v>1016.0</v>
      </c>
      <c r="B126" s="1">
        <v>3.0</v>
      </c>
      <c r="C126" s="1" t="s">
        <v>208</v>
      </c>
      <c r="D126" s="1" t="s">
        <v>20</v>
      </c>
      <c r="F126" s="1">
        <v>0.0</v>
      </c>
      <c r="G126" s="1">
        <v>0.0</v>
      </c>
      <c r="H126" s="1">
        <v>368783.0</v>
      </c>
      <c r="I126" s="1">
        <v>7.75</v>
      </c>
      <c r="K126" s="4" t="str">
        <f t="shared" si="1"/>
        <v/>
      </c>
      <c r="L126" s="1" t="s">
        <v>21</v>
      </c>
      <c r="M126" s="5">
        <f>if(B126=1,'Survival Probabilities'!$C$2,if(B126 = 2,'Survival Probabilities'!$C$3,if(B126 = 3,'Survival Probabilities'!$C$4,if(isblank(B126),""))))</f>
        <v>0.2429</v>
      </c>
      <c r="N126" s="5">
        <f>if(D126 = "male",'Survival Probabilities'!$C$5,if(D126="female",'Survival Probabilities'!$C$6,if(isblank(D126),"")))</f>
        <v>0.1889</v>
      </c>
      <c r="O126" s="5">
        <f>if(E126 &lt; 1,'Survival Probabilities'!$C$10,if(and(E126&gt;= 1, E126&lt;5),'Survival Probabilities'!$C$11, if(and(E126&gt;= 5, E126&lt;10),'Survival Probabilities'!$C$12,if(and(E126&gt;= 10, E126&lt;20),'Survival Probabilities'!$C$13,if(and(E126&gt;= 20, E126&lt;30),'Survival Probabilities'!$C$14,if(and(E126&gt;= 30, E126&lt;40),'Survival Probabilities'!$C$15,if(and(E126&gt;= 40, E126&lt;50),'Survival Probabilities'!$C$16,if(and(E126&gt;= 50, E126&lt;60),'Survival Probabilities'!$C$17,if(and(E126&gt;= 60, E126&lt;70),'Survival Probabilities'!$C$18,if(and(E126&gt;= 70, E126&lt;80),5%,if(and(E126&gt;= 80, E126&lt;90),5%,if(isblank(E126),1))))))))))))</f>
        <v>1</v>
      </c>
      <c r="P126" s="5">
        <f>if(L126 = "C",'Survival Probabilities'!$C$7,if(L126="Q",'Survival Probabilities'!$C$8,if(L126="S",'Survival Probabilities'!$C$9,if(isblank(L126),""))))</f>
        <v>0.3896</v>
      </c>
      <c r="Q126" s="6">
        <f>if(K126='Survival Probabilities'!$B$21,'Survival Probabilities'!$C$21,if(K126='Survival Probabilities'!$B$22,'Survival Probabilities'!$C$22,if(K126='Survival Probabilities'!$B$23,'Survival Probabilities'!$C$23,if(K126='Survival Probabilities'!$B$24,'Survival Probabilities'!$C$24,if(K126='Survival Probabilities'!$B$25,'Survival Probabilities'!$C$25,if(K126='Survival Probabilities'!$B$26,'Survival Probabilities'!$C$26,if(K126='Survival Probabilities'!$B$27,'Survival Probabilities'!$C$27,if(K126='Survival Probabilities'!$B$28,5%,if(K126="",1)))))))))</f>
        <v>1</v>
      </c>
      <c r="R126" s="5">
        <f t="shared" si="2"/>
        <v>0.01787633238</v>
      </c>
      <c r="S126" s="6">
        <f>if(R126&gt;='Survival Probabilities'!$J$4,1,0)</f>
        <v>0</v>
      </c>
    </row>
    <row r="127">
      <c r="A127" s="1">
        <v>1017.0</v>
      </c>
      <c r="B127" s="1">
        <v>3.0</v>
      </c>
      <c r="C127" s="1" t="s">
        <v>209</v>
      </c>
      <c r="D127" s="1" t="s">
        <v>23</v>
      </c>
      <c r="E127" s="1">
        <v>17.0</v>
      </c>
      <c r="F127" s="1">
        <v>0.0</v>
      </c>
      <c r="G127" s="1">
        <v>1.0</v>
      </c>
      <c r="H127" s="1">
        <v>371362.0</v>
      </c>
      <c r="I127" s="1">
        <v>16.1</v>
      </c>
      <c r="K127" s="4" t="str">
        <f t="shared" si="1"/>
        <v/>
      </c>
      <c r="L127" s="1" t="s">
        <v>24</v>
      </c>
      <c r="M127" s="5">
        <f>if(B127=1,'Survival Probabilities'!$C$2,if(B127 = 2,'Survival Probabilities'!$C$3,if(B127 = 3,'Survival Probabilities'!$C$4,if(isblank(B127),""))))</f>
        <v>0.2429</v>
      </c>
      <c r="N127" s="5">
        <f>if(D127 = "male",'Survival Probabilities'!$C$5,if(D127="female",'Survival Probabilities'!$C$6,if(isblank(D127),"")))</f>
        <v>0.742</v>
      </c>
      <c r="O127" s="5">
        <f>if(E127 &lt; 1,'Survival Probabilities'!$C$10,if(and(E127&gt;= 1, E127&lt;5),'Survival Probabilities'!$C$11, if(and(E127&gt;= 5, E127&lt;10),'Survival Probabilities'!$C$12,if(and(E127&gt;= 10, E127&lt;20),'Survival Probabilities'!$C$13,if(and(E127&gt;= 20, E127&lt;30),'Survival Probabilities'!$C$14,if(and(E127&gt;= 30, E127&lt;40),'Survival Probabilities'!$C$15,if(and(E127&gt;= 40, E127&lt;50),'Survival Probabilities'!$C$16,if(and(E127&gt;= 50, E127&lt;60),'Survival Probabilities'!$C$17,if(and(E127&gt;= 60, E127&lt;70),'Survival Probabilities'!$C$18,if(and(E127&gt;= 70, E127&lt;80),5%,if(and(E127&gt;= 80, E127&lt;90),5%,if(isblank(E127),1))))))))))))</f>
        <v>0.402</v>
      </c>
      <c r="P127" s="5">
        <f>if(L127 = "C",'Survival Probabilities'!$C$7,if(L127="Q",'Survival Probabilities'!$C$8,if(L127="S",'Survival Probabilities'!$C$9,if(isblank(L127),""))))</f>
        <v>0.337</v>
      </c>
      <c r="Q127" s="6">
        <f>if(K127='Survival Probabilities'!$B$21,'Survival Probabilities'!$C$21,if(K127='Survival Probabilities'!$B$22,'Survival Probabilities'!$C$22,if(K127='Survival Probabilities'!$B$23,'Survival Probabilities'!$C$23,if(K127='Survival Probabilities'!$B$24,'Survival Probabilities'!$C$24,if(K127='Survival Probabilities'!$B$25,'Survival Probabilities'!$C$25,if(K127='Survival Probabilities'!$B$26,'Survival Probabilities'!$C$26,if(K127='Survival Probabilities'!$B$27,'Survival Probabilities'!$C$27,if(K127='Survival Probabilities'!$B$28,5%,if(K127="",1)))))))))</f>
        <v>1</v>
      </c>
      <c r="R127" s="5">
        <f t="shared" si="2"/>
        <v>0.02441672287</v>
      </c>
      <c r="S127" s="6">
        <f>if(R127&gt;='Survival Probabilities'!$J$4,1,0)</f>
        <v>0</v>
      </c>
    </row>
    <row r="128">
      <c r="A128" s="1">
        <v>1018.0</v>
      </c>
      <c r="B128" s="1">
        <v>3.0</v>
      </c>
      <c r="C128" s="1" t="s">
        <v>210</v>
      </c>
      <c r="D128" s="1" t="s">
        <v>20</v>
      </c>
      <c r="E128" s="1">
        <v>22.0</v>
      </c>
      <c r="F128" s="1">
        <v>0.0</v>
      </c>
      <c r="G128" s="1">
        <v>0.0</v>
      </c>
      <c r="H128" s="1">
        <v>350045.0</v>
      </c>
      <c r="I128" s="1">
        <v>7.7958</v>
      </c>
      <c r="K128" s="4" t="str">
        <f t="shared" si="1"/>
        <v/>
      </c>
      <c r="L128" s="1" t="s">
        <v>24</v>
      </c>
      <c r="M128" s="5">
        <f>if(B128=1,'Survival Probabilities'!$C$2,if(B128 = 2,'Survival Probabilities'!$C$3,if(B128 = 3,'Survival Probabilities'!$C$4,if(isblank(B128),""))))</f>
        <v>0.2429</v>
      </c>
      <c r="N128" s="5">
        <f>if(D128 = "male",'Survival Probabilities'!$C$5,if(D128="female",'Survival Probabilities'!$C$6,if(isblank(D128),"")))</f>
        <v>0.1889</v>
      </c>
      <c r="O128" s="5">
        <f>if(E128 &lt; 1,'Survival Probabilities'!$C$10,if(and(E128&gt;= 1, E128&lt;5),'Survival Probabilities'!$C$11, if(and(E128&gt;= 5, E128&lt;10),'Survival Probabilities'!$C$12,if(and(E128&gt;= 10, E128&lt;20),'Survival Probabilities'!$C$13,if(and(E128&gt;= 20, E128&lt;30),'Survival Probabilities'!$C$14,if(and(E128&gt;= 30, E128&lt;40),'Survival Probabilities'!$C$15,if(and(E128&gt;= 40, E128&lt;50),'Survival Probabilities'!$C$16,if(and(E128&gt;= 50, E128&lt;60),'Survival Probabilities'!$C$17,if(and(E128&gt;= 60, E128&lt;70),'Survival Probabilities'!$C$18,if(and(E128&gt;= 70, E128&lt;80),5%,if(and(E128&gt;= 80, E128&lt;90),5%,if(isblank(E128),1))))))))))))</f>
        <v>0.35</v>
      </c>
      <c r="P128" s="5">
        <f>if(L128 = "C",'Survival Probabilities'!$C$7,if(L128="Q",'Survival Probabilities'!$C$8,if(L128="S",'Survival Probabilities'!$C$9,if(isblank(L128),""))))</f>
        <v>0.337</v>
      </c>
      <c r="Q128" s="6">
        <f>if(K128='Survival Probabilities'!$B$21,'Survival Probabilities'!$C$21,if(K128='Survival Probabilities'!$B$22,'Survival Probabilities'!$C$22,if(K128='Survival Probabilities'!$B$23,'Survival Probabilities'!$C$23,if(K128='Survival Probabilities'!$B$24,'Survival Probabilities'!$C$24,if(K128='Survival Probabilities'!$B$25,'Survival Probabilities'!$C$25,if(K128='Survival Probabilities'!$B$26,'Survival Probabilities'!$C$26,if(K128='Survival Probabilities'!$B$27,'Survival Probabilities'!$C$27,if(K128='Survival Probabilities'!$B$28,5%,if(K128="",1)))))))))</f>
        <v>1</v>
      </c>
      <c r="R128" s="5">
        <f t="shared" si="2"/>
        <v>0.00541199539</v>
      </c>
      <c r="S128" s="6">
        <f>if(R128&gt;='Survival Probabilities'!$J$4,1,0)</f>
        <v>0</v>
      </c>
    </row>
    <row r="129">
      <c r="A129" s="1">
        <v>1019.0</v>
      </c>
      <c r="B129" s="1">
        <v>3.0</v>
      </c>
      <c r="C129" s="1" t="s">
        <v>211</v>
      </c>
      <c r="D129" s="1" t="s">
        <v>23</v>
      </c>
      <c r="F129" s="1">
        <v>2.0</v>
      </c>
      <c r="G129" s="1">
        <v>0.0</v>
      </c>
      <c r="H129" s="1">
        <v>367226.0</v>
      </c>
      <c r="I129" s="1">
        <v>23.25</v>
      </c>
      <c r="K129" s="4" t="str">
        <f t="shared" si="1"/>
        <v/>
      </c>
      <c r="L129" s="1" t="s">
        <v>21</v>
      </c>
      <c r="M129" s="5">
        <f>if(B129=1,'Survival Probabilities'!$C$2,if(B129 = 2,'Survival Probabilities'!$C$3,if(B129 = 3,'Survival Probabilities'!$C$4,if(isblank(B129),""))))</f>
        <v>0.2429</v>
      </c>
      <c r="N129" s="5">
        <f>if(D129 = "male",'Survival Probabilities'!$C$5,if(D129="female",'Survival Probabilities'!$C$6,if(isblank(D129),"")))</f>
        <v>0.742</v>
      </c>
      <c r="O129" s="5">
        <f>if(E129 &lt; 1,'Survival Probabilities'!$C$10,if(and(E129&gt;= 1, E129&lt;5),'Survival Probabilities'!$C$11, if(and(E129&gt;= 5, E129&lt;10),'Survival Probabilities'!$C$12,if(and(E129&gt;= 10, E129&lt;20),'Survival Probabilities'!$C$13,if(and(E129&gt;= 20, E129&lt;30),'Survival Probabilities'!$C$14,if(and(E129&gt;= 30, E129&lt;40),'Survival Probabilities'!$C$15,if(and(E129&gt;= 40, E129&lt;50),'Survival Probabilities'!$C$16,if(and(E129&gt;= 50, E129&lt;60),'Survival Probabilities'!$C$17,if(and(E129&gt;= 60, E129&lt;70),'Survival Probabilities'!$C$18,if(and(E129&gt;= 70, E129&lt;80),5%,if(and(E129&gt;= 80, E129&lt;90),5%,if(isblank(E129),1))))))))))))</f>
        <v>1</v>
      </c>
      <c r="P129" s="5">
        <f>if(L129 = "C",'Survival Probabilities'!$C$7,if(L129="Q",'Survival Probabilities'!$C$8,if(L129="S",'Survival Probabilities'!$C$9,if(isblank(L129),""))))</f>
        <v>0.3896</v>
      </c>
      <c r="Q129" s="6">
        <f>if(K129='Survival Probabilities'!$B$21,'Survival Probabilities'!$C$21,if(K129='Survival Probabilities'!$B$22,'Survival Probabilities'!$C$22,if(K129='Survival Probabilities'!$B$23,'Survival Probabilities'!$C$23,if(K129='Survival Probabilities'!$B$24,'Survival Probabilities'!$C$24,if(K129='Survival Probabilities'!$B$25,'Survival Probabilities'!$C$25,if(K129='Survival Probabilities'!$B$26,'Survival Probabilities'!$C$26,if(K129='Survival Probabilities'!$B$27,'Survival Probabilities'!$C$27,if(K129='Survival Probabilities'!$B$28,5%,if(K129="",1)))))))))</f>
        <v>1</v>
      </c>
      <c r="R129" s="5">
        <f t="shared" si="2"/>
        <v>0.07021830928</v>
      </c>
      <c r="S129" s="6">
        <f>if(R129&gt;='Survival Probabilities'!$J$4,1,0)</f>
        <v>1</v>
      </c>
    </row>
    <row r="130">
      <c r="A130" s="1">
        <v>1020.0</v>
      </c>
      <c r="B130" s="1">
        <v>2.0</v>
      </c>
      <c r="C130" s="1" t="s">
        <v>212</v>
      </c>
      <c r="D130" s="1" t="s">
        <v>20</v>
      </c>
      <c r="E130" s="1">
        <v>42.0</v>
      </c>
      <c r="F130" s="1">
        <v>0.0</v>
      </c>
      <c r="G130" s="1">
        <v>0.0</v>
      </c>
      <c r="H130" s="1">
        <v>211535.0</v>
      </c>
      <c r="I130" s="1">
        <v>13.0</v>
      </c>
      <c r="K130" s="4" t="str">
        <f t="shared" si="1"/>
        <v/>
      </c>
      <c r="L130" s="1" t="s">
        <v>24</v>
      </c>
      <c r="M130" s="5">
        <f>if(B130=1,'Survival Probabilities'!$C$2,if(B130 = 2,'Survival Probabilities'!$C$3,if(B130 = 3,'Survival Probabilities'!$C$4,if(isblank(B130),""))))</f>
        <v>0.4728</v>
      </c>
      <c r="N130" s="5">
        <f>if(D130 = "male",'Survival Probabilities'!$C$5,if(D130="female",'Survival Probabilities'!$C$6,if(isblank(D130),"")))</f>
        <v>0.1889</v>
      </c>
      <c r="O130" s="5">
        <f>if(E130 &lt; 1,'Survival Probabilities'!$C$10,if(and(E130&gt;= 1, E130&lt;5),'Survival Probabilities'!$C$11, if(and(E130&gt;= 5, E130&lt;10),'Survival Probabilities'!$C$12,if(and(E130&gt;= 10, E130&lt;20),'Survival Probabilities'!$C$13,if(and(E130&gt;= 20, E130&lt;30),'Survival Probabilities'!$C$14,if(and(E130&gt;= 30, E130&lt;40),'Survival Probabilities'!$C$15,if(and(E130&gt;= 40, E130&lt;50),'Survival Probabilities'!$C$16,if(and(E130&gt;= 50, E130&lt;60),'Survival Probabilities'!$C$17,if(and(E130&gt;= 60, E130&lt;70),'Survival Probabilities'!$C$18,if(and(E130&gt;= 70, E130&lt;80),5%,if(and(E130&gt;= 80, E130&lt;90),5%,if(isblank(E130),1))))))))))))</f>
        <v>0.382</v>
      </c>
      <c r="P130" s="5">
        <f>if(L130 = "C",'Survival Probabilities'!$C$7,if(L130="Q",'Survival Probabilities'!$C$8,if(L130="S",'Survival Probabilities'!$C$9,if(isblank(L130),""))))</f>
        <v>0.337</v>
      </c>
      <c r="Q130" s="6">
        <f>if(K130='Survival Probabilities'!$B$21,'Survival Probabilities'!$C$21,if(K130='Survival Probabilities'!$B$22,'Survival Probabilities'!$C$22,if(K130='Survival Probabilities'!$B$23,'Survival Probabilities'!$C$23,if(K130='Survival Probabilities'!$B$24,'Survival Probabilities'!$C$24,if(K130='Survival Probabilities'!$B$25,'Survival Probabilities'!$C$25,if(K130='Survival Probabilities'!$B$26,'Survival Probabilities'!$C$26,if(K130='Survival Probabilities'!$B$27,'Survival Probabilities'!$C$27,if(K130='Survival Probabilities'!$B$28,5%,if(K130="",1)))))))))</f>
        <v>1</v>
      </c>
      <c r="R130" s="5">
        <f t="shared" si="2"/>
        <v>0.01149748071</v>
      </c>
      <c r="S130" s="6">
        <f>if(R130&gt;='Survival Probabilities'!$J$4,1,0)</f>
        <v>0</v>
      </c>
    </row>
    <row r="131">
      <c r="A131" s="1">
        <v>1021.0</v>
      </c>
      <c r="B131" s="1">
        <v>3.0</v>
      </c>
      <c r="C131" s="1" t="s">
        <v>213</v>
      </c>
      <c r="D131" s="1" t="s">
        <v>20</v>
      </c>
      <c r="E131" s="1">
        <v>24.0</v>
      </c>
      <c r="F131" s="1">
        <v>0.0</v>
      </c>
      <c r="G131" s="1">
        <v>0.0</v>
      </c>
      <c r="H131" s="1">
        <v>342441.0</v>
      </c>
      <c r="I131" s="1">
        <v>8.05</v>
      </c>
      <c r="K131" s="4" t="str">
        <f t="shared" si="1"/>
        <v/>
      </c>
      <c r="L131" s="1" t="s">
        <v>24</v>
      </c>
      <c r="M131" s="5">
        <f>if(B131=1,'Survival Probabilities'!$C$2,if(B131 = 2,'Survival Probabilities'!$C$3,if(B131 = 3,'Survival Probabilities'!$C$4,if(isblank(B131),""))))</f>
        <v>0.2429</v>
      </c>
      <c r="N131" s="5">
        <f>if(D131 = "male",'Survival Probabilities'!$C$5,if(D131="female",'Survival Probabilities'!$C$6,if(isblank(D131),"")))</f>
        <v>0.1889</v>
      </c>
      <c r="O131" s="5">
        <f>if(E131 &lt; 1,'Survival Probabilities'!$C$10,if(and(E131&gt;= 1, E131&lt;5),'Survival Probabilities'!$C$11, if(and(E131&gt;= 5, E131&lt;10),'Survival Probabilities'!$C$12,if(and(E131&gt;= 10, E131&lt;20),'Survival Probabilities'!$C$13,if(and(E131&gt;= 20, E131&lt;30),'Survival Probabilities'!$C$14,if(and(E131&gt;= 30, E131&lt;40),'Survival Probabilities'!$C$15,if(and(E131&gt;= 40, E131&lt;50),'Survival Probabilities'!$C$16,if(and(E131&gt;= 50, E131&lt;60),'Survival Probabilities'!$C$17,if(and(E131&gt;= 60, E131&lt;70),'Survival Probabilities'!$C$18,if(and(E131&gt;= 70, E131&lt;80),5%,if(and(E131&gt;= 80, E131&lt;90),5%,if(isblank(E131),1))))))))))))</f>
        <v>0.35</v>
      </c>
      <c r="P131" s="5">
        <f>if(L131 = "C",'Survival Probabilities'!$C$7,if(L131="Q",'Survival Probabilities'!$C$8,if(L131="S",'Survival Probabilities'!$C$9,if(isblank(L131),""))))</f>
        <v>0.337</v>
      </c>
      <c r="Q131" s="6">
        <f>if(K131='Survival Probabilities'!$B$21,'Survival Probabilities'!$C$21,if(K131='Survival Probabilities'!$B$22,'Survival Probabilities'!$C$22,if(K131='Survival Probabilities'!$B$23,'Survival Probabilities'!$C$23,if(K131='Survival Probabilities'!$B$24,'Survival Probabilities'!$C$24,if(K131='Survival Probabilities'!$B$25,'Survival Probabilities'!$C$25,if(K131='Survival Probabilities'!$B$26,'Survival Probabilities'!$C$26,if(K131='Survival Probabilities'!$B$27,'Survival Probabilities'!$C$27,if(K131='Survival Probabilities'!$B$28,5%,if(K131="",1)))))))))</f>
        <v>1</v>
      </c>
      <c r="R131" s="5">
        <f t="shared" si="2"/>
        <v>0.00541199539</v>
      </c>
      <c r="S131" s="6">
        <f>if(R131&gt;='Survival Probabilities'!$J$4,1,0)</f>
        <v>0</v>
      </c>
    </row>
    <row r="132">
      <c r="A132" s="1">
        <v>1022.0</v>
      </c>
      <c r="B132" s="1">
        <v>3.0</v>
      </c>
      <c r="C132" s="1" t="s">
        <v>214</v>
      </c>
      <c r="D132" s="1" t="s">
        <v>20</v>
      </c>
      <c r="E132" s="1">
        <v>32.0</v>
      </c>
      <c r="F132" s="1">
        <v>0.0</v>
      </c>
      <c r="G132" s="1">
        <v>0.0</v>
      </c>
      <c r="H132" s="1" t="s">
        <v>215</v>
      </c>
      <c r="I132" s="1">
        <v>8.05</v>
      </c>
      <c r="K132" s="4" t="str">
        <f t="shared" si="1"/>
        <v/>
      </c>
      <c r="L132" s="1" t="s">
        <v>24</v>
      </c>
      <c r="M132" s="5">
        <f>if(B132=1,'Survival Probabilities'!$C$2,if(B132 = 2,'Survival Probabilities'!$C$3,if(B132 = 3,'Survival Probabilities'!$C$4,if(isblank(B132),""))))</f>
        <v>0.2429</v>
      </c>
      <c r="N132" s="5">
        <f>if(D132 = "male",'Survival Probabilities'!$C$5,if(D132="female",'Survival Probabilities'!$C$6,if(isblank(D132),"")))</f>
        <v>0.1889</v>
      </c>
      <c r="O132" s="5">
        <f>if(E132 &lt; 1,'Survival Probabilities'!$C$10,if(and(E132&gt;= 1, E132&lt;5),'Survival Probabilities'!$C$11, if(and(E132&gt;= 5, E132&lt;10),'Survival Probabilities'!$C$12,if(and(E132&gt;= 10, E132&lt;20),'Survival Probabilities'!$C$13,if(and(E132&gt;= 20, E132&lt;30),'Survival Probabilities'!$C$14,if(and(E132&gt;= 30, E132&lt;40),'Survival Probabilities'!$C$15,if(and(E132&gt;= 40, E132&lt;50),'Survival Probabilities'!$C$16,if(and(E132&gt;= 50, E132&lt;60),'Survival Probabilities'!$C$17,if(and(E132&gt;= 60, E132&lt;70),'Survival Probabilities'!$C$18,if(and(E132&gt;= 70, E132&lt;80),5%,if(and(E132&gt;= 80, E132&lt;90),5%,if(isblank(E132),1))))))))))))</f>
        <v>0.4371</v>
      </c>
      <c r="P132" s="5">
        <f>if(L132 = "C",'Survival Probabilities'!$C$7,if(L132="Q",'Survival Probabilities'!$C$8,if(L132="S",'Survival Probabilities'!$C$9,if(isblank(L132),""))))</f>
        <v>0.337</v>
      </c>
      <c r="Q132" s="6">
        <f>if(K132='Survival Probabilities'!$B$21,'Survival Probabilities'!$C$21,if(K132='Survival Probabilities'!$B$22,'Survival Probabilities'!$C$22,if(K132='Survival Probabilities'!$B$23,'Survival Probabilities'!$C$23,if(K132='Survival Probabilities'!$B$24,'Survival Probabilities'!$C$24,if(K132='Survival Probabilities'!$B$25,'Survival Probabilities'!$C$25,if(K132='Survival Probabilities'!$B$26,'Survival Probabilities'!$C$26,if(K132='Survival Probabilities'!$B$27,'Survival Probabilities'!$C$27,if(K132='Survival Probabilities'!$B$28,5%,if(K132="",1)))))))))</f>
        <v>1</v>
      </c>
      <c r="R132" s="5">
        <f t="shared" si="2"/>
        <v>0.006758809099</v>
      </c>
      <c r="S132" s="6">
        <f>if(R132&gt;='Survival Probabilities'!$J$4,1,0)</f>
        <v>0</v>
      </c>
    </row>
    <row r="133">
      <c r="A133" s="1">
        <v>1023.0</v>
      </c>
      <c r="B133" s="1">
        <v>1.0</v>
      </c>
      <c r="C133" s="1" t="s">
        <v>216</v>
      </c>
      <c r="D133" s="1" t="s">
        <v>20</v>
      </c>
      <c r="E133" s="1">
        <v>53.0</v>
      </c>
      <c r="F133" s="1">
        <v>0.0</v>
      </c>
      <c r="G133" s="1">
        <v>0.0</v>
      </c>
      <c r="H133" s="1">
        <v>113780.0</v>
      </c>
      <c r="I133" s="1">
        <v>28.5</v>
      </c>
      <c r="J133" s="1" t="s">
        <v>217</v>
      </c>
      <c r="K133" s="4" t="str">
        <f t="shared" si="1"/>
        <v>C</v>
      </c>
      <c r="L133" s="1" t="s">
        <v>32</v>
      </c>
      <c r="M133" s="5">
        <f>if(B133=1,'Survival Probabilities'!$C$2,if(B133 = 2,'Survival Probabilities'!$C$3,if(B133 = 3,'Survival Probabilities'!$C$4,if(isblank(B133),""))))</f>
        <v>0.6296</v>
      </c>
      <c r="N133" s="5">
        <f>if(D133 = "male",'Survival Probabilities'!$C$5,if(D133="female",'Survival Probabilities'!$C$6,if(isblank(D133),"")))</f>
        <v>0.1889</v>
      </c>
      <c r="O133" s="5">
        <f>if(E133 &lt; 1,'Survival Probabilities'!$C$10,if(and(E133&gt;= 1, E133&lt;5),'Survival Probabilities'!$C$11, if(and(E133&gt;= 5, E133&lt;10),'Survival Probabilities'!$C$12,if(and(E133&gt;= 10, E133&lt;20),'Survival Probabilities'!$C$13,if(and(E133&gt;= 20, E133&lt;30),'Survival Probabilities'!$C$14,if(and(E133&gt;= 30, E133&lt;40),'Survival Probabilities'!$C$15,if(and(E133&gt;= 40, E133&lt;50),'Survival Probabilities'!$C$16,if(and(E133&gt;= 50, E133&lt;60),'Survival Probabilities'!$C$17,if(and(E133&gt;= 60, E133&lt;70),'Survival Probabilities'!$C$18,if(and(E133&gt;= 70, E133&lt;80),5%,if(and(E133&gt;= 80, E133&lt;90),5%,if(isblank(E133),1))))))))))))</f>
        <v>0.4167</v>
      </c>
      <c r="P133" s="5">
        <f>if(L133 = "C",'Survival Probabilities'!$C$7,if(L133="Q",'Survival Probabilities'!$C$8,if(L133="S",'Survival Probabilities'!$C$9,if(isblank(L133),""))))</f>
        <v>0.5536</v>
      </c>
      <c r="Q133" s="5">
        <f>if(K133='Survival Probabilities'!$B$21,'Survival Probabilities'!$C$21,if(K133='Survival Probabilities'!$B$22,'Survival Probabilities'!$C$22,if(K133='Survival Probabilities'!$B$23,'Survival Probabilities'!$C$23,if(K133='Survival Probabilities'!$B$24,'Survival Probabilities'!$C$24,if(K133='Survival Probabilities'!$B$25,'Survival Probabilities'!$C$25,if(K133='Survival Probabilities'!$B$26,'Survival Probabilities'!$C$26,if(K133='Survival Probabilities'!$B$27,'Survival Probabilities'!$C$27,if(K133='Survival Probabilities'!$B$28,5%,if(K133="",1)))))))))</f>
        <v>0.5932</v>
      </c>
      <c r="R133" s="5">
        <f t="shared" si="2"/>
        <v>0.01627486525</v>
      </c>
      <c r="S133" s="6">
        <f>if(R133&gt;='Survival Probabilities'!$J$4,1,0)</f>
        <v>0</v>
      </c>
    </row>
    <row r="134">
      <c r="A134" s="1">
        <v>1024.0</v>
      </c>
      <c r="B134" s="1">
        <v>3.0</v>
      </c>
      <c r="C134" s="1" t="s">
        <v>218</v>
      </c>
      <c r="D134" s="1" t="s">
        <v>23</v>
      </c>
      <c r="F134" s="1">
        <v>0.0</v>
      </c>
      <c r="G134" s="1">
        <v>4.0</v>
      </c>
      <c r="H134" s="1">
        <v>4133.0</v>
      </c>
      <c r="I134" s="1">
        <v>25.4667</v>
      </c>
      <c r="K134" s="4" t="str">
        <f t="shared" si="1"/>
        <v/>
      </c>
      <c r="L134" s="1" t="s">
        <v>24</v>
      </c>
      <c r="M134" s="5">
        <f>if(B134=1,'Survival Probabilities'!$C$2,if(B134 = 2,'Survival Probabilities'!$C$3,if(B134 = 3,'Survival Probabilities'!$C$4,if(isblank(B134),""))))</f>
        <v>0.2429</v>
      </c>
      <c r="N134" s="5">
        <f>if(D134 = "male",'Survival Probabilities'!$C$5,if(D134="female",'Survival Probabilities'!$C$6,if(isblank(D134),"")))</f>
        <v>0.742</v>
      </c>
      <c r="O134" s="5">
        <f>if(E134 &lt; 1,'Survival Probabilities'!$C$10,if(and(E134&gt;= 1, E134&lt;5),'Survival Probabilities'!$C$11, if(and(E134&gt;= 5, E134&lt;10),'Survival Probabilities'!$C$12,if(and(E134&gt;= 10, E134&lt;20),'Survival Probabilities'!$C$13,if(and(E134&gt;= 20, E134&lt;30),'Survival Probabilities'!$C$14,if(and(E134&gt;= 30, E134&lt;40),'Survival Probabilities'!$C$15,if(and(E134&gt;= 40, E134&lt;50),'Survival Probabilities'!$C$16,if(and(E134&gt;= 50, E134&lt;60),'Survival Probabilities'!$C$17,if(and(E134&gt;= 60, E134&lt;70),'Survival Probabilities'!$C$18,if(and(E134&gt;= 70, E134&lt;80),5%,if(and(E134&gt;= 80, E134&lt;90),5%,if(isblank(E134),1))))))))))))</f>
        <v>1</v>
      </c>
      <c r="P134" s="5">
        <f>if(L134 = "C",'Survival Probabilities'!$C$7,if(L134="Q",'Survival Probabilities'!$C$8,if(L134="S",'Survival Probabilities'!$C$9,if(isblank(L134),""))))</f>
        <v>0.337</v>
      </c>
      <c r="Q134" s="6">
        <f>if(K134='Survival Probabilities'!$B$21,'Survival Probabilities'!$C$21,if(K134='Survival Probabilities'!$B$22,'Survival Probabilities'!$C$22,if(K134='Survival Probabilities'!$B$23,'Survival Probabilities'!$C$23,if(K134='Survival Probabilities'!$B$24,'Survival Probabilities'!$C$24,if(K134='Survival Probabilities'!$B$25,'Survival Probabilities'!$C$25,if(K134='Survival Probabilities'!$B$26,'Survival Probabilities'!$C$26,if(K134='Survival Probabilities'!$B$27,'Survival Probabilities'!$C$27,if(K134='Survival Probabilities'!$B$28,5%,if(K134="",1)))))))))</f>
        <v>1</v>
      </c>
      <c r="R134" s="5">
        <f t="shared" si="2"/>
        <v>0.0607381166</v>
      </c>
      <c r="S134" s="6">
        <f>if(R134&gt;='Survival Probabilities'!$J$4,1,0)</f>
        <v>1</v>
      </c>
    </row>
    <row r="135">
      <c r="A135" s="1">
        <v>1025.0</v>
      </c>
      <c r="B135" s="1">
        <v>3.0</v>
      </c>
      <c r="C135" s="1" t="s">
        <v>219</v>
      </c>
      <c r="D135" s="1" t="s">
        <v>20</v>
      </c>
      <c r="F135" s="1">
        <v>1.0</v>
      </c>
      <c r="G135" s="1">
        <v>0.0</v>
      </c>
      <c r="H135" s="1">
        <v>2621.0</v>
      </c>
      <c r="I135" s="1">
        <v>6.4375</v>
      </c>
      <c r="K135" s="4" t="str">
        <f t="shared" si="1"/>
        <v/>
      </c>
      <c r="L135" s="1" t="s">
        <v>32</v>
      </c>
      <c r="M135" s="5">
        <f>if(B135=1,'Survival Probabilities'!$C$2,if(B135 = 2,'Survival Probabilities'!$C$3,if(B135 = 3,'Survival Probabilities'!$C$4,if(isblank(B135),""))))</f>
        <v>0.2429</v>
      </c>
      <c r="N135" s="5">
        <f>if(D135 = "male",'Survival Probabilities'!$C$5,if(D135="female",'Survival Probabilities'!$C$6,if(isblank(D135),"")))</f>
        <v>0.1889</v>
      </c>
      <c r="O135" s="5">
        <f>if(E135 &lt; 1,'Survival Probabilities'!$C$10,if(and(E135&gt;= 1, E135&lt;5),'Survival Probabilities'!$C$11, if(and(E135&gt;= 5, E135&lt;10),'Survival Probabilities'!$C$12,if(and(E135&gt;= 10, E135&lt;20),'Survival Probabilities'!$C$13,if(and(E135&gt;= 20, E135&lt;30),'Survival Probabilities'!$C$14,if(and(E135&gt;= 30, E135&lt;40),'Survival Probabilities'!$C$15,if(and(E135&gt;= 40, E135&lt;50),'Survival Probabilities'!$C$16,if(and(E135&gt;= 50, E135&lt;60),'Survival Probabilities'!$C$17,if(and(E135&gt;= 60, E135&lt;70),'Survival Probabilities'!$C$18,if(and(E135&gt;= 70, E135&lt;80),5%,if(and(E135&gt;= 80, E135&lt;90),5%,if(isblank(E135),1))))))))))))</f>
        <v>1</v>
      </c>
      <c r="P135" s="5">
        <f>if(L135 = "C",'Survival Probabilities'!$C$7,if(L135="Q",'Survival Probabilities'!$C$8,if(L135="S",'Survival Probabilities'!$C$9,if(isblank(L135),""))))</f>
        <v>0.5536</v>
      </c>
      <c r="Q135" s="6">
        <f>if(K135='Survival Probabilities'!$B$21,'Survival Probabilities'!$C$21,if(K135='Survival Probabilities'!$B$22,'Survival Probabilities'!$C$22,if(K135='Survival Probabilities'!$B$23,'Survival Probabilities'!$C$23,if(K135='Survival Probabilities'!$B$24,'Survival Probabilities'!$C$24,if(K135='Survival Probabilities'!$B$25,'Survival Probabilities'!$C$25,if(K135='Survival Probabilities'!$B$26,'Survival Probabilities'!$C$26,if(K135='Survival Probabilities'!$B$27,'Survival Probabilities'!$C$27,if(K135='Survival Probabilities'!$B$28,5%,if(K135="",1)))))))))</f>
        <v>1</v>
      </c>
      <c r="R135" s="5">
        <f t="shared" si="2"/>
        <v>0.02540127722</v>
      </c>
      <c r="S135" s="6">
        <f>if(R135&gt;='Survival Probabilities'!$J$4,1,0)</f>
        <v>0</v>
      </c>
    </row>
    <row r="136">
      <c r="A136" s="1">
        <v>1026.0</v>
      </c>
      <c r="B136" s="1">
        <v>3.0</v>
      </c>
      <c r="C136" s="1" t="s">
        <v>220</v>
      </c>
      <c r="D136" s="1" t="s">
        <v>20</v>
      </c>
      <c r="E136" s="1">
        <v>43.0</v>
      </c>
      <c r="F136" s="1">
        <v>0.0</v>
      </c>
      <c r="G136" s="1">
        <v>0.0</v>
      </c>
      <c r="H136" s="1">
        <v>349226.0</v>
      </c>
      <c r="I136" s="1">
        <v>7.8958</v>
      </c>
      <c r="K136" s="4" t="str">
        <f t="shared" si="1"/>
        <v/>
      </c>
      <c r="L136" s="1" t="s">
        <v>24</v>
      </c>
      <c r="M136" s="5">
        <f>if(B136=1,'Survival Probabilities'!$C$2,if(B136 = 2,'Survival Probabilities'!$C$3,if(B136 = 3,'Survival Probabilities'!$C$4,if(isblank(B136),""))))</f>
        <v>0.2429</v>
      </c>
      <c r="N136" s="5">
        <f>if(D136 = "male",'Survival Probabilities'!$C$5,if(D136="female",'Survival Probabilities'!$C$6,if(isblank(D136),"")))</f>
        <v>0.1889</v>
      </c>
      <c r="O136" s="5">
        <f>if(E136 &lt; 1,'Survival Probabilities'!$C$10,if(and(E136&gt;= 1, E136&lt;5),'Survival Probabilities'!$C$11, if(and(E136&gt;= 5, E136&lt;10),'Survival Probabilities'!$C$12,if(and(E136&gt;= 10, E136&lt;20),'Survival Probabilities'!$C$13,if(and(E136&gt;= 20, E136&lt;30),'Survival Probabilities'!$C$14,if(and(E136&gt;= 30, E136&lt;40),'Survival Probabilities'!$C$15,if(and(E136&gt;= 40, E136&lt;50),'Survival Probabilities'!$C$16,if(and(E136&gt;= 50, E136&lt;60),'Survival Probabilities'!$C$17,if(and(E136&gt;= 60, E136&lt;70),'Survival Probabilities'!$C$18,if(and(E136&gt;= 70, E136&lt;80),5%,if(and(E136&gt;= 80, E136&lt;90),5%,if(isblank(E136),1))))))))))))</f>
        <v>0.382</v>
      </c>
      <c r="P136" s="5">
        <f>if(L136 = "C",'Survival Probabilities'!$C$7,if(L136="Q",'Survival Probabilities'!$C$8,if(L136="S",'Survival Probabilities'!$C$9,if(isblank(L136),""))))</f>
        <v>0.337</v>
      </c>
      <c r="Q136" s="6">
        <f>if(K136='Survival Probabilities'!$B$21,'Survival Probabilities'!$C$21,if(K136='Survival Probabilities'!$B$22,'Survival Probabilities'!$C$22,if(K136='Survival Probabilities'!$B$23,'Survival Probabilities'!$C$23,if(K136='Survival Probabilities'!$B$24,'Survival Probabilities'!$C$24,if(K136='Survival Probabilities'!$B$25,'Survival Probabilities'!$C$25,if(K136='Survival Probabilities'!$B$26,'Survival Probabilities'!$C$26,if(K136='Survival Probabilities'!$B$27,'Survival Probabilities'!$C$27,if(K136='Survival Probabilities'!$B$28,5%,if(K136="",1)))))))))</f>
        <v>1</v>
      </c>
      <c r="R136" s="5">
        <f t="shared" si="2"/>
        <v>0.005906806397</v>
      </c>
      <c r="S136" s="6">
        <f>if(R136&gt;='Survival Probabilities'!$J$4,1,0)</f>
        <v>0</v>
      </c>
    </row>
    <row r="137">
      <c r="A137" s="1">
        <v>1027.0</v>
      </c>
      <c r="B137" s="1">
        <v>3.0</v>
      </c>
      <c r="C137" s="1" t="s">
        <v>221</v>
      </c>
      <c r="D137" s="1" t="s">
        <v>20</v>
      </c>
      <c r="E137" s="1">
        <v>24.0</v>
      </c>
      <c r="F137" s="1">
        <v>0.0</v>
      </c>
      <c r="G137" s="1">
        <v>0.0</v>
      </c>
      <c r="H137" s="1">
        <v>350409.0</v>
      </c>
      <c r="I137" s="1">
        <v>7.8542</v>
      </c>
      <c r="K137" s="4" t="str">
        <f t="shared" si="1"/>
        <v/>
      </c>
      <c r="L137" s="1" t="s">
        <v>24</v>
      </c>
      <c r="M137" s="5">
        <f>if(B137=1,'Survival Probabilities'!$C$2,if(B137 = 2,'Survival Probabilities'!$C$3,if(B137 = 3,'Survival Probabilities'!$C$4,if(isblank(B137),""))))</f>
        <v>0.2429</v>
      </c>
      <c r="N137" s="5">
        <f>if(D137 = "male",'Survival Probabilities'!$C$5,if(D137="female",'Survival Probabilities'!$C$6,if(isblank(D137),"")))</f>
        <v>0.1889</v>
      </c>
      <c r="O137" s="5">
        <f>if(E137 &lt; 1,'Survival Probabilities'!$C$10,if(and(E137&gt;= 1, E137&lt;5),'Survival Probabilities'!$C$11, if(and(E137&gt;= 5, E137&lt;10),'Survival Probabilities'!$C$12,if(and(E137&gt;= 10, E137&lt;20),'Survival Probabilities'!$C$13,if(and(E137&gt;= 20, E137&lt;30),'Survival Probabilities'!$C$14,if(and(E137&gt;= 30, E137&lt;40),'Survival Probabilities'!$C$15,if(and(E137&gt;= 40, E137&lt;50),'Survival Probabilities'!$C$16,if(and(E137&gt;= 50, E137&lt;60),'Survival Probabilities'!$C$17,if(and(E137&gt;= 60, E137&lt;70),'Survival Probabilities'!$C$18,if(and(E137&gt;= 70, E137&lt;80),5%,if(and(E137&gt;= 80, E137&lt;90),5%,if(isblank(E137),1))))))))))))</f>
        <v>0.35</v>
      </c>
      <c r="P137" s="5">
        <f>if(L137 = "C",'Survival Probabilities'!$C$7,if(L137="Q",'Survival Probabilities'!$C$8,if(L137="S",'Survival Probabilities'!$C$9,if(isblank(L137),""))))</f>
        <v>0.337</v>
      </c>
      <c r="Q137" s="6">
        <f>if(K137='Survival Probabilities'!$B$21,'Survival Probabilities'!$C$21,if(K137='Survival Probabilities'!$B$22,'Survival Probabilities'!$C$22,if(K137='Survival Probabilities'!$B$23,'Survival Probabilities'!$C$23,if(K137='Survival Probabilities'!$B$24,'Survival Probabilities'!$C$24,if(K137='Survival Probabilities'!$B$25,'Survival Probabilities'!$C$25,if(K137='Survival Probabilities'!$B$26,'Survival Probabilities'!$C$26,if(K137='Survival Probabilities'!$B$27,'Survival Probabilities'!$C$27,if(K137='Survival Probabilities'!$B$28,5%,if(K137="",1)))))))))</f>
        <v>1</v>
      </c>
      <c r="R137" s="5">
        <f t="shared" si="2"/>
        <v>0.00541199539</v>
      </c>
      <c r="S137" s="6">
        <f>if(R137&gt;='Survival Probabilities'!$J$4,1,0)</f>
        <v>0</v>
      </c>
    </row>
    <row r="138">
      <c r="A138" s="1">
        <v>1028.0</v>
      </c>
      <c r="B138" s="1">
        <v>3.0</v>
      </c>
      <c r="C138" s="1" t="s">
        <v>222</v>
      </c>
      <c r="D138" s="1" t="s">
        <v>20</v>
      </c>
      <c r="E138" s="1">
        <v>26.5</v>
      </c>
      <c r="F138" s="1">
        <v>0.0</v>
      </c>
      <c r="G138" s="1">
        <v>0.0</v>
      </c>
      <c r="H138" s="1">
        <v>2656.0</v>
      </c>
      <c r="I138" s="1">
        <v>7.225</v>
      </c>
      <c r="K138" s="4" t="str">
        <f t="shared" si="1"/>
        <v/>
      </c>
      <c r="L138" s="1" t="s">
        <v>32</v>
      </c>
      <c r="M138" s="5">
        <f>if(B138=1,'Survival Probabilities'!$C$2,if(B138 = 2,'Survival Probabilities'!$C$3,if(B138 = 3,'Survival Probabilities'!$C$4,if(isblank(B138),""))))</f>
        <v>0.2429</v>
      </c>
      <c r="N138" s="5">
        <f>if(D138 = "male",'Survival Probabilities'!$C$5,if(D138="female",'Survival Probabilities'!$C$6,if(isblank(D138),"")))</f>
        <v>0.1889</v>
      </c>
      <c r="O138" s="5">
        <f>if(E138 &lt; 1,'Survival Probabilities'!$C$10,if(and(E138&gt;= 1, E138&lt;5),'Survival Probabilities'!$C$11, if(and(E138&gt;= 5, E138&lt;10),'Survival Probabilities'!$C$12,if(and(E138&gt;= 10, E138&lt;20),'Survival Probabilities'!$C$13,if(and(E138&gt;= 20, E138&lt;30),'Survival Probabilities'!$C$14,if(and(E138&gt;= 30, E138&lt;40),'Survival Probabilities'!$C$15,if(and(E138&gt;= 40, E138&lt;50),'Survival Probabilities'!$C$16,if(and(E138&gt;= 50, E138&lt;60),'Survival Probabilities'!$C$17,if(and(E138&gt;= 60, E138&lt;70),'Survival Probabilities'!$C$18,if(and(E138&gt;= 70, E138&lt;80),5%,if(and(E138&gt;= 80, E138&lt;90),5%,if(isblank(E138),1))))))))))))</f>
        <v>0.35</v>
      </c>
      <c r="P138" s="5">
        <f>if(L138 = "C",'Survival Probabilities'!$C$7,if(L138="Q",'Survival Probabilities'!$C$8,if(L138="S",'Survival Probabilities'!$C$9,if(isblank(L138),""))))</f>
        <v>0.5536</v>
      </c>
      <c r="Q138" s="6">
        <f>if(K138='Survival Probabilities'!$B$21,'Survival Probabilities'!$C$21,if(K138='Survival Probabilities'!$B$22,'Survival Probabilities'!$C$22,if(K138='Survival Probabilities'!$B$23,'Survival Probabilities'!$C$23,if(K138='Survival Probabilities'!$B$24,'Survival Probabilities'!$C$24,if(K138='Survival Probabilities'!$B$25,'Survival Probabilities'!$C$25,if(K138='Survival Probabilities'!$B$26,'Survival Probabilities'!$C$26,if(K138='Survival Probabilities'!$B$27,'Survival Probabilities'!$C$27,if(K138='Survival Probabilities'!$B$28,5%,if(K138="",1)))))))))</f>
        <v>1</v>
      </c>
      <c r="R138" s="5">
        <f t="shared" si="2"/>
        <v>0.008890447026</v>
      </c>
      <c r="S138" s="6">
        <f>if(R138&gt;='Survival Probabilities'!$J$4,1,0)</f>
        <v>0</v>
      </c>
    </row>
    <row r="139">
      <c r="A139" s="1">
        <v>1029.0</v>
      </c>
      <c r="B139" s="1">
        <v>2.0</v>
      </c>
      <c r="C139" s="1" t="s">
        <v>223</v>
      </c>
      <c r="D139" s="1" t="s">
        <v>20</v>
      </c>
      <c r="E139" s="1">
        <v>26.0</v>
      </c>
      <c r="F139" s="1">
        <v>0.0</v>
      </c>
      <c r="G139" s="1">
        <v>0.0</v>
      </c>
      <c r="H139" s="1">
        <v>248659.0</v>
      </c>
      <c r="I139" s="1">
        <v>13.0</v>
      </c>
      <c r="K139" s="4" t="str">
        <f t="shared" si="1"/>
        <v/>
      </c>
      <c r="L139" s="1" t="s">
        <v>24</v>
      </c>
      <c r="M139" s="5">
        <f>if(B139=1,'Survival Probabilities'!$C$2,if(B139 = 2,'Survival Probabilities'!$C$3,if(B139 = 3,'Survival Probabilities'!$C$4,if(isblank(B139),""))))</f>
        <v>0.4728</v>
      </c>
      <c r="N139" s="5">
        <f>if(D139 = "male",'Survival Probabilities'!$C$5,if(D139="female",'Survival Probabilities'!$C$6,if(isblank(D139),"")))</f>
        <v>0.1889</v>
      </c>
      <c r="O139" s="5">
        <f>if(E139 &lt; 1,'Survival Probabilities'!$C$10,if(and(E139&gt;= 1, E139&lt;5),'Survival Probabilities'!$C$11, if(and(E139&gt;= 5, E139&lt;10),'Survival Probabilities'!$C$12,if(and(E139&gt;= 10, E139&lt;20),'Survival Probabilities'!$C$13,if(and(E139&gt;= 20, E139&lt;30),'Survival Probabilities'!$C$14,if(and(E139&gt;= 30, E139&lt;40),'Survival Probabilities'!$C$15,if(and(E139&gt;= 40, E139&lt;50),'Survival Probabilities'!$C$16,if(and(E139&gt;= 50, E139&lt;60),'Survival Probabilities'!$C$17,if(and(E139&gt;= 60, E139&lt;70),'Survival Probabilities'!$C$18,if(and(E139&gt;= 70, E139&lt;80),5%,if(and(E139&gt;= 80, E139&lt;90),5%,if(isblank(E139),1))))))))))))</f>
        <v>0.35</v>
      </c>
      <c r="P139" s="5">
        <f>if(L139 = "C",'Survival Probabilities'!$C$7,if(L139="Q",'Survival Probabilities'!$C$8,if(L139="S",'Survival Probabilities'!$C$9,if(isblank(L139),""))))</f>
        <v>0.337</v>
      </c>
      <c r="Q139" s="6">
        <f>if(K139='Survival Probabilities'!$B$21,'Survival Probabilities'!$C$21,if(K139='Survival Probabilities'!$B$22,'Survival Probabilities'!$C$22,if(K139='Survival Probabilities'!$B$23,'Survival Probabilities'!$C$23,if(K139='Survival Probabilities'!$B$24,'Survival Probabilities'!$C$24,if(K139='Survival Probabilities'!$B$25,'Survival Probabilities'!$C$25,if(K139='Survival Probabilities'!$B$26,'Survival Probabilities'!$C$26,if(K139='Survival Probabilities'!$B$27,'Survival Probabilities'!$C$27,if(K139='Survival Probabilities'!$B$28,5%,if(K139="",1)))))))))</f>
        <v>1</v>
      </c>
      <c r="R139" s="5">
        <f t="shared" si="2"/>
        <v>0.01053434096</v>
      </c>
      <c r="S139" s="6">
        <f>if(R139&gt;='Survival Probabilities'!$J$4,1,0)</f>
        <v>0</v>
      </c>
    </row>
    <row r="140">
      <c r="A140" s="1">
        <v>1030.0</v>
      </c>
      <c r="B140" s="1">
        <v>3.0</v>
      </c>
      <c r="C140" s="1" t="s">
        <v>224</v>
      </c>
      <c r="D140" s="1" t="s">
        <v>23</v>
      </c>
      <c r="E140" s="1">
        <v>23.0</v>
      </c>
      <c r="F140" s="1">
        <v>0.0</v>
      </c>
      <c r="G140" s="1">
        <v>0.0</v>
      </c>
      <c r="H140" s="1" t="s">
        <v>225</v>
      </c>
      <c r="I140" s="1">
        <v>8.05</v>
      </c>
      <c r="K140" s="4" t="str">
        <f t="shared" si="1"/>
        <v/>
      </c>
      <c r="L140" s="1" t="s">
        <v>24</v>
      </c>
      <c r="M140" s="5">
        <f>if(B140=1,'Survival Probabilities'!$C$2,if(B140 = 2,'Survival Probabilities'!$C$3,if(B140 = 3,'Survival Probabilities'!$C$4,if(isblank(B140),""))))</f>
        <v>0.2429</v>
      </c>
      <c r="N140" s="5">
        <f>if(D140 = "male",'Survival Probabilities'!$C$5,if(D140="female",'Survival Probabilities'!$C$6,if(isblank(D140),"")))</f>
        <v>0.742</v>
      </c>
      <c r="O140" s="5">
        <f>if(E140 &lt; 1,'Survival Probabilities'!$C$10,if(and(E140&gt;= 1, E140&lt;5),'Survival Probabilities'!$C$11, if(and(E140&gt;= 5, E140&lt;10),'Survival Probabilities'!$C$12,if(and(E140&gt;= 10, E140&lt;20),'Survival Probabilities'!$C$13,if(and(E140&gt;= 20, E140&lt;30),'Survival Probabilities'!$C$14,if(and(E140&gt;= 30, E140&lt;40),'Survival Probabilities'!$C$15,if(and(E140&gt;= 40, E140&lt;50),'Survival Probabilities'!$C$16,if(and(E140&gt;= 50, E140&lt;60),'Survival Probabilities'!$C$17,if(and(E140&gt;= 60, E140&lt;70),'Survival Probabilities'!$C$18,if(and(E140&gt;= 70, E140&lt;80),5%,if(and(E140&gt;= 80, E140&lt;90),5%,if(isblank(E140),1))))))))))))</f>
        <v>0.35</v>
      </c>
      <c r="P140" s="5">
        <f>if(L140 = "C",'Survival Probabilities'!$C$7,if(L140="Q",'Survival Probabilities'!$C$8,if(L140="S",'Survival Probabilities'!$C$9,if(isblank(L140),""))))</f>
        <v>0.337</v>
      </c>
      <c r="Q140" s="6">
        <f>if(K140='Survival Probabilities'!$B$21,'Survival Probabilities'!$C$21,if(K140='Survival Probabilities'!$B$22,'Survival Probabilities'!$C$22,if(K140='Survival Probabilities'!$B$23,'Survival Probabilities'!$C$23,if(K140='Survival Probabilities'!$B$24,'Survival Probabilities'!$C$24,if(K140='Survival Probabilities'!$B$25,'Survival Probabilities'!$C$25,if(K140='Survival Probabilities'!$B$26,'Survival Probabilities'!$C$26,if(K140='Survival Probabilities'!$B$27,'Survival Probabilities'!$C$27,if(K140='Survival Probabilities'!$B$28,5%,if(K140="",1)))))))))</f>
        <v>1</v>
      </c>
      <c r="R140" s="5">
        <f t="shared" si="2"/>
        <v>0.02125834081</v>
      </c>
      <c r="S140" s="6">
        <f>if(R140&gt;='Survival Probabilities'!$J$4,1,0)</f>
        <v>0</v>
      </c>
    </row>
    <row r="141">
      <c r="A141" s="1">
        <v>1031.0</v>
      </c>
      <c r="B141" s="1">
        <v>3.0</v>
      </c>
      <c r="C141" s="1" t="s">
        <v>226</v>
      </c>
      <c r="D141" s="1" t="s">
        <v>20</v>
      </c>
      <c r="E141" s="1">
        <v>40.0</v>
      </c>
      <c r="F141" s="1">
        <v>1.0</v>
      </c>
      <c r="G141" s="1">
        <v>6.0</v>
      </c>
      <c r="H141" s="1" t="s">
        <v>227</v>
      </c>
      <c r="I141" s="1">
        <v>46.9</v>
      </c>
      <c r="K141" s="4" t="str">
        <f t="shared" si="1"/>
        <v/>
      </c>
      <c r="L141" s="1" t="s">
        <v>24</v>
      </c>
      <c r="M141" s="5">
        <f>if(B141=1,'Survival Probabilities'!$C$2,if(B141 = 2,'Survival Probabilities'!$C$3,if(B141 = 3,'Survival Probabilities'!$C$4,if(isblank(B141),""))))</f>
        <v>0.2429</v>
      </c>
      <c r="N141" s="5">
        <f>if(D141 = "male",'Survival Probabilities'!$C$5,if(D141="female",'Survival Probabilities'!$C$6,if(isblank(D141),"")))</f>
        <v>0.1889</v>
      </c>
      <c r="O141" s="5">
        <f>if(E141 &lt; 1,'Survival Probabilities'!$C$10,if(and(E141&gt;= 1, E141&lt;5),'Survival Probabilities'!$C$11, if(and(E141&gt;= 5, E141&lt;10),'Survival Probabilities'!$C$12,if(and(E141&gt;= 10, E141&lt;20),'Survival Probabilities'!$C$13,if(and(E141&gt;= 20, E141&lt;30),'Survival Probabilities'!$C$14,if(and(E141&gt;= 30, E141&lt;40),'Survival Probabilities'!$C$15,if(and(E141&gt;= 40, E141&lt;50),'Survival Probabilities'!$C$16,if(and(E141&gt;= 50, E141&lt;60),'Survival Probabilities'!$C$17,if(and(E141&gt;= 60, E141&lt;70),'Survival Probabilities'!$C$18,if(and(E141&gt;= 70, E141&lt;80),5%,if(and(E141&gt;= 80, E141&lt;90),5%,if(isblank(E141),1))))))))))))</f>
        <v>0.382</v>
      </c>
      <c r="P141" s="5">
        <f>if(L141 = "C",'Survival Probabilities'!$C$7,if(L141="Q",'Survival Probabilities'!$C$8,if(L141="S",'Survival Probabilities'!$C$9,if(isblank(L141),""))))</f>
        <v>0.337</v>
      </c>
      <c r="Q141" s="6">
        <f>if(K141='Survival Probabilities'!$B$21,'Survival Probabilities'!$C$21,if(K141='Survival Probabilities'!$B$22,'Survival Probabilities'!$C$22,if(K141='Survival Probabilities'!$B$23,'Survival Probabilities'!$C$23,if(K141='Survival Probabilities'!$B$24,'Survival Probabilities'!$C$24,if(K141='Survival Probabilities'!$B$25,'Survival Probabilities'!$C$25,if(K141='Survival Probabilities'!$B$26,'Survival Probabilities'!$C$26,if(K141='Survival Probabilities'!$B$27,'Survival Probabilities'!$C$27,if(K141='Survival Probabilities'!$B$28,5%,if(K141="",1)))))))))</f>
        <v>1</v>
      </c>
      <c r="R141" s="5">
        <f t="shared" si="2"/>
        <v>0.005906806397</v>
      </c>
      <c r="S141" s="6">
        <f>if(R141&gt;='Survival Probabilities'!$J$4,1,0)</f>
        <v>0</v>
      </c>
    </row>
    <row r="142">
      <c r="A142" s="1">
        <v>1032.0</v>
      </c>
      <c r="B142" s="1">
        <v>3.0</v>
      </c>
      <c r="C142" s="1" t="s">
        <v>228</v>
      </c>
      <c r="D142" s="1" t="s">
        <v>23</v>
      </c>
      <c r="E142" s="1">
        <v>10.0</v>
      </c>
      <c r="F142" s="1">
        <v>5.0</v>
      </c>
      <c r="G142" s="1">
        <v>2.0</v>
      </c>
      <c r="H142" s="1" t="s">
        <v>227</v>
      </c>
      <c r="I142" s="1">
        <v>46.9</v>
      </c>
      <c r="K142" s="4" t="str">
        <f t="shared" si="1"/>
        <v/>
      </c>
      <c r="L142" s="1" t="s">
        <v>24</v>
      </c>
      <c r="M142" s="5">
        <f>if(B142=1,'Survival Probabilities'!$C$2,if(B142 = 2,'Survival Probabilities'!$C$3,if(B142 = 3,'Survival Probabilities'!$C$4,if(isblank(B142),""))))</f>
        <v>0.2429</v>
      </c>
      <c r="N142" s="5">
        <f>if(D142 = "male",'Survival Probabilities'!$C$5,if(D142="female",'Survival Probabilities'!$C$6,if(isblank(D142),"")))</f>
        <v>0.742</v>
      </c>
      <c r="O142" s="5">
        <f>if(E142 &lt; 1,'Survival Probabilities'!$C$10,if(and(E142&gt;= 1, E142&lt;5),'Survival Probabilities'!$C$11, if(and(E142&gt;= 5, E142&lt;10),'Survival Probabilities'!$C$12,if(and(E142&gt;= 10, E142&lt;20),'Survival Probabilities'!$C$13,if(and(E142&gt;= 20, E142&lt;30),'Survival Probabilities'!$C$14,if(and(E142&gt;= 30, E142&lt;40),'Survival Probabilities'!$C$15,if(and(E142&gt;= 40, E142&lt;50),'Survival Probabilities'!$C$16,if(and(E142&gt;= 50, E142&lt;60),'Survival Probabilities'!$C$17,if(and(E142&gt;= 60, E142&lt;70),'Survival Probabilities'!$C$18,if(and(E142&gt;= 70, E142&lt;80),5%,if(and(E142&gt;= 80, E142&lt;90),5%,if(isblank(E142),1))))))))))))</f>
        <v>0.402</v>
      </c>
      <c r="P142" s="5">
        <f>if(L142 = "C",'Survival Probabilities'!$C$7,if(L142="Q",'Survival Probabilities'!$C$8,if(L142="S",'Survival Probabilities'!$C$9,if(isblank(L142),""))))</f>
        <v>0.337</v>
      </c>
      <c r="Q142" s="6">
        <f>if(K142='Survival Probabilities'!$B$21,'Survival Probabilities'!$C$21,if(K142='Survival Probabilities'!$B$22,'Survival Probabilities'!$C$22,if(K142='Survival Probabilities'!$B$23,'Survival Probabilities'!$C$23,if(K142='Survival Probabilities'!$B$24,'Survival Probabilities'!$C$24,if(K142='Survival Probabilities'!$B$25,'Survival Probabilities'!$C$25,if(K142='Survival Probabilities'!$B$26,'Survival Probabilities'!$C$26,if(K142='Survival Probabilities'!$B$27,'Survival Probabilities'!$C$27,if(K142='Survival Probabilities'!$B$28,5%,if(K142="",1)))))))))</f>
        <v>1</v>
      </c>
      <c r="R142" s="5">
        <f t="shared" si="2"/>
        <v>0.02441672287</v>
      </c>
      <c r="S142" s="6">
        <f>if(R142&gt;='Survival Probabilities'!$J$4,1,0)</f>
        <v>0</v>
      </c>
    </row>
    <row r="143">
      <c r="A143" s="1">
        <v>1033.0</v>
      </c>
      <c r="B143" s="1">
        <v>1.0</v>
      </c>
      <c r="C143" s="1" t="s">
        <v>229</v>
      </c>
      <c r="D143" s="1" t="s">
        <v>23</v>
      </c>
      <c r="E143" s="1">
        <v>33.0</v>
      </c>
      <c r="F143" s="1">
        <v>0.0</v>
      </c>
      <c r="G143" s="1">
        <v>0.0</v>
      </c>
      <c r="H143" s="1">
        <v>113781.0</v>
      </c>
      <c r="I143" s="1">
        <v>151.55</v>
      </c>
      <c r="K143" s="4" t="str">
        <f t="shared" si="1"/>
        <v/>
      </c>
      <c r="L143" s="1" t="s">
        <v>24</v>
      </c>
      <c r="M143" s="5">
        <f>if(B143=1,'Survival Probabilities'!$C$2,if(B143 = 2,'Survival Probabilities'!$C$3,if(B143 = 3,'Survival Probabilities'!$C$4,if(isblank(B143),""))))</f>
        <v>0.6296</v>
      </c>
      <c r="N143" s="5">
        <f>if(D143 = "male",'Survival Probabilities'!$C$5,if(D143="female",'Survival Probabilities'!$C$6,if(isblank(D143),"")))</f>
        <v>0.742</v>
      </c>
      <c r="O143" s="5">
        <f>if(E143 &lt; 1,'Survival Probabilities'!$C$10,if(and(E143&gt;= 1, E143&lt;5),'Survival Probabilities'!$C$11, if(and(E143&gt;= 5, E143&lt;10),'Survival Probabilities'!$C$12,if(and(E143&gt;= 10, E143&lt;20),'Survival Probabilities'!$C$13,if(and(E143&gt;= 20, E143&lt;30),'Survival Probabilities'!$C$14,if(and(E143&gt;= 30, E143&lt;40),'Survival Probabilities'!$C$15,if(and(E143&gt;= 40, E143&lt;50),'Survival Probabilities'!$C$16,if(and(E143&gt;= 50, E143&lt;60),'Survival Probabilities'!$C$17,if(and(E143&gt;= 60, E143&lt;70),'Survival Probabilities'!$C$18,if(and(E143&gt;= 70, E143&lt;80),5%,if(and(E143&gt;= 80, E143&lt;90),5%,if(isblank(E143),1))))))))))))</f>
        <v>0.4371</v>
      </c>
      <c r="P143" s="5">
        <f>if(L143 = "C",'Survival Probabilities'!$C$7,if(L143="Q",'Survival Probabilities'!$C$8,if(L143="S",'Survival Probabilities'!$C$9,if(isblank(L143),""))))</f>
        <v>0.337</v>
      </c>
      <c r="Q143" s="6">
        <f>if(K143='Survival Probabilities'!$B$21,'Survival Probabilities'!$C$21,if(K143='Survival Probabilities'!$B$22,'Survival Probabilities'!$C$22,if(K143='Survival Probabilities'!$B$23,'Survival Probabilities'!$C$23,if(K143='Survival Probabilities'!$B$24,'Survival Probabilities'!$C$24,if(K143='Survival Probabilities'!$B$25,'Survival Probabilities'!$C$25,if(K143='Survival Probabilities'!$B$26,'Survival Probabilities'!$C$26,if(K143='Survival Probabilities'!$B$27,'Survival Probabilities'!$C$27,if(K143='Survival Probabilities'!$B$28,5%,if(K143="",1)))))))))</f>
        <v>1</v>
      </c>
      <c r="R143" s="5">
        <f t="shared" si="2"/>
        <v>0.0688144007</v>
      </c>
      <c r="S143" s="6">
        <f>if(R143&gt;='Survival Probabilities'!$J$4,1,0)</f>
        <v>1</v>
      </c>
    </row>
    <row r="144">
      <c r="A144" s="1">
        <v>1034.0</v>
      </c>
      <c r="B144" s="1">
        <v>1.0</v>
      </c>
      <c r="C144" s="1" t="s">
        <v>230</v>
      </c>
      <c r="D144" s="1" t="s">
        <v>20</v>
      </c>
      <c r="E144" s="1">
        <v>61.0</v>
      </c>
      <c r="F144" s="1">
        <v>1.0</v>
      </c>
      <c r="G144" s="1">
        <v>3.0</v>
      </c>
      <c r="H144" s="1" t="s">
        <v>59</v>
      </c>
      <c r="I144" s="1">
        <v>262.375</v>
      </c>
      <c r="J144" s="1" t="s">
        <v>60</v>
      </c>
      <c r="K144" s="4" t="str">
        <f t="shared" si="1"/>
        <v>B</v>
      </c>
      <c r="L144" s="1" t="s">
        <v>32</v>
      </c>
      <c r="M144" s="5">
        <f>if(B144=1,'Survival Probabilities'!$C$2,if(B144 = 2,'Survival Probabilities'!$C$3,if(B144 = 3,'Survival Probabilities'!$C$4,if(isblank(B144),""))))</f>
        <v>0.6296</v>
      </c>
      <c r="N144" s="5">
        <f>if(D144 = "male",'Survival Probabilities'!$C$5,if(D144="female",'Survival Probabilities'!$C$6,if(isblank(D144),"")))</f>
        <v>0.1889</v>
      </c>
      <c r="O144" s="5">
        <f>if(E144 &lt; 1,'Survival Probabilities'!$C$10,if(and(E144&gt;= 1, E144&lt;5),'Survival Probabilities'!$C$11, if(and(E144&gt;= 5, E144&lt;10),'Survival Probabilities'!$C$12,if(and(E144&gt;= 10, E144&lt;20),'Survival Probabilities'!$C$13,if(and(E144&gt;= 20, E144&lt;30),'Survival Probabilities'!$C$14,if(and(E144&gt;= 30, E144&lt;40),'Survival Probabilities'!$C$15,if(and(E144&gt;= 40, E144&lt;50),'Survival Probabilities'!$C$16,if(and(E144&gt;= 50, E144&lt;60),'Survival Probabilities'!$C$17,if(and(E144&gt;= 60, E144&lt;70),'Survival Probabilities'!$C$18,if(and(E144&gt;= 70, E144&lt;80),5%,if(and(E144&gt;= 80, E144&lt;90),5%,if(isblank(E144),1))))))))))))</f>
        <v>0.3158</v>
      </c>
      <c r="P144" s="5">
        <f>if(L144 = "C",'Survival Probabilities'!$C$7,if(L144="Q",'Survival Probabilities'!$C$8,if(L144="S",'Survival Probabilities'!$C$9,if(isblank(L144),""))))</f>
        <v>0.5536</v>
      </c>
      <c r="Q144" s="5">
        <f>if(K144='Survival Probabilities'!$B$21,'Survival Probabilities'!$C$21,if(K144='Survival Probabilities'!$B$22,'Survival Probabilities'!$C$22,if(K144='Survival Probabilities'!$B$23,'Survival Probabilities'!$C$23,if(K144='Survival Probabilities'!$B$24,'Survival Probabilities'!$C$24,if(K144='Survival Probabilities'!$B$25,'Survival Probabilities'!$C$25,if(K144='Survival Probabilities'!$B$26,'Survival Probabilities'!$C$26,if(K144='Survival Probabilities'!$B$27,'Survival Probabilities'!$C$27,if(K144='Survival Probabilities'!$B$28,5%,if(K144="",1)))))))))</f>
        <v>0.7447</v>
      </c>
      <c r="R144" s="5">
        <f t="shared" si="2"/>
        <v>0.01548410966</v>
      </c>
      <c r="S144" s="6">
        <f>if(R144&gt;='Survival Probabilities'!$J$4,1,0)</f>
        <v>0</v>
      </c>
    </row>
    <row r="145">
      <c r="A145" s="1">
        <v>1035.0</v>
      </c>
      <c r="B145" s="1">
        <v>2.0</v>
      </c>
      <c r="C145" s="1" t="s">
        <v>231</v>
      </c>
      <c r="D145" s="1" t="s">
        <v>20</v>
      </c>
      <c r="E145" s="1">
        <v>28.0</v>
      </c>
      <c r="F145" s="1">
        <v>0.0</v>
      </c>
      <c r="G145" s="1">
        <v>0.0</v>
      </c>
      <c r="H145" s="1">
        <v>244358.0</v>
      </c>
      <c r="I145" s="1">
        <v>26.0</v>
      </c>
      <c r="K145" s="4" t="str">
        <f t="shared" si="1"/>
        <v/>
      </c>
      <c r="L145" s="1" t="s">
        <v>24</v>
      </c>
      <c r="M145" s="5">
        <f>if(B145=1,'Survival Probabilities'!$C$2,if(B145 = 2,'Survival Probabilities'!$C$3,if(B145 = 3,'Survival Probabilities'!$C$4,if(isblank(B145),""))))</f>
        <v>0.4728</v>
      </c>
      <c r="N145" s="5">
        <f>if(D145 = "male",'Survival Probabilities'!$C$5,if(D145="female",'Survival Probabilities'!$C$6,if(isblank(D145),"")))</f>
        <v>0.1889</v>
      </c>
      <c r="O145" s="5">
        <f>if(E145 &lt; 1,'Survival Probabilities'!$C$10,if(and(E145&gt;= 1, E145&lt;5),'Survival Probabilities'!$C$11, if(and(E145&gt;= 5, E145&lt;10),'Survival Probabilities'!$C$12,if(and(E145&gt;= 10, E145&lt;20),'Survival Probabilities'!$C$13,if(and(E145&gt;= 20, E145&lt;30),'Survival Probabilities'!$C$14,if(and(E145&gt;= 30, E145&lt;40),'Survival Probabilities'!$C$15,if(and(E145&gt;= 40, E145&lt;50),'Survival Probabilities'!$C$16,if(and(E145&gt;= 50, E145&lt;60),'Survival Probabilities'!$C$17,if(and(E145&gt;= 60, E145&lt;70),'Survival Probabilities'!$C$18,if(and(E145&gt;= 70, E145&lt;80),5%,if(and(E145&gt;= 80, E145&lt;90),5%,if(isblank(E145),1))))))))))))</f>
        <v>0.35</v>
      </c>
      <c r="P145" s="5">
        <f>if(L145 = "C",'Survival Probabilities'!$C$7,if(L145="Q",'Survival Probabilities'!$C$8,if(L145="S",'Survival Probabilities'!$C$9,if(isblank(L145),""))))</f>
        <v>0.337</v>
      </c>
      <c r="Q145" s="6">
        <f>if(K145='Survival Probabilities'!$B$21,'Survival Probabilities'!$C$21,if(K145='Survival Probabilities'!$B$22,'Survival Probabilities'!$C$22,if(K145='Survival Probabilities'!$B$23,'Survival Probabilities'!$C$23,if(K145='Survival Probabilities'!$B$24,'Survival Probabilities'!$C$24,if(K145='Survival Probabilities'!$B$25,'Survival Probabilities'!$C$25,if(K145='Survival Probabilities'!$B$26,'Survival Probabilities'!$C$26,if(K145='Survival Probabilities'!$B$27,'Survival Probabilities'!$C$27,if(K145='Survival Probabilities'!$B$28,5%,if(K145="",1)))))))))</f>
        <v>1</v>
      </c>
      <c r="R145" s="5">
        <f t="shared" si="2"/>
        <v>0.01053434096</v>
      </c>
      <c r="S145" s="6">
        <f>if(R145&gt;='Survival Probabilities'!$J$4,1,0)</f>
        <v>0</v>
      </c>
    </row>
    <row r="146">
      <c r="A146" s="1">
        <v>1036.0</v>
      </c>
      <c r="B146" s="1">
        <v>1.0</v>
      </c>
      <c r="C146" s="1" t="s">
        <v>232</v>
      </c>
      <c r="D146" s="1" t="s">
        <v>20</v>
      </c>
      <c r="E146" s="1">
        <v>42.0</v>
      </c>
      <c r="F146" s="1">
        <v>0.0</v>
      </c>
      <c r="G146" s="1">
        <v>0.0</v>
      </c>
      <c r="H146" s="1">
        <v>17475.0</v>
      </c>
      <c r="I146" s="1">
        <v>26.55</v>
      </c>
      <c r="K146" s="4" t="str">
        <f t="shared" si="1"/>
        <v/>
      </c>
      <c r="L146" s="1" t="s">
        <v>24</v>
      </c>
      <c r="M146" s="5">
        <f>if(B146=1,'Survival Probabilities'!$C$2,if(B146 = 2,'Survival Probabilities'!$C$3,if(B146 = 3,'Survival Probabilities'!$C$4,if(isblank(B146),""))))</f>
        <v>0.6296</v>
      </c>
      <c r="N146" s="5">
        <f>if(D146 = "male",'Survival Probabilities'!$C$5,if(D146="female",'Survival Probabilities'!$C$6,if(isblank(D146),"")))</f>
        <v>0.1889</v>
      </c>
      <c r="O146" s="5">
        <f>if(E146 &lt; 1,'Survival Probabilities'!$C$10,if(and(E146&gt;= 1, E146&lt;5),'Survival Probabilities'!$C$11, if(and(E146&gt;= 5, E146&lt;10),'Survival Probabilities'!$C$12,if(and(E146&gt;= 10, E146&lt;20),'Survival Probabilities'!$C$13,if(and(E146&gt;= 20, E146&lt;30),'Survival Probabilities'!$C$14,if(and(E146&gt;= 30, E146&lt;40),'Survival Probabilities'!$C$15,if(and(E146&gt;= 40, E146&lt;50),'Survival Probabilities'!$C$16,if(and(E146&gt;= 50, E146&lt;60),'Survival Probabilities'!$C$17,if(and(E146&gt;= 60, E146&lt;70),'Survival Probabilities'!$C$18,if(and(E146&gt;= 70, E146&lt;80),5%,if(and(E146&gt;= 80, E146&lt;90),5%,if(isblank(E146),1))))))))))))</f>
        <v>0.382</v>
      </c>
      <c r="P146" s="5">
        <f>if(L146 = "C",'Survival Probabilities'!$C$7,if(L146="Q",'Survival Probabilities'!$C$8,if(L146="S",'Survival Probabilities'!$C$9,if(isblank(L146),""))))</f>
        <v>0.337</v>
      </c>
      <c r="Q146" s="6">
        <f>if(K146='Survival Probabilities'!$B$21,'Survival Probabilities'!$C$21,if(K146='Survival Probabilities'!$B$22,'Survival Probabilities'!$C$22,if(K146='Survival Probabilities'!$B$23,'Survival Probabilities'!$C$23,if(K146='Survival Probabilities'!$B$24,'Survival Probabilities'!$C$24,if(K146='Survival Probabilities'!$B$25,'Survival Probabilities'!$C$25,if(K146='Survival Probabilities'!$B$26,'Survival Probabilities'!$C$26,if(K146='Survival Probabilities'!$B$27,'Survival Probabilities'!$C$27,if(K146='Survival Probabilities'!$B$28,5%,if(K146="",1)))))))))</f>
        <v>1</v>
      </c>
      <c r="R146" s="5">
        <f t="shared" si="2"/>
        <v>0.01531052</v>
      </c>
      <c r="S146" s="6">
        <f>if(R146&gt;='Survival Probabilities'!$J$4,1,0)</f>
        <v>0</v>
      </c>
    </row>
    <row r="147">
      <c r="A147" s="1">
        <v>1037.0</v>
      </c>
      <c r="B147" s="1">
        <v>3.0</v>
      </c>
      <c r="C147" s="1" t="s">
        <v>233</v>
      </c>
      <c r="D147" s="1" t="s">
        <v>20</v>
      </c>
      <c r="E147" s="1">
        <v>31.0</v>
      </c>
      <c r="F147" s="1">
        <v>3.0</v>
      </c>
      <c r="G147" s="1">
        <v>0.0</v>
      </c>
      <c r="H147" s="1">
        <v>345763.0</v>
      </c>
      <c r="I147" s="1">
        <v>18.0</v>
      </c>
      <c r="K147" s="4" t="str">
        <f t="shared" si="1"/>
        <v/>
      </c>
      <c r="L147" s="1" t="s">
        <v>24</v>
      </c>
      <c r="M147" s="5">
        <f>if(B147=1,'Survival Probabilities'!$C$2,if(B147 = 2,'Survival Probabilities'!$C$3,if(B147 = 3,'Survival Probabilities'!$C$4,if(isblank(B147),""))))</f>
        <v>0.2429</v>
      </c>
      <c r="N147" s="5">
        <f>if(D147 = "male",'Survival Probabilities'!$C$5,if(D147="female",'Survival Probabilities'!$C$6,if(isblank(D147),"")))</f>
        <v>0.1889</v>
      </c>
      <c r="O147" s="5">
        <f>if(E147 &lt; 1,'Survival Probabilities'!$C$10,if(and(E147&gt;= 1, E147&lt;5),'Survival Probabilities'!$C$11, if(and(E147&gt;= 5, E147&lt;10),'Survival Probabilities'!$C$12,if(and(E147&gt;= 10, E147&lt;20),'Survival Probabilities'!$C$13,if(and(E147&gt;= 20, E147&lt;30),'Survival Probabilities'!$C$14,if(and(E147&gt;= 30, E147&lt;40),'Survival Probabilities'!$C$15,if(and(E147&gt;= 40, E147&lt;50),'Survival Probabilities'!$C$16,if(and(E147&gt;= 50, E147&lt;60),'Survival Probabilities'!$C$17,if(and(E147&gt;= 60, E147&lt;70),'Survival Probabilities'!$C$18,if(and(E147&gt;= 70, E147&lt;80),5%,if(and(E147&gt;= 80, E147&lt;90),5%,if(isblank(E147),1))))))))))))</f>
        <v>0.4371</v>
      </c>
      <c r="P147" s="5">
        <f>if(L147 = "C",'Survival Probabilities'!$C$7,if(L147="Q",'Survival Probabilities'!$C$8,if(L147="S",'Survival Probabilities'!$C$9,if(isblank(L147),""))))</f>
        <v>0.337</v>
      </c>
      <c r="Q147" s="6">
        <f>if(K147='Survival Probabilities'!$B$21,'Survival Probabilities'!$C$21,if(K147='Survival Probabilities'!$B$22,'Survival Probabilities'!$C$22,if(K147='Survival Probabilities'!$B$23,'Survival Probabilities'!$C$23,if(K147='Survival Probabilities'!$B$24,'Survival Probabilities'!$C$24,if(K147='Survival Probabilities'!$B$25,'Survival Probabilities'!$C$25,if(K147='Survival Probabilities'!$B$26,'Survival Probabilities'!$C$26,if(K147='Survival Probabilities'!$B$27,'Survival Probabilities'!$C$27,if(K147='Survival Probabilities'!$B$28,5%,if(K147="",1)))))))))</f>
        <v>1</v>
      </c>
      <c r="R147" s="5">
        <f t="shared" si="2"/>
        <v>0.006758809099</v>
      </c>
      <c r="S147" s="6">
        <f>if(R147&gt;='Survival Probabilities'!$J$4,1,0)</f>
        <v>0</v>
      </c>
    </row>
    <row r="148">
      <c r="A148" s="1">
        <v>1038.0</v>
      </c>
      <c r="B148" s="1">
        <v>1.0</v>
      </c>
      <c r="C148" s="1" t="s">
        <v>234</v>
      </c>
      <c r="D148" s="1" t="s">
        <v>20</v>
      </c>
      <c r="F148" s="1">
        <v>0.0</v>
      </c>
      <c r="G148" s="1">
        <v>0.0</v>
      </c>
      <c r="H148" s="1">
        <v>17463.0</v>
      </c>
      <c r="I148" s="1">
        <v>51.8625</v>
      </c>
      <c r="J148" s="1" t="s">
        <v>235</v>
      </c>
      <c r="K148" s="4" t="str">
        <f t="shared" si="1"/>
        <v>E</v>
      </c>
      <c r="L148" s="1" t="s">
        <v>24</v>
      </c>
      <c r="M148" s="5">
        <f>if(B148=1,'Survival Probabilities'!$C$2,if(B148 = 2,'Survival Probabilities'!$C$3,if(B148 = 3,'Survival Probabilities'!$C$4,if(isblank(B148),""))))</f>
        <v>0.6296</v>
      </c>
      <c r="N148" s="5">
        <f>if(D148 = "male",'Survival Probabilities'!$C$5,if(D148="female",'Survival Probabilities'!$C$6,if(isblank(D148),"")))</f>
        <v>0.1889</v>
      </c>
      <c r="O148" s="5">
        <f>if(E148 &lt; 1,'Survival Probabilities'!$C$10,if(and(E148&gt;= 1, E148&lt;5),'Survival Probabilities'!$C$11, if(and(E148&gt;= 5, E148&lt;10),'Survival Probabilities'!$C$12,if(and(E148&gt;= 10, E148&lt;20),'Survival Probabilities'!$C$13,if(and(E148&gt;= 20, E148&lt;30),'Survival Probabilities'!$C$14,if(and(E148&gt;= 30, E148&lt;40),'Survival Probabilities'!$C$15,if(and(E148&gt;= 40, E148&lt;50),'Survival Probabilities'!$C$16,if(and(E148&gt;= 50, E148&lt;60),'Survival Probabilities'!$C$17,if(and(E148&gt;= 60, E148&lt;70),'Survival Probabilities'!$C$18,if(and(E148&gt;= 70, E148&lt;80),5%,if(and(E148&gt;= 80, E148&lt;90),5%,if(isblank(E148),1))))))))))))</f>
        <v>1</v>
      </c>
      <c r="P148" s="5">
        <f>if(L148 = "C",'Survival Probabilities'!$C$7,if(L148="Q",'Survival Probabilities'!$C$8,if(L148="S",'Survival Probabilities'!$C$9,if(isblank(L148),""))))</f>
        <v>0.337</v>
      </c>
      <c r="Q148" s="5">
        <f>if(K148='Survival Probabilities'!$B$21,'Survival Probabilities'!$C$21,if(K148='Survival Probabilities'!$B$22,'Survival Probabilities'!$C$22,if(K148='Survival Probabilities'!$B$23,'Survival Probabilities'!$C$23,if(K148='Survival Probabilities'!$B$24,'Survival Probabilities'!$C$24,if(K148='Survival Probabilities'!$B$25,'Survival Probabilities'!$C$25,if(K148='Survival Probabilities'!$B$26,'Survival Probabilities'!$C$26,if(K148='Survival Probabilities'!$B$27,'Survival Probabilities'!$C$27,if(K148='Survival Probabilities'!$B$28,5%,if(K148="",1)))))))))</f>
        <v>0.75</v>
      </c>
      <c r="R148" s="5">
        <f t="shared" si="2"/>
        <v>0.03005992146</v>
      </c>
      <c r="S148" s="6">
        <f>if(R148&gt;='Survival Probabilities'!$J$4,1,0)</f>
        <v>1</v>
      </c>
    </row>
    <row r="149">
      <c r="A149" s="1">
        <v>1039.0</v>
      </c>
      <c r="B149" s="1">
        <v>3.0</v>
      </c>
      <c r="C149" s="1" t="s">
        <v>236</v>
      </c>
      <c r="D149" s="1" t="s">
        <v>20</v>
      </c>
      <c r="E149" s="1">
        <v>22.0</v>
      </c>
      <c r="F149" s="1">
        <v>0.0</v>
      </c>
      <c r="G149" s="1">
        <v>0.0</v>
      </c>
      <c r="H149" s="1" t="s">
        <v>237</v>
      </c>
      <c r="I149" s="1">
        <v>8.05</v>
      </c>
      <c r="K149" s="4" t="str">
        <f t="shared" si="1"/>
        <v/>
      </c>
      <c r="L149" s="1" t="s">
        <v>24</v>
      </c>
      <c r="M149" s="5">
        <f>if(B149=1,'Survival Probabilities'!$C$2,if(B149 = 2,'Survival Probabilities'!$C$3,if(B149 = 3,'Survival Probabilities'!$C$4,if(isblank(B149),""))))</f>
        <v>0.2429</v>
      </c>
      <c r="N149" s="5">
        <f>if(D149 = "male",'Survival Probabilities'!$C$5,if(D149="female",'Survival Probabilities'!$C$6,if(isblank(D149),"")))</f>
        <v>0.1889</v>
      </c>
      <c r="O149" s="5">
        <f>if(E149 &lt; 1,'Survival Probabilities'!$C$10,if(and(E149&gt;= 1, E149&lt;5),'Survival Probabilities'!$C$11, if(and(E149&gt;= 5, E149&lt;10),'Survival Probabilities'!$C$12,if(and(E149&gt;= 10, E149&lt;20),'Survival Probabilities'!$C$13,if(and(E149&gt;= 20, E149&lt;30),'Survival Probabilities'!$C$14,if(and(E149&gt;= 30, E149&lt;40),'Survival Probabilities'!$C$15,if(and(E149&gt;= 40, E149&lt;50),'Survival Probabilities'!$C$16,if(and(E149&gt;= 50, E149&lt;60),'Survival Probabilities'!$C$17,if(and(E149&gt;= 60, E149&lt;70),'Survival Probabilities'!$C$18,if(and(E149&gt;= 70, E149&lt;80),5%,if(and(E149&gt;= 80, E149&lt;90),5%,if(isblank(E149),1))))))))))))</f>
        <v>0.35</v>
      </c>
      <c r="P149" s="5">
        <f>if(L149 = "C",'Survival Probabilities'!$C$7,if(L149="Q",'Survival Probabilities'!$C$8,if(L149="S",'Survival Probabilities'!$C$9,if(isblank(L149),""))))</f>
        <v>0.337</v>
      </c>
      <c r="Q149" s="6">
        <f>if(K149='Survival Probabilities'!$B$21,'Survival Probabilities'!$C$21,if(K149='Survival Probabilities'!$B$22,'Survival Probabilities'!$C$22,if(K149='Survival Probabilities'!$B$23,'Survival Probabilities'!$C$23,if(K149='Survival Probabilities'!$B$24,'Survival Probabilities'!$C$24,if(K149='Survival Probabilities'!$B$25,'Survival Probabilities'!$C$25,if(K149='Survival Probabilities'!$B$26,'Survival Probabilities'!$C$26,if(K149='Survival Probabilities'!$B$27,'Survival Probabilities'!$C$27,if(K149='Survival Probabilities'!$B$28,5%,if(K149="",1)))))))))</f>
        <v>1</v>
      </c>
      <c r="R149" s="5">
        <f t="shared" si="2"/>
        <v>0.00541199539</v>
      </c>
      <c r="S149" s="6">
        <f>if(R149&gt;='Survival Probabilities'!$J$4,1,0)</f>
        <v>0</v>
      </c>
    </row>
    <row r="150">
      <c r="A150" s="1">
        <v>1040.0</v>
      </c>
      <c r="B150" s="1">
        <v>1.0</v>
      </c>
      <c r="C150" s="1" t="s">
        <v>238</v>
      </c>
      <c r="D150" s="1" t="s">
        <v>20</v>
      </c>
      <c r="F150" s="1">
        <v>0.0</v>
      </c>
      <c r="G150" s="1">
        <v>0.0</v>
      </c>
      <c r="H150" s="1">
        <v>113791.0</v>
      </c>
      <c r="I150" s="1">
        <v>26.55</v>
      </c>
      <c r="K150" s="4" t="str">
        <f t="shared" si="1"/>
        <v/>
      </c>
      <c r="L150" s="1" t="s">
        <v>24</v>
      </c>
      <c r="M150" s="5">
        <f>if(B150=1,'Survival Probabilities'!$C$2,if(B150 = 2,'Survival Probabilities'!$C$3,if(B150 = 3,'Survival Probabilities'!$C$4,if(isblank(B150),""))))</f>
        <v>0.6296</v>
      </c>
      <c r="N150" s="5">
        <f>if(D150 = "male",'Survival Probabilities'!$C$5,if(D150="female",'Survival Probabilities'!$C$6,if(isblank(D150),"")))</f>
        <v>0.1889</v>
      </c>
      <c r="O150" s="5">
        <f>if(E150 &lt; 1,'Survival Probabilities'!$C$10,if(and(E150&gt;= 1, E150&lt;5),'Survival Probabilities'!$C$11, if(and(E150&gt;= 5, E150&lt;10),'Survival Probabilities'!$C$12,if(and(E150&gt;= 10, E150&lt;20),'Survival Probabilities'!$C$13,if(and(E150&gt;= 20, E150&lt;30),'Survival Probabilities'!$C$14,if(and(E150&gt;= 30, E150&lt;40),'Survival Probabilities'!$C$15,if(and(E150&gt;= 40, E150&lt;50),'Survival Probabilities'!$C$16,if(and(E150&gt;= 50, E150&lt;60),'Survival Probabilities'!$C$17,if(and(E150&gt;= 60, E150&lt;70),'Survival Probabilities'!$C$18,if(and(E150&gt;= 70, E150&lt;80),5%,if(and(E150&gt;= 80, E150&lt;90),5%,if(isblank(E150),1))))))))))))</f>
        <v>1</v>
      </c>
      <c r="P150" s="5">
        <f>if(L150 = "C",'Survival Probabilities'!$C$7,if(L150="Q",'Survival Probabilities'!$C$8,if(L150="S",'Survival Probabilities'!$C$9,if(isblank(L150),""))))</f>
        <v>0.337</v>
      </c>
      <c r="Q150" s="6">
        <f>if(K150='Survival Probabilities'!$B$21,'Survival Probabilities'!$C$21,if(K150='Survival Probabilities'!$B$22,'Survival Probabilities'!$C$22,if(K150='Survival Probabilities'!$B$23,'Survival Probabilities'!$C$23,if(K150='Survival Probabilities'!$B$24,'Survival Probabilities'!$C$24,if(K150='Survival Probabilities'!$B$25,'Survival Probabilities'!$C$25,if(K150='Survival Probabilities'!$B$26,'Survival Probabilities'!$C$26,if(K150='Survival Probabilities'!$B$27,'Survival Probabilities'!$C$27,if(K150='Survival Probabilities'!$B$28,5%,if(K150="",1)))))))))</f>
        <v>1</v>
      </c>
      <c r="R150" s="5">
        <f t="shared" si="2"/>
        <v>0.04007989528</v>
      </c>
      <c r="S150" s="6">
        <f>if(R150&gt;='Survival Probabilities'!$J$4,1,0)</f>
        <v>1</v>
      </c>
    </row>
    <row r="151">
      <c r="A151" s="1">
        <v>1041.0</v>
      </c>
      <c r="B151" s="1">
        <v>2.0</v>
      </c>
      <c r="C151" s="1" t="s">
        <v>239</v>
      </c>
      <c r="D151" s="1" t="s">
        <v>20</v>
      </c>
      <c r="E151" s="1">
        <v>30.0</v>
      </c>
      <c r="F151" s="1">
        <v>1.0</v>
      </c>
      <c r="G151" s="1">
        <v>1.0</v>
      </c>
      <c r="H151" s="1">
        <v>250651.0</v>
      </c>
      <c r="I151" s="1">
        <v>26.0</v>
      </c>
      <c r="K151" s="4" t="str">
        <f t="shared" si="1"/>
        <v/>
      </c>
      <c r="L151" s="1" t="s">
        <v>24</v>
      </c>
      <c r="M151" s="5">
        <f>if(B151=1,'Survival Probabilities'!$C$2,if(B151 = 2,'Survival Probabilities'!$C$3,if(B151 = 3,'Survival Probabilities'!$C$4,if(isblank(B151),""))))</f>
        <v>0.4728</v>
      </c>
      <c r="N151" s="5">
        <f>if(D151 = "male",'Survival Probabilities'!$C$5,if(D151="female",'Survival Probabilities'!$C$6,if(isblank(D151),"")))</f>
        <v>0.1889</v>
      </c>
      <c r="O151" s="5">
        <f>if(E151 &lt; 1,'Survival Probabilities'!$C$10,if(and(E151&gt;= 1, E151&lt;5),'Survival Probabilities'!$C$11, if(and(E151&gt;= 5, E151&lt;10),'Survival Probabilities'!$C$12,if(and(E151&gt;= 10, E151&lt;20),'Survival Probabilities'!$C$13,if(and(E151&gt;= 20, E151&lt;30),'Survival Probabilities'!$C$14,if(and(E151&gt;= 30, E151&lt;40),'Survival Probabilities'!$C$15,if(and(E151&gt;= 40, E151&lt;50),'Survival Probabilities'!$C$16,if(and(E151&gt;= 50, E151&lt;60),'Survival Probabilities'!$C$17,if(and(E151&gt;= 60, E151&lt;70),'Survival Probabilities'!$C$18,if(and(E151&gt;= 70, E151&lt;80),5%,if(and(E151&gt;= 80, E151&lt;90),5%,if(isblank(E151),1))))))))))))</f>
        <v>0.4371</v>
      </c>
      <c r="P151" s="5">
        <f>if(L151 = "C",'Survival Probabilities'!$C$7,if(L151="Q",'Survival Probabilities'!$C$8,if(L151="S",'Survival Probabilities'!$C$9,if(isblank(L151),""))))</f>
        <v>0.337</v>
      </c>
      <c r="Q151" s="6">
        <f>if(K151='Survival Probabilities'!$B$21,'Survival Probabilities'!$C$21,if(K151='Survival Probabilities'!$B$22,'Survival Probabilities'!$C$22,if(K151='Survival Probabilities'!$B$23,'Survival Probabilities'!$C$23,if(K151='Survival Probabilities'!$B$24,'Survival Probabilities'!$C$24,if(K151='Survival Probabilities'!$B$25,'Survival Probabilities'!$C$25,if(K151='Survival Probabilities'!$B$26,'Survival Probabilities'!$C$26,if(K151='Survival Probabilities'!$B$27,'Survival Probabilities'!$C$27,if(K151='Survival Probabilities'!$B$28,5%,if(K151="",1)))))))))</f>
        <v>1</v>
      </c>
      <c r="R151" s="5">
        <f t="shared" si="2"/>
        <v>0.01315588696</v>
      </c>
      <c r="S151" s="6">
        <f>if(R151&gt;='Survival Probabilities'!$J$4,1,0)</f>
        <v>0</v>
      </c>
    </row>
    <row r="152">
      <c r="A152" s="1">
        <v>1042.0</v>
      </c>
      <c r="B152" s="1">
        <v>1.0</v>
      </c>
      <c r="C152" s="1" t="s">
        <v>240</v>
      </c>
      <c r="D152" s="1" t="s">
        <v>23</v>
      </c>
      <c r="E152" s="1">
        <v>23.0</v>
      </c>
      <c r="F152" s="1">
        <v>0.0</v>
      </c>
      <c r="G152" s="1">
        <v>1.0</v>
      </c>
      <c r="H152" s="1">
        <v>11767.0</v>
      </c>
      <c r="I152" s="1">
        <v>83.1583</v>
      </c>
      <c r="J152" s="1" t="s">
        <v>241</v>
      </c>
      <c r="K152" s="4" t="str">
        <f t="shared" si="1"/>
        <v>C</v>
      </c>
      <c r="L152" s="1" t="s">
        <v>32</v>
      </c>
      <c r="M152" s="5">
        <f>if(B152=1,'Survival Probabilities'!$C$2,if(B152 = 2,'Survival Probabilities'!$C$3,if(B152 = 3,'Survival Probabilities'!$C$4,if(isblank(B152),""))))</f>
        <v>0.6296</v>
      </c>
      <c r="N152" s="5">
        <f>if(D152 = "male",'Survival Probabilities'!$C$5,if(D152="female",'Survival Probabilities'!$C$6,if(isblank(D152),"")))</f>
        <v>0.742</v>
      </c>
      <c r="O152" s="5">
        <f>if(E152 &lt; 1,'Survival Probabilities'!$C$10,if(and(E152&gt;= 1, E152&lt;5),'Survival Probabilities'!$C$11, if(and(E152&gt;= 5, E152&lt;10),'Survival Probabilities'!$C$12,if(and(E152&gt;= 10, E152&lt;20),'Survival Probabilities'!$C$13,if(and(E152&gt;= 20, E152&lt;30),'Survival Probabilities'!$C$14,if(and(E152&gt;= 30, E152&lt;40),'Survival Probabilities'!$C$15,if(and(E152&gt;= 40, E152&lt;50),'Survival Probabilities'!$C$16,if(and(E152&gt;= 50, E152&lt;60),'Survival Probabilities'!$C$17,if(and(E152&gt;= 60, E152&lt;70),'Survival Probabilities'!$C$18,if(and(E152&gt;= 70, E152&lt;80),5%,if(and(E152&gt;= 80, E152&lt;90),5%,if(isblank(E152),1))))))))))))</f>
        <v>0.35</v>
      </c>
      <c r="P152" s="5">
        <f>if(L152 = "C",'Survival Probabilities'!$C$7,if(L152="Q",'Survival Probabilities'!$C$8,if(L152="S",'Survival Probabilities'!$C$9,if(isblank(L152),""))))</f>
        <v>0.5536</v>
      </c>
      <c r="Q152" s="5">
        <f>if(K152='Survival Probabilities'!$B$21,'Survival Probabilities'!$C$21,if(K152='Survival Probabilities'!$B$22,'Survival Probabilities'!$C$22,if(K152='Survival Probabilities'!$B$23,'Survival Probabilities'!$C$23,if(K152='Survival Probabilities'!$B$24,'Survival Probabilities'!$C$24,if(K152='Survival Probabilities'!$B$25,'Survival Probabilities'!$C$25,if(K152='Survival Probabilities'!$B$26,'Survival Probabilities'!$C$26,if(K152='Survival Probabilities'!$B$27,'Survival Probabilities'!$C$27,if(K152='Survival Probabilities'!$B$28,5%,if(K152="",1)))))))))</f>
        <v>0.5932</v>
      </c>
      <c r="R152" s="5">
        <f t="shared" si="2"/>
        <v>0.0536950057</v>
      </c>
      <c r="S152" s="6">
        <f>if(R152&gt;='Survival Probabilities'!$J$4,1,0)</f>
        <v>1</v>
      </c>
    </row>
    <row r="153">
      <c r="A153" s="1">
        <v>1043.0</v>
      </c>
      <c r="B153" s="1">
        <v>3.0</v>
      </c>
      <c r="C153" s="1" t="s">
        <v>242</v>
      </c>
      <c r="D153" s="1" t="s">
        <v>20</v>
      </c>
      <c r="F153" s="1">
        <v>0.0</v>
      </c>
      <c r="G153" s="1">
        <v>0.0</v>
      </c>
      <c r="H153" s="1">
        <v>349255.0</v>
      </c>
      <c r="I153" s="1">
        <v>7.8958</v>
      </c>
      <c r="K153" s="4" t="str">
        <f t="shared" si="1"/>
        <v/>
      </c>
      <c r="L153" s="1" t="s">
        <v>32</v>
      </c>
      <c r="M153" s="5">
        <f>if(B153=1,'Survival Probabilities'!$C$2,if(B153 = 2,'Survival Probabilities'!$C$3,if(B153 = 3,'Survival Probabilities'!$C$4,if(isblank(B153),""))))</f>
        <v>0.2429</v>
      </c>
      <c r="N153" s="5">
        <f>if(D153 = "male",'Survival Probabilities'!$C$5,if(D153="female",'Survival Probabilities'!$C$6,if(isblank(D153),"")))</f>
        <v>0.1889</v>
      </c>
      <c r="O153" s="5">
        <f>if(E153 &lt; 1,'Survival Probabilities'!$C$10,if(and(E153&gt;= 1, E153&lt;5),'Survival Probabilities'!$C$11, if(and(E153&gt;= 5, E153&lt;10),'Survival Probabilities'!$C$12,if(and(E153&gt;= 10, E153&lt;20),'Survival Probabilities'!$C$13,if(and(E153&gt;= 20, E153&lt;30),'Survival Probabilities'!$C$14,if(and(E153&gt;= 30, E153&lt;40),'Survival Probabilities'!$C$15,if(and(E153&gt;= 40, E153&lt;50),'Survival Probabilities'!$C$16,if(and(E153&gt;= 50, E153&lt;60),'Survival Probabilities'!$C$17,if(and(E153&gt;= 60, E153&lt;70),'Survival Probabilities'!$C$18,if(and(E153&gt;= 70, E153&lt;80),5%,if(and(E153&gt;= 80, E153&lt;90),5%,if(isblank(E153),1))))))))))))</f>
        <v>1</v>
      </c>
      <c r="P153" s="5">
        <f>if(L153 = "C",'Survival Probabilities'!$C$7,if(L153="Q",'Survival Probabilities'!$C$8,if(L153="S",'Survival Probabilities'!$C$9,if(isblank(L153),""))))</f>
        <v>0.5536</v>
      </c>
      <c r="Q153" s="6">
        <f>if(K153='Survival Probabilities'!$B$21,'Survival Probabilities'!$C$21,if(K153='Survival Probabilities'!$B$22,'Survival Probabilities'!$C$22,if(K153='Survival Probabilities'!$B$23,'Survival Probabilities'!$C$23,if(K153='Survival Probabilities'!$B$24,'Survival Probabilities'!$C$24,if(K153='Survival Probabilities'!$B$25,'Survival Probabilities'!$C$25,if(K153='Survival Probabilities'!$B$26,'Survival Probabilities'!$C$26,if(K153='Survival Probabilities'!$B$27,'Survival Probabilities'!$C$27,if(K153='Survival Probabilities'!$B$28,5%,if(K153="",1)))))))))</f>
        <v>1</v>
      </c>
      <c r="R153" s="5">
        <f t="shared" si="2"/>
        <v>0.02540127722</v>
      </c>
      <c r="S153" s="6">
        <f>if(R153&gt;='Survival Probabilities'!$J$4,1,0)</f>
        <v>0</v>
      </c>
    </row>
    <row r="154">
      <c r="A154" s="1">
        <v>1044.0</v>
      </c>
      <c r="B154" s="1">
        <v>3.0</v>
      </c>
      <c r="C154" s="1" t="s">
        <v>243</v>
      </c>
      <c r="D154" s="1" t="s">
        <v>20</v>
      </c>
      <c r="E154" s="1">
        <v>60.5</v>
      </c>
      <c r="F154" s="1">
        <v>0.0</v>
      </c>
      <c r="G154" s="1">
        <v>0.0</v>
      </c>
      <c r="H154" s="1">
        <v>3701.0</v>
      </c>
      <c r="K154" s="4" t="str">
        <f t="shared" si="1"/>
        <v/>
      </c>
      <c r="L154" s="1" t="s">
        <v>24</v>
      </c>
      <c r="M154" s="5">
        <f>if(B154=1,'Survival Probabilities'!$C$2,if(B154 = 2,'Survival Probabilities'!$C$3,if(B154 = 3,'Survival Probabilities'!$C$4,if(isblank(B154),""))))</f>
        <v>0.2429</v>
      </c>
      <c r="N154" s="5">
        <f>if(D154 = "male",'Survival Probabilities'!$C$5,if(D154="female",'Survival Probabilities'!$C$6,if(isblank(D154),"")))</f>
        <v>0.1889</v>
      </c>
      <c r="O154" s="5">
        <f>if(E154 &lt; 1,'Survival Probabilities'!$C$10,if(and(E154&gt;= 1, E154&lt;5),'Survival Probabilities'!$C$11, if(and(E154&gt;= 5, E154&lt;10),'Survival Probabilities'!$C$12,if(and(E154&gt;= 10, E154&lt;20),'Survival Probabilities'!$C$13,if(and(E154&gt;= 20, E154&lt;30),'Survival Probabilities'!$C$14,if(and(E154&gt;= 30, E154&lt;40),'Survival Probabilities'!$C$15,if(and(E154&gt;= 40, E154&lt;50),'Survival Probabilities'!$C$16,if(and(E154&gt;= 50, E154&lt;60),'Survival Probabilities'!$C$17,if(and(E154&gt;= 60, E154&lt;70),'Survival Probabilities'!$C$18,if(and(E154&gt;= 70, E154&lt;80),5%,if(and(E154&gt;= 80, E154&lt;90),5%,if(isblank(E154),1))))))))))))</f>
        <v>0.3158</v>
      </c>
      <c r="P154" s="5">
        <f>if(L154 = "C",'Survival Probabilities'!$C$7,if(L154="Q",'Survival Probabilities'!$C$8,if(L154="S",'Survival Probabilities'!$C$9,if(isblank(L154),""))))</f>
        <v>0.337</v>
      </c>
      <c r="Q154" s="6">
        <f>if(K154='Survival Probabilities'!$B$21,'Survival Probabilities'!$C$21,if(K154='Survival Probabilities'!$B$22,'Survival Probabilities'!$C$22,if(K154='Survival Probabilities'!$B$23,'Survival Probabilities'!$C$23,if(K154='Survival Probabilities'!$B$24,'Survival Probabilities'!$C$24,if(K154='Survival Probabilities'!$B$25,'Survival Probabilities'!$C$25,if(K154='Survival Probabilities'!$B$26,'Survival Probabilities'!$C$26,if(K154='Survival Probabilities'!$B$27,'Survival Probabilities'!$C$27,if(K154='Survival Probabilities'!$B$28,5%,if(K154="",1)))))))))</f>
        <v>1</v>
      </c>
      <c r="R154" s="5">
        <f t="shared" si="2"/>
        <v>0.004883166126</v>
      </c>
      <c r="S154" s="6">
        <f>if(R154&gt;='Survival Probabilities'!$J$4,1,0)</f>
        <v>0</v>
      </c>
    </row>
    <row r="155">
      <c r="A155" s="1">
        <v>1045.0</v>
      </c>
      <c r="B155" s="1">
        <v>3.0</v>
      </c>
      <c r="C155" s="1" t="s">
        <v>244</v>
      </c>
      <c r="D155" s="1" t="s">
        <v>23</v>
      </c>
      <c r="E155" s="1">
        <v>36.0</v>
      </c>
      <c r="F155" s="1">
        <v>0.0</v>
      </c>
      <c r="G155" s="1">
        <v>2.0</v>
      </c>
      <c r="H155" s="1">
        <v>350405.0</v>
      </c>
      <c r="I155" s="1">
        <v>12.1833</v>
      </c>
      <c r="K155" s="4" t="str">
        <f t="shared" si="1"/>
        <v/>
      </c>
      <c r="L155" s="1" t="s">
        <v>24</v>
      </c>
      <c r="M155" s="5">
        <f>if(B155=1,'Survival Probabilities'!$C$2,if(B155 = 2,'Survival Probabilities'!$C$3,if(B155 = 3,'Survival Probabilities'!$C$4,if(isblank(B155),""))))</f>
        <v>0.2429</v>
      </c>
      <c r="N155" s="5">
        <f>if(D155 = "male",'Survival Probabilities'!$C$5,if(D155="female",'Survival Probabilities'!$C$6,if(isblank(D155),"")))</f>
        <v>0.742</v>
      </c>
      <c r="O155" s="5">
        <f>if(E155 &lt; 1,'Survival Probabilities'!$C$10,if(and(E155&gt;= 1, E155&lt;5),'Survival Probabilities'!$C$11, if(and(E155&gt;= 5, E155&lt;10),'Survival Probabilities'!$C$12,if(and(E155&gt;= 10, E155&lt;20),'Survival Probabilities'!$C$13,if(and(E155&gt;= 20, E155&lt;30),'Survival Probabilities'!$C$14,if(and(E155&gt;= 30, E155&lt;40),'Survival Probabilities'!$C$15,if(and(E155&gt;= 40, E155&lt;50),'Survival Probabilities'!$C$16,if(and(E155&gt;= 50, E155&lt;60),'Survival Probabilities'!$C$17,if(and(E155&gt;= 60, E155&lt;70),'Survival Probabilities'!$C$18,if(and(E155&gt;= 70, E155&lt;80),5%,if(and(E155&gt;= 80, E155&lt;90),5%,if(isblank(E155),1))))))))))))</f>
        <v>0.4371</v>
      </c>
      <c r="P155" s="5">
        <f>if(L155 = "C",'Survival Probabilities'!$C$7,if(L155="Q",'Survival Probabilities'!$C$8,if(L155="S",'Survival Probabilities'!$C$9,if(isblank(L155),""))))</f>
        <v>0.337</v>
      </c>
      <c r="Q155" s="6">
        <f>if(K155='Survival Probabilities'!$B$21,'Survival Probabilities'!$C$21,if(K155='Survival Probabilities'!$B$22,'Survival Probabilities'!$C$22,if(K155='Survival Probabilities'!$B$23,'Survival Probabilities'!$C$23,if(K155='Survival Probabilities'!$B$24,'Survival Probabilities'!$C$24,if(K155='Survival Probabilities'!$B$25,'Survival Probabilities'!$C$25,if(K155='Survival Probabilities'!$B$26,'Survival Probabilities'!$C$26,if(K155='Survival Probabilities'!$B$27,'Survival Probabilities'!$C$27,if(K155='Survival Probabilities'!$B$28,5%,if(K155="",1)))))))))</f>
        <v>1</v>
      </c>
      <c r="R155" s="5">
        <f t="shared" si="2"/>
        <v>0.02654863077</v>
      </c>
      <c r="S155" s="6">
        <f>if(R155&gt;='Survival Probabilities'!$J$4,1,0)</f>
        <v>0</v>
      </c>
    </row>
    <row r="156">
      <c r="A156" s="1">
        <v>1046.0</v>
      </c>
      <c r="B156" s="1">
        <v>3.0</v>
      </c>
      <c r="C156" s="1" t="s">
        <v>245</v>
      </c>
      <c r="D156" s="1" t="s">
        <v>20</v>
      </c>
      <c r="E156" s="1">
        <v>13.0</v>
      </c>
      <c r="F156" s="1">
        <v>4.0</v>
      </c>
      <c r="G156" s="1">
        <v>2.0</v>
      </c>
      <c r="H156" s="1">
        <v>347077.0</v>
      </c>
      <c r="I156" s="1">
        <v>31.3875</v>
      </c>
      <c r="K156" s="4" t="str">
        <f t="shared" si="1"/>
        <v/>
      </c>
      <c r="L156" s="1" t="s">
        <v>24</v>
      </c>
      <c r="M156" s="5">
        <f>if(B156=1,'Survival Probabilities'!$C$2,if(B156 = 2,'Survival Probabilities'!$C$3,if(B156 = 3,'Survival Probabilities'!$C$4,if(isblank(B156),""))))</f>
        <v>0.2429</v>
      </c>
      <c r="N156" s="5">
        <f>if(D156 = "male",'Survival Probabilities'!$C$5,if(D156="female",'Survival Probabilities'!$C$6,if(isblank(D156),"")))</f>
        <v>0.1889</v>
      </c>
      <c r="O156" s="5">
        <f>if(E156 &lt; 1,'Survival Probabilities'!$C$10,if(and(E156&gt;= 1, E156&lt;5),'Survival Probabilities'!$C$11, if(and(E156&gt;= 5, E156&lt;10),'Survival Probabilities'!$C$12,if(and(E156&gt;= 10, E156&lt;20),'Survival Probabilities'!$C$13,if(and(E156&gt;= 20, E156&lt;30),'Survival Probabilities'!$C$14,if(and(E156&gt;= 30, E156&lt;40),'Survival Probabilities'!$C$15,if(and(E156&gt;= 40, E156&lt;50),'Survival Probabilities'!$C$16,if(and(E156&gt;= 50, E156&lt;60),'Survival Probabilities'!$C$17,if(and(E156&gt;= 60, E156&lt;70),'Survival Probabilities'!$C$18,if(and(E156&gt;= 70, E156&lt;80),5%,if(and(E156&gt;= 80, E156&lt;90),5%,if(isblank(E156),1))))))))))))</f>
        <v>0.402</v>
      </c>
      <c r="P156" s="5">
        <f>if(L156 = "C",'Survival Probabilities'!$C$7,if(L156="Q",'Survival Probabilities'!$C$8,if(L156="S",'Survival Probabilities'!$C$9,if(isblank(L156),""))))</f>
        <v>0.337</v>
      </c>
      <c r="Q156" s="6">
        <f>if(K156='Survival Probabilities'!$B$21,'Survival Probabilities'!$C$21,if(K156='Survival Probabilities'!$B$22,'Survival Probabilities'!$C$22,if(K156='Survival Probabilities'!$B$23,'Survival Probabilities'!$C$23,if(K156='Survival Probabilities'!$B$24,'Survival Probabilities'!$C$24,if(K156='Survival Probabilities'!$B$25,'Survival Probabilities'!$C$25,if(K156='Survival Probabilities'!$B$26,'Survival Probabilities'!$C$26,if(K156='Survival Probabilities'!$B$27,'Survival Probabilities'!$C$27,if(K156='Survival Probabilities'!$B$28,5%,if(K156="",1)))))))))</f>
        <v>1</v>
      </c>
      <c r="R156" s="5">
        <f t="shared" si="2"/>
        <v>0.006216063276</v>
      </c>
      <c r="S156" s="6">
        <f>if(R156&gt;='Survival Probabilities'!$J$4,1,0)</f>
        <v>0</v>
      </c>
    </row>
    <row r="157">
      <c r="A157" s="1">
        <v>1047.0</v>
      </c>
      <c r="B157" s="1">
        <v>3.0</v>
      </c>
      <c r="C157" s="1" t="s">
        <v>246</v>
      </c>
      <c r="D157" s="1" t="s">
        <v>20</v>
      </c>
      <c r="E157" s="1">
        <v>24.0</v>
      </c>
      <c r="F157" s="1">
        <v>0.0</v>
      </c>
      <c r="G157" s="1">
        <v>0.0</v>
      </c>
      <c r="H157" s="1" t="s">
        <v>247</v>
      </c>
      <c r="I157" s="1">
        <v>7.55</v>
      </c>
      <c r="K157" s="4" t="str">
        <f t="shared" si="1"/>
        <v/>
      </c>
      <c r="L157" s="1" t="s">
        <v>24</v>
      </c>
      <c r="M157" s="5">
        <f>if(B157=1,'Survival Probabilities'!$C$2,if(B157 = 2,'Survival Probabilities'!$C$3,if(B157 = 3,'Survival Probabilities'!$C$4,if(isblank(B157),""))))</f>
        <v>0.2429</v>
      </c>
      <c r="N157" s="5">
        <f>if(D157 = "male",'Survival Probabilities'!$C$5,if(D157="female",'Survival Probabilities'!$C$6,if(isblank(D157),"")))</f>
        <v>0.1889</v>
      </c>
      <c r="O157" s="5">
        <f>if(E157 &lt; 1,'Survival Probabilities'!$C$10,if(and(E157&gt;= 1, E157&lt;5),'Survival Probabilities'!$C$11, if(and(E157&gt;= 5, E157&lt;10),'Survival Probabilities'!$C$12,if(and(E157&gt;= 10, E157&lt;20),'Survival Probabilities'!$C$13,if(and(E157&gt;= 20, E157&lt;30),'Survival Probabilities'!$C$14,if(and(E157&gt;= 30, E157&lt;40),'Survival Probabilities'!$C$15,if(and(E157&gt;= 40, E157&lt;50),'Survival Probabilities'!$C$16,if(and(E157&gt;= 50, E157&lt;60),'Survival Probabilities'!$C$17,if(and(E157&gt;= 60, E157&lt;70),'Survival Probabilities'!$C$18,if(and(E157&gt;= 70, E157&lt;80),5%,if(and(E157&gt;= 80, E157&lt;90),5%,if(isblank(E157),1))))))))))))</f>
        <v>0.35</v>
      </c>
      <c r="P157" s="5">
        <f>if(L157 = "C",'Survival Probabilities'!$C$7,if(L157="Q",'Survival Probabilities'!$C$8,if(L157="S",'Survival Probabilities'!$C$9,if(isblank(L157),""))))</f>
        <v>0.337</v>
      </c>
      <c r="Q157" s="6">
        <f>if(K157='Survival Probabilities'!$B$21,'Survival Probabilities'!$C$21,if(K157='Survival Probabilities'!$B$22,'Survival Probabilities'!$C$22,if(K157='Survival Probabilities'!$B$23,'Survival Probabilities'!$C$23,if(K157='Survival Probabilities'!$B$24,'Survival Probabilities'!$C$24,if(K157='Survival Probabilities'!$B$25,'Survival Probabilities'!$C$25,if(K157='Survival Probabilities'!$B$26,'Survival Probabilities'!$C$26,if(K157='Survival Probabilities'!$B$27,'Survival Probabilities'!$C$27,if(K157='Survival Probabilities'!$B$28,5%,if(K157="",1)))))))))</f>
        <v>1</v>
      </c>
      <c r="R157" s="5">
        <f t="shared" si="2"/>
        <v>0.00541199539</v>
      </c>
      <c r="S157" s="6">
        <f>if(R157&gt;='Survival Probabilities'!$J$4,1,0)</f>
        <v>0</v>
      </c>
    </row>
    <row r="158">
      <c r="A158" s="1">
        <v>1048.0</v>
      </c>
      <c r="B158" s="1">
        <v>1.0</v>
      </c>
      <c r="C158" s="1" t="s">
        <v>248</v>
      </c>
      <c r="D158" s="1" t="s">
        <v>23</v>
      </c>
      <c r="E158" s="1">
        <v>29.0</v>
      </c>
      <c r="F158" s="1">
        <v>0.0</v>
      </c>
      <c r="G158" s="1">
        <v>0.0</v>
      </c>
      <c r="H158" s="1" t="s">
        <v>147</v>
      </c>
      <c r="I158" s="1">
        <v>221.7792</v>
      </c>
      <c r="J158" s="1" t="s">
        <v>249</v>
      </c>
      <c r="K158" s="4" t="str">
        <f t="shared" si="1"/>
        <v>C</v>
      </c>
      <c r="L158" s="1" t="s">
        <v>24</v>
      </c>
      <c r="M158" s="5">
        <f>if(B158=1,'Survival Probabilities'!$C$2,if(B158 = 2,'Survival Probabilities'!$C$3,if(B158 = 3,'Survival Probabilities'!$C$4,if(isblank(B158),""))))</f>
        <v>0.6296</v>
      </c>
      <c r="N158" s="5">
        <f>if(D158 = "male",'Survival Probabilities'!$C$5,if(D158="female",'Survival Probabilities'!$C$6,if(isblank(D158),"")))</f>
        <v>0.742</v>
      </c>
      <c r="O158" s="5">
        <f>if(E158 &lt; 1,'Survival Probabilities'!$C$10,if(and(E158&gt;= 1, E158&lt;5),'Survival Probabilities'!$C$11, if(and(E158&gt;= 5, E158&lt;10),'Survival Probabilities'!$C$12,if(and(E158&gt;= 10, E158&lt;20),'Survival Probabilities'!$C$13,if(and(E158&gt;= 20, E158&lt;30),'Survival Probabilities'!$C$14,if(and(E158&gt;= 30, E158&lt;40),'Survival Probabilities'!$C$15,if(and(E158&gt;= 40, E158&lt;50),'Survival Probabilities'!$C$16,if(and(E158&gt;= 50, E158&lt;60),'Survival Probabilities'!$C$17,if(and(E158&gt;= 60, E158&lt;70),'Survival Probabilities'!$C$18,if(and(E158&gt;= 70, E158&lt;80),5%,if(and(E158&gt;= 80, E158&lt;90),5%,if(isblank(E158),1))))))))))))</f>
        <v>0.35</v>
      </c>
      <c r="P158" s="5">
        <f>if(L158 = "C",'Survival Probabilities'!$C$7,if(L158="Q",'Survival Probabilities'!$C$8,if(L158="S",'Survival Probabilities'!$C$9,if(isblank(L158),""))))</f>
        <v>0.337</v>
      </c>
      <c r="Q158" s="5">
        <f>if(K158='Survival Probabilities'!$B$21,'Survival Probabilities'!$C$21,if(K158='Survival Probabilities'!$B$22,'Survival Probabilities'!$C$22,if(K158='Survival Probabilities'!$B$23,'Survival Probabilities'!$C$23,if(K158='Survival Probabilities'!$B$24,'Survival Probabilities'!$C$24,if(K158='Survival Probabilities'!$B$25,'Survival Probabilities'!$C$25,if(K158='Survival Probabilities'!$B$26,'Survival Probabilities'!$C$26,if(K158='Survival Probabilities'!$B$27,'Survival Probabilities'!$C$27,if(K158='Survival Probabilities'!$B$28,5%,if(K158="",1)))))))))</f>
        <v>0.5932</v>
      </c>
      <c r="R158" s="5">
        <f t="shared" si="2"/>
        <v>0.03268644675</v>
      </c>
      <c r="S158" s="6">
        <f>if(R158&gt;='Survival Probabilities'!$J$4,1,0)</f>
        <v>1</v>
      </c>
    </row>
    <row r="159">
      <c r="A159" s="1">
        <v>1049.0</v>
      </c>
      <c r="B159" s="1">
        <v>3.0</v>
      </c>
      <c r="C159" s="1" t="s">
        <v>250</v>
      </c>
      <c r="D159" s="1" t="s">
        <v>23</v>
      </c>
      <c r="E159" s="1">
        <v>23.0</v>
      </c>
      <c r="F159" s="1">
        <v>0.0</v>
      </c>
      <c r="G159" s="1">
        <v>0.0</v>
      </c>
      <c r="H159" s="1">
        <v>347469.0</v>
      </c>
      <c r="I159" s="1">
        <v>7.8542</v>
      </c>
      <c r="K159" s="4" t="str">
        <f t="shared" si="1"/>
        <v/>
      </c>
      <c r="L159" s="1" t="s">
        <v>24</v>
      </c>
      <c r="M159" s="5">
        <f>if(B159=1,'Survival Probabilities'!$C$2,if(B159 = 2,'Survival Probabilities'!$C$3,if(B159 = 3,'Survival Probabilities'!$C$4,if(isblank(B159),""))))</f>
        <v>0.2429</v>
      </c>
      <c r="N159" s="5">
        <f>if(D159 = "male",'Survival Probabilities'!$C$5,if(D159="female",'Survival Probabilities'!$C$6,if(isblank(D159),"")))</f>
        <v>0.742</v>
      </c>
      <c r="O159" s="5">
        <f>if(E159 &lt; 1,'Survival Probabilities'!$C$10,if(and(E159&gt;= 1, E159&lt;5),'Survival Probabilities'!$C$11, if(and(E159&gt;= 5, E159&lt;10),'Survival Probabilities'!$C$12,if(and(E159&gt;= 10, E159&lt;20),'Survival Probabilities'!$C$13,if(and(E159&gt;= 20, E159&lt;30),'Survival Probabilities'!$C$14,if(and(E159&gt;= 30, E159&lt;40),'Survival Probabilities'!$C$15,if(and(E159&gt;= 40, E159&lt;50),'Survival Probabilities'!$C$16,if(and(E159&gt;= 50, E159&lt;60),'Survival Probabilities'!$C$17,if(and(E159&gt;= 60, E159&lt;70),'Survival Probabilities'!$C$18,if(and(E159&gt;= 70, E159&lt;80),5%,if(and(E159&gt;= 80, E159&lt;90),5%,if(isblank(E159),1))))))))))))</f>
        <v>0.35</v>
      </c>
      <c r="P159" s="5">
        <f>if(L159 = "C",'Survival Probabilities'!$C$7,if(L159="Q",'Survival Probabilities'!$C$8,if(L159="S",'Survival Probabilities'!$C$9,if(isblank(L159),""))))</f>
        <v>0.337</v>
      </c>
      <c r="Q159" s="6">
        <f>if(K159='Survival Probabilities'!$B$21,'Survival Probabilities'!$C$21,if(K159='Survival Probabilities'!$B$22,'Survival Probabilities'!$C$22,if(K159='Survival Probabilities'!$B$23,'Survival Probabilities'!$C$23,if(K159='Survival Probabilities'!$B$24,'Survival Probabilities'!$C$24,if(K159='Survival Probabilities'!$B$25,'Survival Probabilities'!$C$25,if(K159='Survival Probabilities'!$B$26,'Survival Probabilities'!$C$26,if(K159='Survival Probabilities'!$B$27,'Survival Probabilities'!$C$27,if(K159='Survival Probabilities'!$B$28,5%,if(K159="",1)))))))))</f>
        <v>1</v>
      </c>
      <c r="R159" s="5">
        <f t="shared" si="2"/>
        <v>0.02125834081</v>
      </c>
      <c r="S159" s="6">
        <f>if(R159&gt;='Survival Probabilities'!$J$4,1,0)</f>
        <v>0</v>
      </c>
    </row>
    <row r="160">
      <c r="A160" s="1">
        <v>1050.0</v>
      </c>
      <c r="B160" s="1">
        <v>1.0</v>
      </c>
      <c r="C160" s="1" t="s">
        <v>251</v>
      </c>
      <c r="D160" s="1" t="s">
        <v>20</v>
      </c>
      <c r="E160" s="1">
        <v>42.0</v>
      </c>
      <c r="F160" s="1">
        <v>0.0</v>
      </c>
      <c r="G160" s="1">
        <v>0.0</v>
      </c>
      <c r="H160" s="1">
        <v>110489.0</v>
      </c>
      <c r="I160" s="1">
        <v>26.55</v>
      </c>
      <c r="J160" s="1" t="s">
        <v>252</v>
      </c>
      <c r="K160" s="4" t="str">
        <f t="shared" si="1"/>
        <v>D</v>
      </c>
      <c r="L160" s="1" t="s">
        <v>24</v>
      </c>
      <c r="M160" s="5">
        <f>if(B160=1,'Survival Probabilities'!$C$2,if(B160 = 2,'Survival Probabilities'!$C$3,if(B160 = 3,'Survival Probabilities'!$C$4,if(isblank(B160),""))))</f>
        <v>0.6296</v>
      </c>
      <c r="N160" s="5">
        <f>if(D160 = "male",'Survival Probabilities'!$C$5,if(D160="female",'Survival Probabilities'!$C$6,if(isblank(D160),"")))</f>
        <v>0.1889</v>
      </c>
      <c r="O160" s="5">
        <f>if(E160 &lt; 1,'Survival Probabilities'!$C$10,if(and(E160&gt;= 1, E160&lt;5),'Survival Probabilities'!$C$11, if(and(E160&gt;= 5, E160&lt;10),'Survival Probabilities'!$C$12,if(and(E160&gt;= 10, E160&lt;20),'Survival Probabilities'!$C$13,if(and(E160&gt;= 20, E160&lt;30),'Survival Probabilities'!$C$14,if(and(E160&gt;= 30, E160&lt;40),'Survival Probabilities'!$C$15,if(and(E160&gt;= 40, E160&lt;50),'Survival Probabilities'!$C$16,if(and(E160&gt;= 50, E160&lt;60),'Survival Probabilities'!$C$17,if(and(E160&gt;= 60, E160&lt;70),'Survival Probabilities'!$C$18,if(and(E160&gt;= 70, E160&lt;80),5%,if(and(E160&gt;= 80, E160&lt;90),5%,if(isblank(E160),1))))))))))))</f>
        <v>0.382</v>
      </c>
      <c r="P160" s="5">
        <f>if(L160 = "C",'Survival Probabilities'!$C$7,if(L160="Q",'Survival Probabilities'!$C$8,if(L160="S",'Survival Probabilities'!$C$9,if(isblank(L160),""))))</f>
        <v>0.337</v>
      </c>
      <c r="Q160" s="5">
        <f>if(K160='Survival Probabilities'!$B$21,'Survival Probabilities'!$C$21,if(K160='Survival Probabilities'!$B$22,'Survival Probabilities'!$C$22,if(K160='Survival Probabilities'!$B$23,'Survival Probabilities'!$C$23,if(K160='Survival Probabilities'!$B$24,'Survival Probabilities'!$C$24,if(K160='Survival Probabilities'!$B$25,'Survival Probabilities'!$C$25,if(K160='Survival Probabilities'!$B$26,'Survival Probabilities'!$C$26,if(K160='Survival Probabilities'!$B$27,'Survival Probabilities'!$C$27,if(K160='Survival Probabilities'!$B$28,5%,if(K160="",1)))))))))</f>
        <v>0.7576</v>
      </c>
      <c r="R160" s="5">
        <f t="shared" si="2"/>
        <v>0.01159924995</v>
      </c>
      <c r="S160" s="6">
        <f>if(R160&gt;='Survival Probabilities'!$J$4,1,0)</f>
        <v>0</v>
      </c>
    </row>
    <row r="161">
      <c r="A161" s="1">
        <v>1051.0</v>
      </c>
      <c r="B161" s="1">
        <v>3.0</v>
      </c>
      <c r="C161" s="1" t="s">
        <v>253</v>
      </c>
      <c r="D161" s="1" t="s">
        <v>23</v>
      </c>
      <c r="E161" s="1">
        <v>26.0</v>
      </c>
      <c r="F161" s="1">
        <v>0.0</v>
      </c>
      <c r="G161" s="1">
        <v>2.0</v>
      </c>
      <c r="H161" s="1" t="s">
        <v>254</v>
      </c>
      <c r="I161" s="1">
        <v>13.775</v>
      </c>
      <c r="K161" s="4" t="str">
        <f t="shared" si="1"/>
        <v/>
      </c>
      <c r="L161" s="1" t="s">
        <v>24</v>
      </c>
      <c r="M161" s="5">
        <f>if(B161=1,'Survival Probabilities'!$C$2,if(B161 = 2,'Survival Probabilities'!$C$3,if(B161 = 3,'Survival Probabilities'!$C$4,if(isblank(B161),""))))</f>
        <v>0.2429</v>
      </c>
      <c r="N161" s="5">
        <f>if(D161 = "male",'Survival Probabilities'!$C$5,if(D161="female",'Survival Probabilities'!$C$6,if(isblank(D161),"")))</f>
        <v>0.742</v>
      </c>
      <c r="O161" s="5">
        <f>if(E161 &lt; 1,'Survival Probabilities'!$C$10,if(and(E161&gt;= 1, E161&lt;5),'Survival Probabilities'!$C$11, if(and(E161&gt;= 5, E161&lt;10),'Survival Probabilities'!$C$12,if(and(E161&gt;= 10, E161&lt;20),'Survival Probabilities'!$C$13,if(and(E161&gt;= 20, E161&lt;30),'Survival Probabilities'!$C$14,if(and(E161&gt;= 30, E161&lt;40),'Survival Probabilities'!$C$15,if(and(E161&gt;= 40, E161&lt;50),'Survival Probabilities'!$C$16,if(and(E161&gt;= 50, E161&lt;60),'Survival Probabilities'!$C$17,if(and(E161&gt;= 60, E161&lt;70),'Survival Probabilities'!$C$18,if(and(E161&gt;= 70, E161&lt;80),5%,if(and(E161&gt;= 80, E161&lt;90),5%,if(isblank(E161),1))))))))))))</f>
        <v>0.35</v>
      </c>
      <c r="P161" s="5">
        <f>if(L161 = "C",'Survival Probabilities'!$C$7,if(L161="Q",'Survival Probabilities'!$C$8,if(L161="S",'Survival Probabilities'!$C$9,if(isblank(L161),""))))</f>
        <v>0.337</v>
      </c>
      <c r="Q161" s="6">
        <f>if(K161='Survival Probabilities'!$B$21,'Survival Probabilities'!$C$21,if(K161='Survival Probabilities'!$B$22,'Survival Probabilities'!$C$22,if(K161='Survival Probabilities'!$B$23,'Survival Probabilities'!$C$23,if(K161='Survival Probabilities'!$B$24,'Survival Probabilities'!$C$24,if(K161='Survival Probabilities'!$B$25,'Survival Probabilities'!$C$25,if(K161='Survival Probabilities'!$B$26,'Survival Probabilities'!$C$26,if(K161='Survival Probabilities'!$B$27,'Survival Probabilities'!$C$27,if(K161='Survival Probabilities'!$B$28,5%,if(K161="",1)))))))))</f>
        <v>1</v>
      </c>
      <c r="R161" s="5">
        <f t="shared" si="2"/>
        <v>0.02125834081</v>
      </c>
      <c r="S161" s="6">
        <f>if(R161&gt;='Survival Probabilities'!$J$4,1,0)</f>
        <v>0</v>
      </c>
    </row>
    <row r="162">
      <c r="A162" s="1">
        <v>1052.0</v>
      </c>
      <c r="B162" s="1">
        <v>3.0</v>
      </c>
      <c r="C162" s="1" t="s">
        <v>255</v>
      </c>
      <c r="D162" s="1" t="s">
        <v>23</v>
      </c>
      <c r="F162" s="1">
        <v>0.0</v>
      </c>
      <c r="G162" s="1">
        <v>0.0</v>
      </c>
      <c r="H162" s="1">
        <v>335432.0</v>
      </c>
      <c r="I162" s="1">
        <v>7.7333</v>
      </c>
      <c r="K162" s="4" t="str">
        <f t="shared" si="1"/>
        <v/>
      </c>
      <c r="L162" s="1" t="s">
        <v>21</v>
      </c>
      <c r="M162" s="5">
        <f>if(B162=1,'Survival Probabilities'!$C$2,if(B162 = 2,'Survival Probabilities'!$C$3,if(B162 = 3,'Survival Probabilities'!$C$4,if(isblank(B162),""))))</f>
        <v>0.2429</v>
      </c>
      <c r="N162" s="5">
        <f>if(D162 = "male",'Survival Probabilities'!$C$5,if(D162="female",'Survival Probabilities'!$C$6,if(isblank(D162),"")))</f>
        <v>0.742</v>
      </c>
      <c r="O162" s="5">
        <f>if(E162 &lt; 1,'Survival Probabilities'!$C$10,if(and(E162&gt;= 1, E162&lt;5),'Survival Probabilities'!$C$11, if(and(E162&gt;= 5, E162&lt;10),'Survival Probabilities'!$C$12,if(and(E162&gt;= 10, E162&lt;20),'Survival Probabilities'!$C$13,if(and(E162&gt;= 20, E162&lt;30),'Survival Probabilities'!$C$14,if(and(E162&gt;= 30, E162&lt;40),'Survival Probabilities'!$C$15,if(and(E162&gt;= 40, E162&lt;50),'Survival Probabilities'!$C$16,if(and(E162&gt;= 50, E162&lt;60),'Survival Probabilities'!$C$17,if(and(E162&gt;= 60, E162&lt;70),'Survival Probabilities'!$C$18,if(and(E162&gt;= 70, E162&lt;80),5%,if(and(E162&gt;= 80, E162&lt;90),5%,if(isblank(E162),1))))))))))))</f>
        <v>1</v>
      </c>
      <c r="P162" s="5">
        <f>if(L162 = "C",'Survival Probabilities'!$C$7,if(L162="Q",'Survival Probabilities'!$C$8,if(L162="S",'Survival Probabilities'!$C$9,if(isblank(L162),""))))</f>
        <v>0.3896</v>
      </c>
      <c r="Q162" s="6">
        <f>if(K162='Survival Probabilities'!$B$21,'Survival Probabilities'!$C$21,if(K162='Survival Probabilities'!$B$22,'Survival Probabilities'!$C$22,if(K162='Survival Probabilities'!$B$23,'Survival Probabilities'!$C$23,if(K162='Survival Probabilities'!$B$24,'Survival Probabilities'!$C$24,if(K162='Survival Probabilities'!$B$25,'Survival Probabilities'!$C$25,if(K162='Survival Probabilities'!$B$26,'Survival Probabilities'!$C$26,if(K162='Survival Probabilities'!$B$27,'Survival Probabilities'!$C$27,if(K162='Survival Probabilities'!$B$28,5%,if(K162="",1)))))))))</f>
        <v>1</v>
      </c>
      <c r="R162" s="5">
        <f t="shared" si="2"/>
        <v>0.07021830928</v>
      </c>
      <c r="S162" s="6">
        <f>if(R162&gt;='Survival Probabilities'!$J$4,1,0)</f>
        <v>1</v>
      </c>
    </row>
    <row r="163">
      <c r="A163" s="1">
        <v>1053.0</v>
      </c>
      <c r="B163" s="1">
        <v>3.0</v>
      </c>
      <c r="C163" s="1" t="s">
        <v>256</v>
      </c>
      <c r="D163" s="1" t="s">
        <v>20</v>
      </c>
      <c r="E163" s="1">
        <v>7.0</v>
      </c>
      <c r="F163" s="1">
        <v>1.0</v>
      </c>
      <c r="G163" s="1">
        <v>1.0</v>
      </c>
      <c r="H163" s="1">
        <v>2650.0</v>
      </c>
      <c r="I163" s="1">
        <v>15.2458</v>
      </c>
      <c r="K163" s="4" t="str">
        <f t="shared" si="1"/>
        <v/>
      </c>
      <c r="L163" s="1" t="s">
        <v>32</v>
      </c>
      <c r="M163" s="5">
        <f>if(B163=1,'Survival Probabilities'!$C$2,if(B163 = 2,'Survival Probabilities'!$C$3,if(B163 = 3,'Survival Probabilities'!$C$4,if(isblank(B163),""))))</f>
        <v>0.2429</v>
      </c>
      <c r="N163" s="5">
        <f>if(D163 = "male",'Survival Probabilities'!$C$5,if(D163="female",'Survival Probabilities'!$C$6,if(isblank(D163),"")))</f>
        <v>0.1889</v>
      </c>
      <c r="O163" s="5">
        <f>if(E163 &lt; 1,'Survival Probabilities'!$C$10,if(and(E163&gt;= 1, E163&lt;5),'Survival Probabilities'!$C$11, if(and(E163&gt;= 5, E163&lt;10),'Survival Probabilities'!$C$12,if(and(E163&gt;= 10, E163&lt;20),'Survival Probabilities'!$C$13,if(and(E163&gt;= 20, E163&lt;30),'Survival Probabilities'!$C$14,if(and(E163&gt;= 30, E163&lt;40),'Survival Probabilities'!$C$15,if(and(E163&gt;= 40, E163&lt;50),'Survival Probabilities'!$C$16,if(and(E163&gt;= 50, E163&lt;60),'Survival Probabilities'!$C$17,if(and(E163&gt;= 60, E163&lt;70),'Survival Probabilities'!$C$18,if(and(E163&gt;= 70, E163&lt;80),5%,if(and(E163&gt;= 80, E163&lt;90),5%,if(isblank(E163),1))))))))))))</f>
        <v>0.5</v>
      </c>
      <c r="P163" s="5">
        <f>if(L163 = "C",'Survival Probabilities'!$C$7,if(L163="Q",'Survival Probabilities'!$C$8,if(L163="S",'Survival Probabilities'!$C$9,if(isblank(L163),""))))</f>
        <v>0.5536</v>
      </c>
      <c r="Q163" s="6">
        <f>if(K163='Survival Probabilities'!$B$21,'Survival Probabilities'!$C$21,if(K163='Survival Probabilities'!$B$22,'Survival Probabilities'!$C$22,if(K163='Survival Probabilities'!$B$23,'Survival Probabilities'!$C$23,if(K163='Survival Probabilities'!$B$24,'Survival Probabilities'!$C$24,if(K163='Survival Probabilities'!$B$25,'Survival Probabilities'!$C$25,if(K163='Survival Probabilities'!$B$26,'Survival Probabilities'!$C$26,if(K163='Survival Probabilities'!$B$27,'Survival Probabilities'!$C$27,if(K163='Survival Probabilities'!$B$28,5%,if(K163="",1)))))))))</f>
        <v>1</v>
      </c>
      <c r="R163" s="5">
        <f t="shared" si="2"/>
        <v>0.01270063861</v>
      </c>
      <c r="S163" s="6">
        <f>if(R163&gt;='Survival Probabilities'!$J$4,1,0)</f>
        <v>0</v>
      </c>
    </row>
    <row r="164">
      <c r="A164" s="1">
        <v>1054.0</v>
      </c>
      <c r="B164" s="1">
        <v>2.0</v>
      </c>
      <c r="C164" s="1" t="s">
        <v>257</v>
      </c>
      <c r="D164" s="1" t="s">
        <v>23</v>
      </c>
      <c r="E164" s="1">
        <v>26.0</v>
      </c>
      <c r="F164" s="1">
        <v>0.0</v>
      </c>
      <c r="G164" s="1">
        <v>0.0</v>
      </c>
      <c r="H164" s="1">
        <v>220844.0</v>
      </c>
      <c r="I164" s="1">
        <v>13.5</v>
      </c>
      <c r="K164" s="4" t="str">
        <f t="shared" si="1"/>
        <v/>
      </c>
      <c r="L164" s="1" t="s">
        <v>24</v>
      </c>
      <c r="M164" s="5">
        <f>if(B164=1,'Survival Probabilities'!$C$2,if(B164 = 2,'Survival Probabilities'!$C$3,if(B164 = 3,'Survival Probabilities'!$C$4,if(isblank(B164),""))))</f>
        <v>0.4728</v>
      </c>
      <c r="N164" s="5">
        <f>if(D164 = "male",'Survival Probabilities'!$C$5,if(D164="female",'Survival Probabilities'!$C$6,if(isblank(D164),"")))</f>
        <v>0.742</v>
      </c>
      <c r="O164" s="5">
        <f>if(E164 &lt; 1,'Survival Probabilities'!$C$10,if(and(E164&gt;= 1, E164&lt;5),'Survival Probabilities'!$C$11, if(and(E164&gt;= 5, E164&lt;10),'Survival Probabilities'!$C$12,if(and(E164&gt;= 10, E164&lt;20),'Survival Probabilities'!$C$13,if(and(E164&gt;= 20, E164&lt;30),'Survival Probabilities'!$C$14,if(and(E164&gt;= 30, E164&lt;40),'Survival Probabilities'!$C$15,if(and(E164&gt;= 40, E164&lt;50),'Survival Probabilities'!$C$16,if(and(E164&gt;= 50, E164&lt;60),'Survival Probabilities'!$C$17,if(and(E164&gt;= 60, E164&lt;70),'Survival Probabilities'!$C$18,if(and(E164&gt;= 70, E164&lt;80),5%,if(and(E164&gt;= 80, E164&lt;90),5%,if(isblank(E164),1))))))))))))</f>
        <v>0.35</v>
      </c>
      <c r="P164" s="5">
        <f>if(L164 = "C",'Survival Probabilities'!$C$7,if(L164="Q",'Survival Probabilities'!$C$8,if(L164="S",'Survival Probabilities'!$C$9,if(isblank(L164),""))))</f>
        <v>0.337</v>
      </c>
      <c r="Q164" s="6">
        <f>if(K164='Survival Probabilities'!$B$21,'Survival Probabilities'!$C$21,if(K164='Survival Probabilities'!$B$22,'Survival Probabilities'!$C$22,if(K164='Survival Probabilities'!$B$23,'Survival Probabilities'!$C$23,if(K164='Survival Probabilities'!$B$24,'Survival Probabilities'!$C$24,if(K164='Survival Probabilities'!$B$25,'Survival Probabilities'!$C$25,if(K164='Survival Probabilities'!$B$26,'Survival Probabilities'!$C$26,if(K164='Survival Probabilities'!$B$27,'Survival Probabilities'!$C$27,if(K164='Survival Probabilities'!$B$28,5%,if(K164="",1)))))))))</f>
        <v>1</v>
      </c>
      <c r="R164" s="5">
        <f t="shared" si="2"/>
        <v>0.04137893592</v>
      </c>
      <c r="S164" s="6">
        <f>if(R164&gt;='Survival Probabilities'!$J$4,1,0)</f>
        <v>1</v>
      </c>
    </row>
    <row r="165">
      <c r="A165" s="1">
        <v>1055.0</v>
      </c>
      <c r="B165" s="1">
        <v>3.0</v>
      </c>
      <c r="C165" s="1" t="s">
        <v>258</v>
      </c>
      <c r="D165" s="1" t="s">
        <v>20</v>
      </c>
      <c r="F165" s="1">
        <v>0.0</v>
      </c>
      <c r="G165" s="1">
        <v>0.0</v>
      </c>
      <c r="H165" s="1">
        <v>343271.0</v>
      </c>
      <c r="I165" s="1">
        <v>7.0</v>
      </c>
      <c r="K165" s="4" t="str">
        <f t="shared" si="1"/>
        <v/>
      </c>
      <c r="L165" s="1" t="s">
        <v>24</v>
      </c>
      <c r="M165" s="5">
        <f>if(B165=1,'Survival Probabilities'!$C$2,if(B165 = 2,'Survival Probabilities'!$C$3,if(B165 = 3,'Survival Probabilities'!$C$4,if(isblank(B165),""))))</f>
        <v>0.2429</v>
      </c>
      <c r="N165" s="5">
        <f>if(D165 = "male",'Survival Probabilities'!$C$5,if(D165="female",'Survival Probabilities'!$C$6,if(isblank(D165),"")))</f>
        <v>0.1889</v>
      </c>
      <c r="O165" s="5">
        <f>if(E165 &lt; 1,'Survival Probabilities'!$C$10,if(and(E165&gt;= 1, E165&lt;5),'Survival Probabilities'!$C$11, if(and(E165&gt;= 5, E165&lt;10),'Survival Probabilities'!$C$12,if(and(E165&gt;= 10, E165&lt;20),'Survival Probabilities'!$C$13,if(and(E165&gt;= 20, E165&lt;30),'Survival Probabilities'!$C$14,if(and(E165&gt;= 30, E165&lt;40),'Survival Probabilities'!$C$15,if(and(E165&gt;= 40, E165&lt;50),'Survival Probabilities'!$C$16,if(and(E165&gt;= 50, E165&lt;60),'Survival Probabilities'!$C$17,if(and(E165&gt;= 60, E165&lt;70),'Survival Probabilities'!$C$18,if(and(E165&gt;= 70, E165&lt;80),5%,if(and(E165&gt;= 80, E165&lt;90),5%,if(isblank(E165),1))))))))))))</f>
        <v>1</v>
      </c>
      <c r="P165" s="5">
        <f>if(L165 = "C",'Survival Probabilities'!$C$7,if(L165="Q",'Survival Probabilities'!$C$8,if(L165="S",'Survival Probabilities'!$C$9,if(isblank(L165),""))))</f>
        <v>0.337</v>
      </c>
      <c r="Q165" s="6">
        <f>if(K165='Survival Probabilities'!$B$21,'Survival Probabilities'!$C$21,if(K165='Survival Probabilities'!$B$22,'Survival Probabilities'!$C$22,if(K165='Survival Probabilities'!$B$23,'Survival Probabilities'!$C$23,if(K165='Survival Probabilities'!$B$24,'Survival Probabilities'!$C$24,if(K165='Survival Probabilities'!$B$25,'Survival Probabilities'!$C$25,if(K165='Survival Probabilities'!$B$26,'Survival Probabilities'!$C$26,if(K165='Survival Probabilities'!$B$27,'Survival Probabilities'!$C$27,if(K165='Survival Probabilities'!$B$28,5%,if(K165="",1)))))))))</f>
        <v>1</v>
      </c>
      <c r="R165" s="5">
        <f t="shared" si="2"/>
        <v>0.01546284397</v>
      </c>
      <c r="S165" s="6">
        <f>if(R165&gt;='Survival Probabilities'!$J$4,1,0)</f>
        <v>0</v>
      </c>
    </row>
    <row r="166">
      <c r="A166" s="1">
        <v>1056.0</v>
      </c>
      <c r="B166" s="1">
        <v>2.0</v>
      </c>
      <c r="C166" s="1" t="s">
        <v>259</v>
      </c>
      <c r="D166" s="1" t="s">
        <v>20</v>
      </c>
      <c r="E166" s="1">
        <v>41.0</v>
      </c>
      <c r="F166" s="1">
        <v>0.0</v>
      </c>
      <c r="G166" s="1">
        <v>0.0</v>
      </c>
      <c r="H166" s="1">
        <v>237393.0</v>
      </c>
      <c r="I166" s="1">
        <v>13.0</v>
      </c>
      <c r="K166" s="4" t="str">
        <f t="shared" si="1"/>
        <v/>
      </c>
      <c r="L166" s="1" t="s">
        <v>24</v>
      </c>
      <c r="M166" s="5">
        <f>if(B166=1,'Survival Probabilities'!$C$2,if(B166 = 2,'Survival Probabilities'!$C$3,if(B166 = 3,'Survival Probabilities'!$C$4,if(isblank(B166),""))))</f>
        <v>0.4728</v>
      </c>
      <c r="N166" s="5">
        <f>if(D166 = "male",'Survival Probabilities'!$C$5,if(D166="female",'Survival Probabilities'!$C$6,if(isblank(D166),"")))</f>
        <v>0.1889</v>
      </c>
      <c r="O166" s="5">
        <f>if(E166 &lt; 1,'Survival Probabilities'!$C$10,if(and(E166&gt;= 1, E166&lt;5),'Survival Probabilities'!$C$11, if(and(E166&gt;= 5, E166&lt;10),'Survival Probabilities'!$C$12,if(and(E166&gt;= 10, E166&lt;20),'Survival Probabilities'!$C$13,if(and(E166&gt;= 20, E166&lt;30),'Survival Probabilities'!$C$14,if(and(E166&gt;= 30, E166&lt;40),'Survival Probabilities'!$C$15,if(and(E166&gt;= 40, E166&lt;50),'Survival Probabilities'!$C$16,if(and(E166&gt;= 50, E166&lt;60),'Survival Probabilities'!$C$17,if(and(E166&gt;= 60, E166&lt;70),'Survival Probabilities'!$C$18,if(and(E166&gt;= 70, E166&lt;80),5%,if(and(E166&gt;= 80, E166&lt;90),5%,if(isblank(E166),1))))))))))))</f>
        <v>0.382</v>
      </c>
      <c r="P166" s="5">
        <f>if(L166 = "C",'Survival Probabilities'!$C$7,if(L166="Q",'Survival Probabilities'!$C$8,if(L166="S",'Survival Probabilities'!$C$9,if(isblank(L166),""))))</f>
        <v>0.337</v>
      </c>
      <c r="Q166" s="6">
        <f>if(K166='Survival Probabilities'!$B$21,'Survival Probabilities'!$C$21,if(K166='Survival Probabilities'!$B$22,'Survival Probabilities'!$C$22,if(K166='Survival Probabilities'!$B$23,'Survival Probabilities'!$C$23,if(K166='Survival Probabilities'!$B$24,'Survival Probabilities'!$C$24,if(K166='Survival Probabilities'!$B$25,'Survival Probabilities'!$C$25,if(K166='Survival Probabilities'!$B$26,'Survival Probabilities'!$C$26,if(K166='Survival Probabilities'!$B$27,'Survival Probabilities'!$C$27,if(K166='Survival Probabilities'!$B$28,5%,if(K166="",1)))))))))</f>
        <v>1</v>
      </c>
      <c r="R166" s="5">
        <f t="shared" si="2"/>
        <v>0.01149748071</v>
      </c>
      <c r="S166" s="6">
        <f>if(R166&gt;='Survival Probabilities'!$J$4,1,0)</f>
        <v>0</v>
      </c>
    </row>
    <row r="167">
      <c r="A167" s="1">
        <v>1057.0</v>
      </c>
      <c r="B167" s="1">
        <v>3.0</v>
      </c>
      <c r="C167" s="1" t="s">
        <v>260</v>
      </c>
      <c r="D167" s="1" t="s">
        <v>23</v>
      </c>
      <c r="E167" s="1">
        <v>26.0</v>
      </c>
      <c r="F167" s="1">
        <v>1.0</v>
      </c>
      <c r="G167" s="1">
        <v>1.0</v>
      </c>
      <c r="H167" s="1">
        <v>315153.0</v>
      </c>
      <c r="I167" s="1">
        <v>22.025</v>
      </c>
      <c r="K167" s="4" t="str">
        <f t="shared" si="1"/>
        <v/>
      </c>
      <c r="L167" s="1" t="s">
        <v>24</v>
      </c>
      <c r="M167" s="5">
        <f>if(B167=1,'Survival Probabilities'!$C$2,if(B167 = 2,'Survival Probabilities'!$C$3,if(B167 = 3,'Survival Probabilities'!$C$4,if(isblank(B167),""))))</f>
        <v>0.2429</v>
      </c>
      <c r="N167" s="5">
        <f>if(D167 = "male",'Survival Probabilities'!$C$5,if(D167="female",'Survival Probabilities'!$C$6,if(isblank(D167),"")))</f>
        <v>0.742</v>
      </c>
      <c r="O167" s="5">
        <f>if(E167 &lt; 1,'Survival Probabilities'!$C$10,if(and(E167&gt;= 1, E167&lt;5),'Survival Probabilities'!$C$11, if(and(E167&gt;= 5, E167&lt;10),'Survival Probabilities'!$C$12,if(and(E167&gt;= 10, E167&lt;20),'Survival Probabilities'!$C$13,if(and(E167&gt;= 20, E167&lt;30),'Survival Probabilities'!$C$14,if(and(E167&gt;= 30, E167&lt;40),'Survival Probabilities'!$C$15,if(and(E167&gt;= 40, E167&lt;50),'Survival Probabilities'!$C$16,if(and(E167&gt;= 50, E167&lt;60),'Survival Probabilities'!$C$17,if(and(E167&gt;= 60, E167&lt;70),'Survival Probabilities'!$C$18,if(and(E167&gt;= 70, E167&lt;80),5%,if(and(E167&gt;= 80, E167&lt;90),5%,if(isblank(E167),1))))))))))))</f>
        <v>0.35</v>
      </c>
      <c r="P167" s="5">
        <f>if(L167 = "C",'Survival Probabilities'!$C$7,if(L167="Q",'Survival Probabilities'!$C$8,if(L167="S",'Survival Probabilities'!$C$9,if(isblank(L167),""))))</f>
        <v>0.337</v>
      </c>
      <c r="Q167" s="6">
        <f>if(K167='Survival Probabilities'!$B$21,'Survival Probabilities'!$C$21,if(K167='Survival Probabilities'!$B$22,'Survival Probabilities'!$C$22,if(K167='Survival Probabilities'!$B$23,'Survival Probabilities'!$C$23,if(K167='Survival Probabilities'!$B$24,'Survival Probabilities'!$C$24,if(K167='Survival Probabilities'!$B$25,'Survival Probabilities'!$C$25,if(K167='Survival Probabilities'!$B$26,'Survival Probabilities'!$C$26,if(K167='Survival Probabilities'!$B$27,'Survival Probabilities'!$C$27,if(K167='Survival Probabilities'!$B$28,5%,if(K167="",1)))))))))</f>
        <v>1</v>
      </c>
      <c r="R167" s="5">
        <f t="shared" si="2"/>
        <v>0.02125834081</v>
      </c>
      <c r="S167" s="6">
        <f>if(R167&gt;='Survival Probabilities'!$J$4,1,0)</f>
        <v>0</v>
      </c>
    </row>
    <row r="168">
      <c r="A168" s="1">
        <v>1058.0</v>
      </c>
      <c r="B168" s="1">
        <v>1.0</v>
      </c>
      <c r="C168" s="1" t="s">
        <v>261</v>
      </c>
      <c r="D168" s="1" t="s">
        <v>20</v>
      </c>
      <c r="E168" s="1">
        <v>48.0</v>
      </c>
      <c r="F168" s="1">
        <v>0.0</v>
      </c>
      <c r="G168" s="1">
        <v>0.0</v>
      </c>
      <c r="H168" s="1" t="s">
        <v>262</v>
      </c>
      <c r="I168" s="1">
        <v>50.4958</v>
      </c>
      <c r="J168" s="1" t="s">
        <v>263</v>
      </c>
      <c r="K168" s="4" t="str">
        <f t="shared" si="1"/>
        <v>B</v>
      </c>
      <c r="L168" s="1" t="s">
        <v>32</v>
      </c>
      <c r="M168" s="5">
        <f>if(B168=1,'Survival Probabilities'!$C$2,if(B168 = 2,'Survival Probabilities'!$C$3,if(B168 = 3,'Survival Probabilities'!$C$4,if(isblank(B168),""))))</f>
        <v>0.6296</v>
      </c>
      <c r="N168" s="5">
        <f>if(D168 = "male",'Survival Probabilities'!$C$5,if(D168="female",'Survival Probabilities'!$C$6,if(isblank(D168),"")))</f>
        <v>0.1889</v>
      </c>
      <c r="O168" s="5">
        <f>if(E168 &lt; 1,'Survival Probabilities'!$C$10,if(and(E168&gt;= 1, E168&lt;5),'Survival Probabilities'!$C$11, if(and(E168&gt;= 5, E168&lt;10),'Survival Probabilities'!$C$12,if(and(E168&gt;= 10, E168&lt;20),'Survival Probabilities'!$C$13,if(and(E168&gt;= 20, E168&lt;30),'Survival Probabilities'!$C$14,if(and(E168&gt;= 30, E168&lt;40),'Survival Probabilities'!$C$15,if(and(E168&gt;= 40, E168&lt;50),'Survival Probabilities'!$C$16,if(and(E168&gt;= 50, E168&lt;60),'Survival Probabilities'!$C$17,if(and(E168&gt;= 60, E168&lt;70),'Survival Probabilities'!$C$18,if(and(E168&gt;= 70, E168&lt;80),5%,if(and(E168&gt;= 80, E168&lt;90),5%,if(isblank(E168),1))))))))))))</f>
        <v>0.382</v>
      </c>
      <c r="P168" s="5">
        <f>if(L168 = "C",'Survival Probabilities'!$C$7,if(L168="Q",'Survival Probabilities'!$C$8,if(L168="S",'Survival Probabilities'!$C$9,if(isblank(L168),""))))</f>
        <v>0.5536</v>
      </c>
      <c r="Q168" s="5">
        <f>if(K168='Survival Probabilities'!$B$21,'Survival Probabilities'!$C$21,if(K168='Survival Probabilities'!$B$22,'Survival Probabilities'!$C$22,if(K168='Survival Probabilities'!$B$23,'Survival Probabilities'!$C$23,if(K168='Survival Probabilities'!$B$24,'Survival Probabilities'!$C$24,if(K168='Survival Probabilities'!$B$25,'Survival Probabilities'!$C$25,if(K168='Survival Probabilities'!$B$26,'Survival Probabilities'!$C$26,if(K168='Survival Probabilities'!$B$27,'Survival Probabilities'!$C$27,if(K168='Survival Probabilities'!$B$28,5%,if(K168="",1)))))))))</f>
        <v>0.7447</v>
      </c>
      <c r="R168" s="5">
        <f t="shared" si="2"/>
        <v>0.01872998698</v>
      </c>
      <c r="S168" s="6">
        <f>if(R168&gt;='Survival Probabilities'!$J$4,1,0)</f>
        <v>0</v>
      </c>
    </row>
    <row r="169">
      <c r="A169" s="1">
        <v>1059.0</v>
      </c>
      <c r="B169" s="1">
        <v>3.0</v>
      </c>
      <c r="C169" s="1" t="s">
        <v>264</v>
      </c>
      <c r="D169" s="1" t="s">
        <v>20</v>
      </c>
      <c r="E169" s="1">
        <v>18.0</v>
      </c>
      <c r="F169" s="1">
        <v>2.0</v>
      </c>
      <c r="G169" s="1">
        <v>2.0</v>
      </c>
      <c r="H169" s="1" t="s">
        <v>265</v>
      </c>
      <c r="I169" s="1">
        <v>34.375</v>
      </c>
      <c r="K169" s="4" t="str">
        <f t="shared" si="1"/>
        <v/>
      </c>
      <c r="L169" s="1" t="s">
        <v>24</v>
      </c>
      <c r="M169" s="5">
        <f>if(B169=1,'Survival Probabilities'!$C$2,if(B169 = 2,'Survival Probabilities'!$C$3,if(B169 = 3,'Survival Probabilities'!$C$4,if(isblank(B169),""))))</f>
        <v>0.2429</v>
      </c>
      <c r="N169" s="5">
        <f>if(D169 = "male",'Survival Probabilities'!$C$5,if(D169="female",'Survival Probabilities'!$C$6,if(isblank(D169),"")))</f>
        <v>0.1889</v>
      </c>
      <c r="O169" s="5">
        <f>if(E169 &lt; 1,'Survival Probabilities'!$C$10,if(and(E169&gt;= 1, E169&lt;5),'Survival Probabilities'!$C$11, if(and(E169&gt;= 5, E169&lt;10),'Survival Probabilities'!$C$12,if(and(E169&gt;= 10, E169&lt;20),'Survival Probabilities'!$C$13,if(and(E169&gt;= 20, E169&lt;30),'Survival Probabilities'!$C$14,if(and(E169&gt;= 30, E169&lt;40),'Survival Probabilities'!$C$15,if(and(E169&gt;= 40, E169&lt;50),'Survival Probabilities'!$C$16,if(and(E169&gt;= 50, E169&lt;60),'Survival Probabilities'!$C$17,if(and(E169&gt;= 60, E169&lt;70),'Survival Probabilities'!$C$18,if(and(E169&gt;= 70, E169&lt;80),5%,if(and(E169&gt;= 80, E169&lt;90),5%,if(isblank(E169),1))))))))))))</f>
        <v>0.402</v>
      </c>
      <c r="P169" s="5">
        <f>if(L169 = "C",'Survival Probabilities'!$C$7,if(L169="Q",'Survival Probabilities'!$C$8,if(L169="S",'Survival Probabilities'!$C$9,if(isblank(L169),""))))</f>
        <v>0.337</v>
      </c>
      <c r="Q169" s="6">
        <f>if(K169='Survival Probabilities'!$B$21,'Survival Probabilities'!$C$21,if(K169='Survival Probabilities'!$B$22,'Survival Probabilities'!$C$22,if(K169='Survival Probabilities'!$B$23,'Survival Probabilities'!$C$23,if(K169='Survival Probabilities'!$B$24,'Survival Probabilities'!$C$24,if(K169='Survival Probabilities'!$B$25,'Survival Probabilities'!$C$25,if(K169='Survival Probabilities'!$B$26,'Survival Probabilities'!$C$26,if(K169='Survival Probabilities'!$B$27,'Survival Probabilities'!$C$27,if(K169='Survival Probabilities'!$B$28,5%,if(K169="",1)))))))))</f>
        <v>1</v>
      </c>
      <c r="R169" s="5">
        <f t="shared" si="2"/>
        <v>0.006216063276</v>
      </c>
      <c r="S169" s="6">
        <f>if(R169&gt;='Survival Probabilities'!$J$4,1,0)</f>
        <v>0</v>
      </c>
    </row>
    <row r="170">
      <c r="A170" s="1">
        <v>1060.0</v>
      </c>
      <c r="B170" s="1">
        <v>1.0</v>
      </c>
      <c r="C170" s="1" t="s">
        <v>266</v>
      </c>
      <c r="D170" s="1" t="s">
        <v>23</v>
      </c>
      <c r="F170" s="1">
        <v>0.0</v>
      </c>
      <c r="G170" s="1">
        <v>0.0</v>
      </c>
      <c r="H170" s="1">
        <v>17770.0</v>
      </c>
      <c r="I170" s="1">
        <v>27.7208</v>
      </c>
      <c r="K170" s="4" t="str">
        <f t="shared" si="1"/>
        <v/>
      </c>
      <c r="L170" s="1" t="s">
        <v>32</v>
      </c>
      <c r="M170" s="5">
        <f>if(B170=1,'Survival Probabilities'!$C$2,if(B170 = 2,'Survival Probabilities'!$C$3,if(B170 = 3,'Survival Probabilities'!$C$4,if(isblank(B170),""))))</f>
        <v>0.6296</v>
      </c>
      <c r="N170" s="5">
        <f>if(D170 = "male",'Survival Probabilities'!$C$5,if(D170="female",'Survival Probabilities'!$C$6,if(isblank(D170),"")))</f>
        <v>0.742</v>
      </c>
      <c r="O170" s="5">
        <f>if(E170 &lt; 1,'Survival Probabilities'!$C$10,if(and(E170&gt;= 1, E170&lt;5),'Survival Probabilities'!$C$11, if(and(E170&gt;= 5, E170&lt;10),'Survival Probabilities'!$C$12,if(and(E170&gt;= 10, E170&lt;20),'Survival Probabilities'!$C$13,if(and(E170&gt;= 20, E170&lt;30),'Survival Probabilities'!$C$14,if(and(E170&gt;= 30, E170&lt;40),'Survival Probabilities'!$C$15,if(and(E170&gt;= 40, E170&lt;50),'Survival Probabilities'!$C$16,if(and(E170&gt;= 50, E170&lt;60),'Survival Probabilities'!$C$17,if(and(E170&gt;= 60, E170&lt;70),'Survival Probabilities'!$C$18,if(and(E170&gt;= 70, E170&lt;80),5%,if(and(E170&gt;= 80, E170&lt;90),5%,if(isblank(E170),1))))))))))))</f>
        <v>1</v>
      </c>
      <c r="P170" s="5">
        <f>if(L170 = "C",'Survival Probabilities'!$C$7,if(L170="Q",'Survival Probabilities'!$C$8,if(L170="S",'Survival Probabilities'!$C$9,if(isblank(L170),""))))</f>
        <v>0.5536</v>
      </c>
      <c r="Q170" s="6">
        <f>if(K170='Survival Probabilities'!$B$21,'Survival Probabilities'!$C$21,if(K170='Survival Probabilities'!$B$22,'Survival Probabilities'!$C$22,if(K170='Survival Probabilities'!$B$23,'Survival Probabilities'!$C$23,if(K170='Survival Probabilities'!$B$24,'Survival Probabilities'!$C$24,if(K170='Survival Probabilities'!$B$25,'Survival Probabilities'!$C$25,if(K170='Survival Probabilities'!$B$26,'Survival Probabilities'!$C$26,if(K170='Survival Probabilities'!$B$27,'Survival Probabilities'!$C$27,if(K170='Survival Probabilities'!$B$28,5%,if(K170="",1)))))))))</f>
        <v>1</v>
      </c>
      <c r="R170" s="5">
        <f t="shared" si="2"/>
        <v>0.2586215475</v>
      </c>
      <c r="S170" s="6">
        <f>if(R170&gt;='Survival Probabilities'!$J$4,1,0)</f>
        <v>1</v>
      </c>
    </row>
    <row r="171">
      <c r="A171" s="1">
        <v>1061.0</v>
      </c>
      <c r="B171" s="1">
        <v>3.0</v>
      </c>
      <c r="C171" s="1" t="s">
        <v>267</v>
      </c>
      <c r="D171" s="1" t="s">
        <v>23</v>
      </c>
      <c r="E171" s="1">
        <v>22.0</v>
      </c>
      <c r="F171" s="1">
        <v>0.0</v>
      </c>
      <c r="G171" s="1">
        <v>0.0</v>
      </c>
      <c r="H171" s="1">
        <v>7548.0</v>
      </c>
      <c r="I171" s="1">
        <v>8.9625</v>
      </c>
      <c r="K171" s="4" t="str">
        <f t="shared" si="1"/>
        <v/>
      </c>
      <c r="L171" s="1" t="s">
        <v>24</v>
      </c>
      <c r="M171" s="5">
        <f>if(B171=1,'Survival Probabilities'!$C$2,if(B171 = 2,'Survival Probabilities'!$C$3,if(B171 = 3,'Survival Probabilities'!$C$4,if(isblank(B171),""))))</f>
        <v>0.2429</v>
      </c>
      <c r="N171" s="5">
        <f>if(D171 = "male",'Survival Probabilities'!$C$5,if(D171="female",'Survival Probabilities'!$C$6,if(isblank(D171),"")))</f>
        <v>0.742</v>
      </c>
      <c r="O171" s="5">
        <f>if(E171 &lt; 1,'Survival Probabilities'!$C$10,if(and(E171&gt;= 1, E171&lt;5),'Survival Probabilities'!$C$11, if(and(E171&gt;= 5, E171&lt;10),'Survival Probabilities'!$C$12,if(and(E171&gt;= 10, E171&lt;20),'Survival Probabilities'!$C$13,if(and(E171&gt;= 20, E171&lt;30),'Survival Probabilities'!$C$14,if(and(E171&gt;= 30, E171&lt;40),'Survival Probabilities'!$C$15,if(and(E171&gt;= 40, E171&lt;50),'Survival Probabilities'!$C$16,if(and(E171&gt;= 50, E171&lt;60),'Survival Probabilities'!$C$17,if(and(E171&gt;= 60, E171&lt;70),'Survival Probabilities'!$C$18,if(and(E171&gt;= 70, E171&lt;80),5%,if(and(E171&gt;= 80, E171&lt;90),5%,if(isblank(E171),1))))))))))))</f>
        <v>0.35</v>
      </c>
      <c r="P171" s="5">
        <f>if(L171 = "C",'Survival Probabilities'!$C$7,if(L171="Q",'Survival Probabilities'!$C$8,if(L171="S",'Survival Probabilities'!$C$9,if(isblank(L171),""))))</f>
        <v>0.337</v>
      </c>
      <c r="Q171" s="6">
        <f>if(K171='Survival Probabilities'!$B$21,'Survival Probabilities'!$C$21,if(K171='Survival Probabilities'!$B$22,'Survival Probabilities'!$C$22,if(K171='Survival Probabilities'!$B$23,'Survival Probabilities'!$C$23,if(K171='Survival Probabilities'!$B$24,'Survival Probabilities'!$C$24,if(K171='Survival Probabilities'!$B$25,'Survival Probabilities'!$C$25,if(K171='Survival Probabilities'!$B$26,'Survival Probabilities'!$C$26,if(K171='Survival Probabilities'!$B$27,'Survival Probabilities'!$C$27,if(K171='Survival Probabilities'!$B$28,5%,if(K171="",1)))))))))</f>
        <v>1</v>
      </c>
      <c r="R171" s="5">
        <f t="shared" si="2"/>
        <v>0.02125834081</v>
      </c>
      <c r="S171" s="6">
        <f>if(R171&gt;='Survival Probabilities'!$J$4,1,0)</f>
        <v>0</v>
      </c>
    </row>
    <row r="172">
      <c r="A172" s="1">
        <v>1062.0</v>
      </c>
      <c r="B172" s="1">
        <v>3.0</v>
      </c>
      <c r="C172" s="1" t="s">
        <v>268</v>
      </c>
      <c r="D172" s="1" t="s">
        <v>20</v>
      </c>
      <c r="F172" s="1">
        <v>0.0</v>
      </c>
      <c r="G172" s="1">
        <v>0.0</v>
      </c>
      <c r="H172" s="1" t="s">
        <v>269</v>
      </c>
      <c r="I172" s="1">
        <v>7.55</v>
      </c>
      <c r="K172" s="4" t="str">
        <f t="shared" si="1"/>
        <v/>
      </c>
      <c r="L172" s="1" t="s">
        <v>24</v>
      </c>
      <c r="M172" s="5">
        <f>if(B172=1,'Survival Probabilities'!$C$2,if(B172 = 2,'Survival Probabilities'!$C$3,if(B172 = 3,'Survival Probabilities'!$C$4,if(isblank(B172),""))))</f>
        <v>0.2429</v>
      </c>
      <c r="N172" s="5">
        <f>if(D172 = "male",'Survival Probabilities'!$C$5,if(D172="female",'Survival Probabilities'!$C$6,if(isblank(D172),"")))</f>
        <v>0.1889</v>
      </c>
      <c r="O172" s="5">
        <f>if(E172 &lt; 1,'Survival Probabilities'!$C$10,if(and(E172&gt;= 1, E172&lt;5),'Survival Probabilities'!$C$11, if(and(E172&gt;= 5, E172&lt;10),'Survival Probabilities'!$C$12,if(and(E172&gt;= 10, E172&lt;20),'Survival Probabilities'!$C$13,if(and(E172&gt;= 20, E172&lt;30),'Survival Probabilities'!$C$14,if(and(E172&gt;= 30, E172&lt;40),'Survival Probabilities'!$C$15,if(and(E172&gt;= 40, E172&lt;50),'Survival Probabilities'!$C$16,if(and(E172&gt;= 50, E172&lt;60),'Survival Probabilities'!$C$17,if(and(E172&gt;= 60, E172&lt;70),'Survival Probabilities'!$C$18,if(and(E172&gt;= 70, E172&lt;80),5%,if(and(E172&gt;= 80, E172&lt;90),5%,if(isblank(E172),1))))))))))))</f>
        <v>1</v>
      </c>
      <c r="P172" s="5">
        <f>if(L172 = "C",'Survival Probabilities'!$C$7,if(L172="Q",'Survival Probabilities'!$C$8,if(L172="S",'Survival Probabilities'!$C$9,if(isblank(L172),""))))</f>
        <v>0.337</v>
      </c>
      <c r="Q172" s="6">
        <f>if(K172='Survival Probabilities'!$B$21,'Survival Probabilities'!$C$21,if(K172='Survival Probabilities'!$B$22,'Survival Probabilities'!$C$22,if(K172='Survival Probabilities'!$B$23,'Survival Probabilities'!$C$23,if(K172='Survival Probabilities'!$B$24,'Survival Probabilities'!$C$24,if(K172='Survival Probabilities'!$B$25,'Survival Probabilities'!$C$25,if(K172='Survival Probabilities'!$B$26,'Survival Probabilities'!$C$26,if(K172='Survival Probabilities'!$B$27,'Survival Probabilities'!$C$27,if(K172='Survival Probabilities'!$B$28,5%,if(K172="",1)))))))))</f>
        <v>1</v>
      </c>
      <c r="R172" s="5">
        <f t="shared" si="2"/>
        <v>0.01546284397</v>
      </c>
      <c r="S172" s="6">
        <f>if(R172&gt;='Survival Probabilities'!$J$4,1,0)</f>
        <v>0</v>
      </c>
    </row>
    <row r="173">
      <c r="A173" s="1">
        <v>1063.0</v>
      </c>
      <c r="B173" s="1">
        <v>3.0</v>
      </c>
      <c r="C173" s="1" t="s">
        <v>270</v>
      </c>
      <c r="D173" s="1" t="s">
        <v>20</v>
      </c>
      <c r="E173" s="1">
        <v>27.0</v>
      </c>
      <c r="F173" s="1">
        <v>0.0</v>
      </c>
      <c r="G173" s="1">
        <v>0.0</v>
      </c>
      <c r="H173" s="1">
        <v>2670.0</v>
      </c>
      <c r="I173" s="1">
        <v>7.225</v>
      </c>
      <c r="K173" s="4" t="str">
        <f t="shared" si="1"/>
        <v/>
      </c>
      <c r="L173" s="1" t="s">
        <v>32</v>
      </c>
      <c r="M173" s="5">
        <f>if(B173=1,'Survival Probabilities'!$C$2,if(B173 = 2,'Survival Probabilities'!$C$3,if(B173 = 3,'Survival Probabilities'!$C$4,if(isblank(B173),""))))</f>
        <v>0.2429</v>
      </c>
      <c r="N173" s="5">
        <f>if(D173 = "male",'Survival Probabilities'!$C$5,if(D173="female",'Survival Probabilities'!$C$6,if(isblank(D173),"")))</f>
        <v>0.1889</v>
      </c>
      <c r="O173" s="5">
        <f>if(E173 &lt; 1,'Survival Probabilities'!$C$10,if(and(E173&gt;= 1, E173&lt;5),'Survival Probabilities'!$C$11, if(and(E173&gt;= 5, E173&lt;10),'Survival Probabilities'!$C$12,if(and(E173&gt;= 10, E173&lt;20),'Survival Probabilities'!$C$13,if(and(E173&gt;= 20, E173&lt;30),'Survival Probabilities'!$C$14,if(and(E173&gt;= 30, E173&lt;40),'Survival Probabilities'!$C$15,if(and(E173&gt;= 40, E173&lt;50),'Survival Probabilities'!$C$16,if(and(E173&gt;= 50, E173&lt;60),'Survival Probabilities'!$C$17,if(and(E173&gt;= 60, E173&lt;70),'Survival Probabilities'!$C$18,if(and(E173&gt;= 70, E173&lt;80),5%,if(and(E173&gt;= 80, E173&lt;90),5%,if(isblank(E173),1))))))))))))</f>
        <v>0.35</v>
      </c>
      <c r="P173" s="5">
        <f>if(L173 = "C",'Survival Probabilities'!$C$7,if(L173="Q",'Survival Probabilities'!$C$8,if(L173="S",'Survival Probabilities'!$C$9,if(isblank(L173),""))))</f>
        <v>0.5536</v>
      </c>
      <c r="Q173" s="6">
        <f>if(K173='Survival Probabilities'!$B$21,'Survival Probabilities'!$C$21,if(K173='Survival Probabilities'!$B$22,'Survival Probabilities'!$C$22,if(K173='Survival Probabilities'!$B$23,'Survival Probabilities'!$C$23,if(K173='Survival Probabilities'!$B$24,'Survival Probabilities'!$C$24,if(K173='Survival Probabilities'!$B$25,'Survival Probabilities'!$C$25,if(K173='Survival Probabilities'!$B$26,'Survival Probabilities'!$C$26,if(K173='Survival Probabilities'!$B$27,'Survival Probabilities'!$C$27,if(K173='Survival Probabilities'!$B$28,5%,if(K173="",1)))))))))</f>
        <v>1</v>
      </c>
      <c r="R173" s="5">
        <f t="shared" si="2"/>
        <v>0.008890447026</v>
      </c>
      <c r="S173" s="6">
        <f>if(R173&gt;='Survival Probabilities'!$J$4,1,0)</f>
        <v>0</v>
      </c>
    </row>
    <row r="174">
      <c r="A174" s="1">
        <v>1064.0</v>
      </c>
      <c r="B174" s="1">
        <v>3.0</v>
      </c>
      <c r="C174" s="1" t="s">
        <v>271</v>
      </c>
      <c r="D174" s="1" t="s">
        <v>20</v>
      </c>
      <c r="E174" s="1">
        <v>23.0</v>
      </c>
      <c r="F174" s="1">
        <v>1.0</v>
      </c>
      <c r="G174" s="1">
        <v>0.0</v>
      </c>
      <c r="H174" s="1">
        <v>347072.0</v>
      </c>
      <c r="I174" s="1">
        <v>13.9</v>
      </c>
      <c r="K174" s="4" t="str">
        <f t="shared" si="1"/>
        <v/>
      </c>
      <c r="L174" s="1" t="s">
        <v>24</v>
      </c>
      <c r="M174" s="5">
        <f>if(B174=1,'Survival Probabilities'!$C$2,if(B174 = 2,'Survival Probabilities'!$C$3,if(B174 = 3,'Survival Probabilities'!$C$4,if(isblank(B174),""))))</f>
        <v>0.2429</v>
      </c>
      <c r="N174" s="5">
        <f>if(D174 = "male",'Survival Probabilities'!$C$5,if(D174="female",'Survival Probabilities'!$C$6,if(isblank(D174),"")))</f>
        <v>0.1889</v>
      </c>
      <c r="O174" s="5">
        <f>if(E174 &lt; 1,'Survival Probabilities'!$C$10,if(and(E174&gt;= 1, E174&lt;5),'Survival Probabilities'!$C$11, if(and(E174&gt;= 5, E174&lt;10),'Survival Probabilities'!$C$12,if(and(E174&gt;= 10, E174&lt;20),'Survival Probabilities'!$C$13,if(and(E174&gt;= 20, E174&lt;30),'Survival Probabilities'!$C$14,if(and(E174&gt;= 30, E174&lt;40),'Survival Probabilities'!$C$15,if(and(E174&gt;= 40, E174&lt;50),'Survival Probabilities'!$C$16,if(and(E174&gt;= 50, E174&lt;60),'Survival Probabilities'!$C$17,if(and(E174&gt;= 60, E174&lt;70),'Survival Probabilities'!$C$18,if(and(E174&gt;= 70, E174&lt;80),5%,if(and(E174&gt;= 80, E174&lt;90),5%,if(isblank(E174),1))))))))))))</f>
        <v>0.35</v>
      </c>
      <c r="P174" s="5">
        <f>if(L174 = "C",'Survival Probabilities'!$C$7,if(L174="Q",'Survival Probabilities'!$C$8,if(L174="S",'Survival Probabilities'!$C$9,if(isblank(L174),""))))</f>
        <v>0.337</v>
      </c>
      <c r="Q174" s="6">
        <f>if(K174='Survival Probabilities'!$B$21,'Survival Probabilities'!$C$21,if(K174='Survival Probabilities'!$B$22,'Survival Probabilities'!$C$22,if(K174='Survival Probabilities'!$B$23,'Survival Probabilities'!$C$23,if(K174='Survival Probabilities'!$B$24,'Survival Probabilities'!$C$24,if(K174='Survival Probabilities'!$B$25,'Survival Probabilities'!$C$25,if(K174='Survival Probabilities'!$B$26,'Survival Probabilities'!$C$26,if(K174='Survival Probabilities'!$B$27,'Survival Probabilities'!$C$27,if(K174='Survival Probabilities'!$B$28,5%,if(K174="",1)))))))))</f>
        <v>1</v>
      </c>
      <c r="R174" s="5">
        <f t="shared" si="2"/>
        <v>0.00541199539</v>
      </c>
      <c r="S174" s="6">
        <f>if(R174&gt;='Survival Probabilities'!$J$4,1,0)</f>
        <v>0</v>
      </c>
    </row>
    <row r="175">
      <c r="A175" s="1">
        <v>1065.0</v>
      </c>
      <c r="B175" s="1">
        <v>3.0</v>
      </c>
      <c r="C175" s="1" t="s">
        <v>272</v>
      </c>
      <c r="D175" s="1" t="s">
        <v>20</v>
      </c>
      <c r="F175" s="1">
        <v>0.0</v>
      </c>
      <c r="G175" s="1">
        <v>0.0</v>
      </c>
      <c r="H175" s="1">
        <v>2673.0</v>
      </c>
      <c r="I175" s="1">
        <v>7.2292</v>
      </c>
      <c r="K175" s="4" t="str">
        <f t="shared" si="1"/>
        <v/>
      </c>
      <c r="L175" s="1" t="s">
        <v>32</v>
      </c>
      <c r="M175" s="5">
        <f>if(B175=1,'Survival Probabilities'!$C$2,if(B175 = 2,'Survival Probabilities'!$C$3,if(B175 = 3,'Survival Probabilities'!$C$4,if(isblank(B175),""))))</f>
        <v>0.2429</v>
      </c>
      <c r="N175" s="5">
        <f>if(D175 = "male",'Survival Probabilities'!$C$5,if(D175="female",'Survival Probabilities'!$C$6,if(isblank(D175),"")))</f>
        <v>0.1889</v>
      </c>
      <c r="O175" s="5">
        <f>if(E175 &lt; 1,'Survival Probabilities'!$C$10,if(and(E175&gt;= 1, E175&lt;5),'Survival Probabilities'!$C$11, if(and(E175&gt;= 5, E175&lt;10),'Survival Probabilities'!$C$12,if(and(E175&gt;= 10, E175&lt;20),'Survival Probabilities'!$C$13,if(and(E175&gt;= 20, E175&lt;30),'Survival Probabilities'!$C$14,if(and(E175&gt;= 30, E175&lt;40),'Survival Probabilities'!$C$15,if(and(E175&gt;= 40, E175&lt;50),'Survival Probabilities'!$C$16,if(and(E175&gt;= 50, E175&lt;60),'Survival Probabilities'!$C$17,if(and(E175&gt;= 60, E175&lt;70),'Survival Probabilities'!$C$18,if(and(E175&gt;= 70, E175&lt;80),5%,if(and(E175&gt;= 80, E175&lt;90),5%,if(isblank(E175),1))))))))))))</f>
        <v>1</v>
      </c>
      <c r="P175" s="5">
        <f>if(L175 = "C",'Survival Probabilities'!$C$7,if(L175="Q",'Survival Probabilities'!$C$8,if(L175="S",'Survival Probabilities'!$C$9,if(isblank(L175),""))))</f>
        <v>0.5536</v>
      </c>
      <c r="Q175" s="6">
        <f>if(K175='Survival Probabilities'!$B$21,'Survival Probabilities'!$C$21,if(K175='Survival Probabilities'!$B$22,'Survival Probabilities'!$C$22,if(K175='Survival Probabilities'!$B$23,'Survival Probabilities'!$C$23,if(K175='Survival Probabilities'!$B$24,'Survival Probabilities'!$C$24,if(K175='Survival Probabilities'!$B$25,'Survival Probabilities'!$C$25,if(K175='Survival Probabilities'!$B$26,'Survival Probabilities'!$C$26,if(K175='Survival Probabilities'!$B$27,'Survival Probabilities'!$C$27,if(K175='Survival Probabilities'!$B$28,5%,if(K175="",1)))))))))</f>
        <v>1</v>
      </c>
      <c r="R175" s="5">
        <f t="shared" si="2"/>
        <v>0.02540127722</v>
      </c>
      <c r="S175" s="6">
        <f>if(R175&gt;='Survival Probabilities'!$J$4,1,0)</f>
        <v>0</v>
      </c>
    </row>
    <row r="176">
      <c r="A176" s="1">
        <v>1066.0</v>
      </c>
      <c r="B176" s="1">
        <v>3.0</v>
      </c>
      <c r="C176" s="1" t="s">
        <v>273</v>
      </c>
      <c r="D176" s="1" t="s">
        <v>20</v>
      </c>
      <c r="E176" s="1">
        <v>40.0</v>
      </c>
      <c r="F176" s="1">
        <v>1.0</v>
      </c>
      <c r="G176" s="1">
        <v>5.0</v>
      </c>
      <c r="H176" s="1">
        <v>347077.0</v>
      </c>
      <c r="I176" s="1">
        <v>31.3875</v>
      </c>
      <c r="K176" s="4" t="str">
        <f t="shared" si="1"/>
        <v/>
      </c>
      <c r="L176" s="1" t="s">
        <v>24</v>
      </c>
      <c r="M176" s="5">
        <f>if(B176=1,'Survival Probabilities'!$C$2,if(B176 = 2,'Survival Probabilities'!$C$3,if(B176 = 3,'Survival Probabilities'!$C$4,if(isblank(B176),""))))</f>
        <v>0.2429</v>
      </c>
      <c r="N176" s="5">
        <f>if(D176 = "male",'Survival Probabilities'!$C$5,if(D176="female",'Survival Probabilities'!$C$6,if(isblank(D176),"")))</f>
        <v>0.1889</v>
      </c>
      <c r="O176" s="5">
        <f>if(E176 &lt; 1,'Survival Probabilities'!$C$10,if(and(E176&gt;= 1, E176&lt;5),'Survival Probabilities'!$C$11, if(and(E176&gt;= 5, E176&lt;10),'Survival Probabilities'!$C$12,if(and(E176&gt;= 10, E176&lt;20),'Survival Probabilities'!$C$13,if(and(E176&gt;= 20, E176&lt;30),'Survival Probabilities'!$C$14,if(and(E176&gt;= 30, E176&lt;40),'Survival Probabilities'!$C$15,if(and(E176&gt;= 40, E176&lt;50),'Survival Probabilities'!$C$16,if(and(E176&gt;= 50, E176&lt;60),'Survival Probabilities'!$C$17,if(and(E176&gt;= 60, E176&lt;70),'Survival Probabilities'!$C$18,if(and(E176&gt;= 70, E176&lt;80),5%,if(and(E176&gt;= 80, E176&lt;90),5%,if(isblank(E176),1))))))))))))</f>
        <v>0.382</v>
      </c>
      <c r="P176" s="5">
        <f>if(L176 = "C",'Survival Probabilities'!$C$7,if(L176="Q",'Survival Probabilities'!$C$8,if(L176="S",'Survival Probabilities'!$C$9,if(isblank(L176),""))))</f>
        <v>0.337</v>
      </c>
      <c r="Q176" s="6">
        <f>if(K176='Survival Probabilities'!$B$21,'Survival Probabilities'!$C$21,if(K176='Survival Probabilities'!$B$22,'Survival Probabilities'!$C$22,if(K176='Survival Probabilities'!$B$23,'Survival Probabilities'!$C$23,if(K176='Survival Probabilities'!$B$24,'Survival Probabilities'!$C$24,if(K176='Survival Probabilities'!$B$25,'Survival Probabilities'!$C$25,if(K176='Survival Probabilities'!$B$26,'Survival Probabilities'!$C$26,if(K176='Survival Probabilities'!$B$27,'Survival Probabilities'!$C$27,if(K176='Survival Probabilities'!$B$28,5%,if(K176="",1)))))))))</f>
        <v>1</v>
      </c>
      <c r="R176" s="5">
        <f t="shared" si="2"/>
        <v>0.005906806397</v>
      </c>
      <c r="S176" s="6">
        <f>if(R176&gt;='Survival Probabilities'!$J$4,1,0)</f>
        <v>0</v>
      </c>
    </row>
    <row r="177">
      <c r="A177" s="1">
        <v>1067.0</v>
      </c>
      <c r="B177" s="1">
        <v>2.0</v>
      </c>
      <c r="C177" s="1" t="s">
        <v>274</v>
      </c>
      <c r="D177" s="1" t="s">
        <v>23</v>
      </c>
      <c r="E177" s="1">
        <v>15.0</v>
      </c>
      <c r="F177" s="1">
        <v>0.0</v>
      </c>
      <c r="G177" s="1">
        <v>2.0</v>
      </c>
      <c r="H177" s="1">
        <v>29750.0</v>
      </c>
      <c r="I177" s="1">
        <v>39.0</v>
      </c>
      <c r="K177" s="4" t="str">
        <f t="shared" si="1"/>
        <v/>
      </c>
      <c r="L177" s="1" t="s">
        <v>24</v>
      </c>
      <c r="M177" s="5">
        <f>if(B177=1,'Survival Probabilities'!$C$2,if(B177 = 2,'Survival Probabilities'!$C$3,if(B177 = 3,'Survival Probabilities'!$C$4,if(isblank(B177),""))))</f>
        <v>0.4728</v>
      </c>
      <c r="N177" s="5">
        <f>if(D177 = "male",'Survival Probabilities'!$C$5,if(D177="female",'Survival Probabilities'!$C$6,if(isblank(D177),"")))</f>
        <v>0.742</v>
      </c>
      <c r="O177" s="5">
        <f>if(E177 &lt; 1,'Survival Probabilities'!$C$10,if(and(E177&gt;= 1, E177&lt;5),'Survival Probabilities'!$C$11, if(and(E177&gt;= 5, E177&lt;10),'Survival Probabilities'!$C$12,if(and(E177&gt;= 10, E177&lt;20),'Survival Probabilities'!$C$13,if(and(E177&gt;= 20, E177&lt;30),'Survival Probabilities'!$C$14,if(and(E177&gt;= 30, E177&lt;40),'Survival Probabilities'!$C$15,if(and(E177&gt;= 40, E177&lt;50),'Survival Probabilities'!$C$16,if(and(E177&gt;= 50, E177&lt;60),'Survival Probabilities'!$C$17,if(and(E177&gt;= 60, E177&lt;70),'Survival Probabilities'!$C$18,if(and(E177&gt;= 70, E177&lt;80),5%,if(and(E177&gt;= 80, E177&lt;90),5%,if(isblank(E177),1))))))))))))</f>
        <v>0.402</v>
      </c>
      <c r="P177" s="5">
        <f>if(L177 = "C",'Survival Probabilities'!$C$7,if(L177="Q",'Survival Probabilities'!$C$8,if(L177="S",'Survival Probabilities'!$C$9,if(isblank(L177),""))))</f>
        <v>0.337</v>
      </c>
      <c r="Q177" s="6">
        <f>if(K177='Survival Probabilities'!$B$21,'Survival Probabilities'!$C$21,if(K177='Survival Probabilities'!$B$22,'Survival Probabilities'!$C$22,if(K177='Survival Probabilities'!$B$23,'Survival Probabilities'!$C$23,if(K177='Survival Probabilities'!$B$24,'Survival Probabilities'!$C$24,if(K177='Survival Probabilities'!$B$25,'Survival Probabilities'!$C$25,if(K177='Survival Probabilities'!$B$26,'Survival Probabilities'!$C$26,if(K177='Survival Probabilities'!$B$27,'Survival Probabilities'!$C$27,if(K177='Survival Probabilities'!$B$28,5%,if(K177="",1)))))))))</f>
        <v>1</v>
      </c>
      <c r="R177" s="5">
        <f t="shared" si="2"/>
        <v>0.04752666354</v>
      </c>
      <c r="S177" s="6">
        <f>if(R177&gt;='Survival Probabilities'!$J$4,1,0)</f>
        <v>1</v>
      </c>
    </row>
    <row r="178">
      <c r="A178" s="1">
        <v>1068.0</v>
      </c>
      <c r="B178" s="1">
        <v>2.0</v>
      </c>
      <c r="C178" s="1" t="s">
        <v>275</v>
      </c>
      <c r="D178" s="1" t="s">
        <v>23</v>
      </c>
      <c r="E178" s="1">
        <v>20.0</v>
      </c>
      <c r="F178" s="1">
        <v>0.0</v>
      </c>
      <c r="G178" s="1">
        <v>0.0</v>
      </c>
      <c r="H178" s="1" t="s">
        <v>276</v>
      </c>
      <c r="I178" s="1">
        <v>36.75</v>
      </c>
      <c r="K178" s="4" t="str">
        <f t="shared" si="1"/>
        <v/>
      </c>
      <c r="L178" s="1" t="s">
        <v>24</v>
      </c>
      <c r="M178" s="5">
        <f>if(B178=1,'Survival Probabilities'!$C$2,if(B178 = 2,'Survival Probabilities'!$C$3,if(B178 = 3,'Survival Probabilities'!$C$4,if(isblank(B178),""))))</f>
        <v>0.4728</v>
      </c>
      <c r="N178" s="5">
        <f>if(D178 = "male",'Survival Probabilities'!$C$5,if(D178="female",'Survival Probabilities'!$C$6,if(isblank(D178),"")))</f>
        <v>0.742</v>
      </c>
      <c r="O178" s="5">
        <f>if(E178 &lt; 1,'Survival Probabilities'!$C$10,if(and(E178&gt;= 1, E178&lt;5),'Survival Probabilities'!$C$11, if(and(E178&gt;= 5, E178&lt;10),'Survival Probabilities'!$C$12,if(and(E178&gt;= 10, E178&lt;20),'Survival Probabilities'!$C$13,if(and(E178&gt;= 20, E178&lt;30),'Survival Probabilities'!$C$14,if(and(E178&gt;= 30, E178&lt;40),'Survival Probabilities'!$C$15,if(and(E178&gt;= 40, E178&lt;50),'Survival Probabilities'!$C$16,if(and(E178&gt;= 50, E178&lt;60),'Survival Probabilities'!$C$17,if(and(E178&gt;= 60, E178&lt;70),'Survival Probabilities'!$C$18,if(and(E178&gt;= 70, E178&lt;80),5%,if(and(E178&gt;= 80, E178&lt;90),5%,if(isblank(E178),1))))))))))))</f>
        <v>0.35</v>
      </c>
      <c r="P178" s="5">
        <f>if(L178 = "C",'Survival Probabilities'!$C$7,if(L178="Q",'Survival Probabilities'!$C$8,if(L178="S",'Survival Probabilities'!$C$9,if(isblank(L178),""))))</f>
        <v>0.337</v>
      </c>
      <c r="Q178" s="6">
        <f>if(K178='Survival Probabilities'!$B$21,'Survival Probabilities'!$C$21,if(K178='Survival Probabilities'!$B$22,'Survival Probabilities'!$C$22,if(K178='Survival Probabilities'!$B$23,'Survival Probabilities'!$C$23,if(K178='Survival Probabilities'!$B$24,'Survival Probabilities'!$C$24,if(K178='Survival Probabilities'!$B$25,'Survival Probabilities'!$C$25,if(K178='Survival Probabilities'!$B$26,'Survival Probabilities'!$C$26,if(K178='Survival Probabilities'!$B$27,'Survival Probabilities'!$C$27,if(K178='Survival Probabilities'!$B$28,5%,if(K178="",1)))))))))</f>
        <v>1</v>
      </c>
      <c r="R178" s="5">
        <f t="shared" si="2"/>
        <v>0.04137893592</v>
      </c>
      <c r="S178" s="6">
        <f>if(R178&gt;='Survival Probabilities'!$J$4,1,0)</f>
        <v>1</v>
      </c>
    </row>
    <row r="179">
      <c r="A179" s="1">
        <v>1069.0</v>
      </c>
      <c r="B179" s="1">
        <v>1.0</v>
      </c>
      <c r="C179" s="1" t="s">
        <v>277</v>
      </c>
      <c r="D179" s="1" t="s">
        <v>20</v>
      </c>
      <c r="E179" s="1">
        <v>54.0</v>
      </c>
      <c r="F179" s="1">
        <v>1.0</v>
      </c>
      <c r="G179" s="1">
        <v>0.0</v>
      </c>
      <c r="H179" s="1">
        <v>11778.0</v>
      </c>
      <c r="I179" s="1">
        <v>55.4417</v>
      </c>
      <c r="J179" s="1" t="s">
        <v>174</v>
      </c>
      <c r="K179" s="4" t="str">
        <f t="shared" si="1"/>
        <v>C</v>
      </c>
      <c r="L179" s="1" t="s">
        <v>32</v>
      </c>
      <c r="M179" s="5">
        <f>if(B179=1,'Survival Probabilities'!$C$2,if(B179 = 2,'Survival Probabilities'!$C$3,if(B179 = 3,'Survival Probabilities'!$C$4,if(isblank(B179),""))))</f>
        <v>0.6296</v>
      </c>
      <c r="N179" s="5">
        <f>if(D179 = "male",'Survival Probabilities'!$C$5,if(D179="female",'Survival Probabilities'!$C$6,if(isblank(D179),"")))</f>
        <v>0.1889</v>
      </c>
      <c r="O179" s="5">
        <f>if(E179 &lt; 1,'Survival Probabilities'!$C$10,if(and(E179&gt;= 1, E179&lt;5),'Survival Probabilities'!$C$11, if(and(E179&gt;= 5, E179&lt;10),'Survival Probabilities'!$C$12,if(and(E179&gt;= 10, E179&lt;20),'Survival Probabilities'!$C$13,if(and(E179&gt;= 20, E179&lt;30),'Survival Probabilities'!$C$14,if(and(E179&gt;= 30, E179&lt;40),'Survival Probabilities'!$C$15,if(and(E179&gt;= 40, E179&lt;50),'Survival Probabilities'!$C$16,if(and(E179&gt;= 50, E179&lt;60),'Survival Probabilities'!$C$17,if(and(E179&gt;= 60, E179&lt;70),'Survival Probabilities'!$C$18,if(and(E179&gt;= 70, E179&lt;80),5%,if(and(E179&gt;= 80, E179&lt;90),5%,if(isblank(E179),1))))))))))))</f>
        <v>0.4167</v>
      </c>
      <c r="P179" s="5">
        <f>if(L179 = "C",'Survival Probabilities'!$C$7,if(L179="Q",'Survival Probabilities'!$C$8,if(L179="S",'Survival Probabilities'!$C$9,if(isblank(L179),""))))</f>
        <v>0.5536</v>
      </c>
      <c r="Q179" s="5">
        <f>if(K179='Survival Probabilities'!$B$21,'Survival Probabilities'!$C$21,if(K179='Survival Probabilities'!$B$22,'Survival Probabilities'!$C$22,if(K179='Survival Probabilities'!$B$23,'Survival Probabilities'!$C$23,if(K179='Survival Probabilities'!$B$24,'Survival Probabilities'!$C$24,if(K179='Survival Probabilities'!$B$25,'Survival Probabilities'!$C$25,if(K179='Survival Probabilities'!$B$26,'Survival Probabilities'!$C$26,if(K179='Survival Probabilities'!$B$27,'Survival Probabilities'!$C$27,if(K179='Survival Probabilities'!$B$28,5%,if(K179="",1)))))))))</f>
        <v>0.5932</v>
      </c>
      <c r="R179" s="5">
        <f t="shared" si="2"/>
        <v>0.01627486525</v>
      </c>
      <c r="S179" s="6">
        <f>if(R179&gt;='Survival Probabilities'!$J$4,1,0)</f>
        <v>0</v>
      </c>
    </row>
    <row r="180">
      <c r="A180" s="1">
        <v>1070.0</v>
      </c>
      <c r="B180" s="1">
        <v>2.0</v>
      </c>
      <c r="C180" s="1" t="s">
        <v>278</v>
      </c>
      <c r="D180" s="1" t="s">
        <v>23</v>
      </c>
      <c r="E180" s="1">
        <v>36.0</v>
      </c>
      <c r="F180" s="1">
        <v>0.0</v>
      </c>
      <c r="G180" s="1">
        <v>3.0</v>
      </c>
      <c r="H180" s="1">
        <v>230136.0</v>
      </c>
      <c r="I180" s="1">
        <v>39.0</v>
      </c>
      <c r="J180" s="1" t="s">
        <v>279</v>
      </c>
      <c r="K180" s="4" t="str">
        <f t="shared" si="1"/>
        <v>F</v>
      </c>
      <c r="L180" s="1" t="s">
        <v>24</v>
      </c>
      <c r="M180" s="5">
        <f>if(B180=1,'Survival Probabilities'!$C$2,if(B180 = 2,'Survival Probabilities'!$C$3,if(B180 = 3,'Survival Probabilities'!$C$4,if(isblank(B180),""))))</f>
        <v>0.4728</v>
      </c>
      <c r="N180" s="5">
        <f>if(D180 = "male",'Survival Probabilities'!$C$5,if(D180="female",'Survival Probabilities'!$C$6,if(isblank(D180),"")))</f>
        <v>0.742</v>
      </c>
      <c r="O180" s="5">
        <f>if(E180 &lt; 1,'Survival Probabilities'!$C$10,if(and(E180&gt;= 1, E180&lt;5),'Survival Probabilities'!$C$11, if(and(E180&gt;= 5, E180&lt;10),'Survival Probabilities'!$C$12,if(and(E180&gt;= 10, E180&lt;20),'Survival Probabilities'!$C$13,if(and(E180&gt;= 20, E180&lt;30),'Survival Probabilities'!$C$14,if(and(E180&gt;= 30, E180&lt;40),'Survival Probabilities'!$C$15,if(and(E180&gt;= 40, E180&lt;50),'Survival Probabilities'!$C$16,if(and(E180&gt;= 50, E180&lt;60),'Survival Probabilities'!$C$17,if(and(E180&gt;= 60, E180&lt;70),'Survival Probabilities'!$C$18,if(and(E180&gt;= 70, E180&lt;80),5%,if(and(E180&gt;= 80, E180&lt;90),5%,if(isblank(E180),1))))))))))))</f>
        <v>0.4371</v>
      </c>
      <c r="P180" s="5">
        <f>if(L180 = "C",'Survival Probabilities'!$C$7,if(L180="Q",'Survival Probabilities'!$C$8,if(L180="S",'Survival Probabilities'!$C$9,if(isblank(L180),""))))</f>
        <v>0.337</v>
      </c>
      <c r="Q180" s="5">
        <f>if(K180='Survival Probabilities'!$B$21,'Survival Probabilities'!$C$21,if(K180='Survival Probabilities'!$B$22,'Survival Probabilities'!$C$22,if(K180='Survival Probabilities'!$B$23,'Survival Probabilities'!$C$23,if(K180='Survival Probabilities'!$B$24,'Survival Probabilities'!$C$24,if(K180='Survival Probabilities'!$B$25,'Survival Probabilities'!$C$25,if(K180='Survival Probabilities'!$B$26,'Survival Probabilities'!$C$26,if(K180='Survival Probabilities'!$B$27,'Survival Probabilities'!$C$27,if(K180='Survival Probabilities'!$B$28,5%,if(K180="",1)))))))))</f>
        <v>0.6154</v>
      </c>
      <c r="R180" s="5">
        <f t="shared" si="2"/>
        <v>0.03180164406</v>
      </c>
      <c r="S180" s="6">
        <f>if(R180&gt;='Survival Probabilities'!$J$4,1,0)</f>
        <v>1</v>
      </c>
    </row>
    <row r="181">
      <c r="A181" s="1">
        <v>1071.0</v>
      </c>
      <c r="B181" s="1">
        <v>1.0</v>
      </c>
      <c r="C181" s="1" t="s">
        <v>280</v>
      </c>
      <c r="D181" s="1" t="s">
        <v>23</v>
      </c>
      <c r="E181" s="1">
        <v>64.0</v>
      </c>
      <c r="F181" s="1">
        <v>0.0</v>
      </c>
      <c r="G181" s="1">
        <v>2.0</v>
      </c>
      <c r="H181" s="1" t="s">
        <v>281</v>
      </c>
      <c r="I181" s="1">
        <v>83.1583</v>
      </c>
      <c r="J181" s="1" t="s">
        <v>282</v>
      </c>
      <c r="K181" s="4" t="str">
        <f t="shared" si="1"/>
        <v>E</v>
      </c>
      <c r="L181" s="1" t="s">
        <v>32</v>
      </c>
      <c r="M181" s="5">
        <f>if(B181=1,'Survival Probabilities'!$C$2,if(B181 = 2,'Survival Probabilities'!$C$3,if(B181 = 3,'Survival Probabilities'!$C$4,if(isblank(B181),""))))</f>
        <v>0.6296</v>
      </c>
      <c r="N181" s="5">
        <f>if(D181 = "male",'Survival Probabilities'!$C$5,if(D181="female",'Survival Probabilities'!$C$6,if(isblank(D181),"")))</f>
        <v>0.742</v>
      </c>
      <c r="O181" s="5">
        <f>if(E181 &lt; 1,'Survival Probabilities'!$C$10,if(and(E181&gt;= 1, E181&lt;5),'Survival Probabilities'!$C$11, if(and(E181&gt;= 5, E181&lt;10),'Survival Probabilities'!$C$12,if(and(E181&gt;= 10, E181&lt;20),'Survival Probabilities'!$C$13,if(and(E181&gt;= 20, E181&lt;30),'Survival Probabilities'!$C$14,if(and(E181&gt;= 30, E181&lt;40),'Survival Probabilities'!$C$15,if(and(E181&gt;= 40, E181&lt;50),'Survival Probabilities'!$C$16,if(and(E181&gt;= 50, E181&lt;60),'Survival Probabilities'!$C$17,if(and(E181&gt;= 60, E181&lt;70),'Survival Probabilities'!$C$18,if(and(E181&gt;= 70, E181&lt;80),5%,if(and(E181&gt;= 80, E181&lt;90),5%,if(isblank(E181),1))))))))))))</f>
        <v>0.3158</v>
      </c>
      <c r="P181" s="5">
        <f>if(L181 = "C",'Survival Probabilities'!$C$7,if(L181="Q",'Survival Probabilities'!$C$8,if(L181="S",'Survival Probabilities'!$C$9,if(isblank(L181),""))))</f>
        <v>0.5536</v>
      </c>
      <c r="Q181" s="5">
        <f>if(K181='Survival Probabilities'!$B$21,'Survival Probabilities'!$C$21,if(K181='Survival Probabilities'!$B$22,'Survival Probabilities'!$C$22,if(K181='Survival Probabilities'!$B$23,'Survival Probabilities'!$C$23,if(K181='Survival Probabilities'!$B$24,'Survival Probabilities'!$C$24,if(K181='Survival Probabilities'!$B$25,'Survival Probabilities'!$C$25,if(K181='Survival Probabilities'!$B$26,'Survival Probabilities'!$C$26,if(K181='Survival Probabilities'!$B$27,'Survival Probabilities'!$C$27,if(K181='Survival Probabilities'!$B$28,5%,if(K181="",1)))))))))</f>
        <v>0.75</v>
      </c>
      <c r="R181" s="5">
        <f t="shared" si="2"/>
        <v>0.06125451353</v>
      </c>
      <c r="S181" s="6">
        <f>if(R181&gt;='Survival Probabilities'!$J$4,1,0)</f>
        <v>1</v>
      </c>
    </row>
    <row r="182">
      <c r="A182" s="1">
        <v>1072.0</v>
      </c>
      <c r="B182" s="1">
        <v>2.0</v>
      </c>
      <c r="C182" s="1" t="s">
        <v>283</v>
      </c>
      <c r="D182" s="1" t="s">
        <v>20</v>
      </c>
      <c r="E182" s="1">
        <v>30.0</v>
      </c>
      <c r="F182" s="1">
        <v>0.0</v>
      </c>
      <c r="G182" s="1">
        <v>0.0</v>
      </c>
      <c r="H182" s="1">
        <v>233478.0</v>
      </c>
      <c r="I182" s="1">
        <v>13.0</v>
      </c>
      <c r="K182" s="4" t="str">
        <f t="shared" si="1"/>
        <v/>
      </c>
      <c r="L182" s="1" t="s">
        <v>24</v>
      </c>
      <c r="M182" s="5">
        <f>if(B182=1,'Survival Probabilities'!$C$2,if(B182 = 2,'Survival Probabilities'!$C$3,if(B182 = 3,'Survival Probabilities'!$C$4,if(isblank(B182),""))))</f>
        <v>0.4728</v>
      </c>
      <c r="N182" s="5">
        <f>if(D182 = "male",'Survival Probabilities'!$C$5,if(D182="female",'Survival Probabilities'!$C$6,if(isblank(D182),"")))</f>
        <v>0.1889</v>
      </c>
      <c r="O182" s="5">
        <f>if(E182 &lt; 1,'Survival Probabilities'!$C$10,if(and(E182&gt;= 1, E182&lt;5),'Survival Probabilities'!$C$11, if(and(E182&gt;= 5, E182&lt;10),'Survival Probabilities'!$C$12,if(and(E182&gt;= 10, E182&lt;20),'Survival Probabilities'!$C$13,if(and(E182&gt;= 20, E182&lt;30),'Survival Probabilities'!$C$14,if(and(E182&gt;= 30, E182&lt;40),'Survival Probabilities'!$C$15,if(and(E182&gt;= 40, E182&lt;50),'Survival Probabilities'!$C$16,if(and(E182&gt;= 50, E182&lt;60),'Survival Probabilities'!$C$17,if(and(E182&gt;= 60, E182&lt;70),'Survival Probabilities'!$C$18,if(and(E182&gt;= 70, E182&lt;80),5%,if(and(E182&gt;= 80, E182&lt;90),5%,if(isblank(E182),1))))))))))))</f>
        <v>0.4371</v>
      </c>
      <c r="P182" s="5">
        <f>if(L182 = "C",'Survival Probabilities'!$C$7,if(L182="Q",'Survival Probabilities'!$C$8,if(L182="S",'Survival Probabilities'!$C$9,if(isblank(L182),""))))</f>
        <v>0.337</v>
      </c>
      <c r="Q182" s="6">
        <f>if(K182='Survival Probabilities'!$B$21,'Survival Probabilities'!$C$21,if(K182='Survival Probabilities'!$B$22,'Survival Probabilities'!$C$22,if(K182='Survival Probabilities'!$B$23,'Survival Probabilities'!$C$23,if(K182='Survival Probabilities'!$B$24,'Survival Probabilities'!$C$24,if(K182='Survival Probabilities'!$B$25,'Survival Probabilities'!$C$25,if(K182='Survival Probabilities'!$B$26,'Survival Probabilities'!$C$26,if(K182='Survival Probabilities'!$B$27,'Survival Probabilities'!$C$27,if(K182='Survival Probabilities'!$B$28,5%,if(K182="",1)))))))))</f>
        <v>1</v>
      </c>
      <c r="R182" s="5">
        <f t="shared" si="2"/>
        <v>0.01315588696</v>
      </c>
      <c r="S182" s="6">
        <f>if(R182&gt;='Survival Probabilities'!$J$4,1,0)</f>
        <v>0</v>
      </c>
    </row>
    <row r="183">
      <c r="A183" s="1">
        <v>1073.0</v>
      </c>
      <c r="B183" s="1">
        <v>1.0</v>
      </c>
      <c r="C183" s="1" t="s">
        <v>284</v>
      </c>
      <c r="D183" s="1" t="s">
        <v>20</v>
      </c>
      <c r="E183" s="1">
        <v>37.0</v>
      </c>
      <c r="F183" s="1">
        <v>1.0</v>
      </c>
      <c r="G183" s="1">
        <v>1.0</v>
      </c>
      <c r="H183" s="1" t="s">
        <v>281</v>
      </c>
      <c r="I183" s="1">
        <v>83.1583</v>
      </c>
      <c r="J183" s="1" t="s">
        <v>285</v>
      </c>
      <c r="K183" s="4" t="str">
        <f t="shared" si="1"/>
        <v>E</v>
      </c>
      <c r="L183" s="1" t="s">
        <v>32</v>
      </c>
      <c r="M183" s="5">
        <f>if(B183=1,'Survival Probabilities'!$C$2,if(B183 = 2,'Survival Probabilities'!$C$3,if(B183 = 3,'Survival Probabilities'!$C$4,if(isblank(B183),""))))</f>
        <v>0.6296</v>
      </c>
      <c r="N183" s="5">
        <f>if(D183 = "male",'Survival Probabilities'!$C$5,if(D183="female",'Survival Probabilities'!$C$6,if(isblank(D183),"")))</f>
        <v>0.1889</v>
      </c>
      <c r="O183" s="5">
        <f>if(E183 &lt; 1,'Survival Probabilities'!$C$10,if(and(E183&gt;= 1, E183&lt;5),'Survival Probabilities'!$C$11, if(and(E183&gt;= 5, E183&lt;10),'Survival Probabilities'!$C$12,if(and(E183&gt;= 10, E183&lt;20),'Survival Probabilities'!$C$13,if(and(E183&gt;= 20, E183&lt;30),'Survival Probabilities'!$C$14,if(and(E183&gt;= 30, E183&lt;40),'Survival Probabilities'!$C$15,if(and(E183&gt;= 40, E183&lt;50),'Survival Probabilities'!$C$16,if(and(E183&gt;= 50, E183&lt;60),'Survival Probabilities'!$C$17,if(and(E183&gt;= 60, E183&lt;70),'Survival Probabilities'!$C$18,if(and(E183&gt;= 70, E183&lt;80),5%,if(and(E183&gt;= 80, E183&lt;90),5%,if(isblank(E183),1))))))))))))</f>
        <v>0.4371</v>
      </c>
      <c r="P183" s="5">
        <f>if(L183 = "C",'Survival Probabilities'!$C$7,if(L183="Q",'Survival Probabilities'!$C$8,if(L183="S",'Survival Probabilities'!$C$9,if(isblank(L183),""))))</f>
        <v>0.5536</v>
      </c>
      <c r="Q183" s="5">
        <f>if(K183='Survival Probabilities'!$B$21,'Survival Probabilities'!$C$21,if(K183='Survival Probabilities'!$B$22,'Survival Probabilities'!$C$22,if(K183='Survival Probabilities'!$B$23,'Survival Probabilities'!$C$23,if(K183='Survival Probabilities'!$B$24,'Survival Probabilities'!$C$24,if(K183='Survival Probabilities'!$B$25,'Survival Probabilities'!$C$25,if(K183='Survival Probabilities'!$B$26,'Survival Probabilities'!$C$26,if(K183='Survival Probabilities'!$B$27,'Survival Probabilities'!$C$27,if(K183='Survival Probabilities'!$B$28,5%,if(K183="",1)))))))))</f>
        <v>0.75</v>
      </c>
      <c r="R183" s="5">
        <f t="shared" si="2"/>
        <v>0.02158414394</v>
      </c>
      <c r="S183" s="6">
        <f>if(R183&gt;='Survival Probabilities'!$J$4,1,0)</f>
        <v>0</v>
      </c>
    </row>
    <row r="184">
      <c r="A184" s="1">
        <v>1074.0</v>
      </c>
      <c r="B184" s="1">
        <v>1.0</v>
      </c>
      <c r="C184" s="1" t="s">
        <v>286</v>
      </c>
      <c r="D184" s="1" t="s">
        <v>23</v>
      </c>
      <c r="E184" s="1">
        <v>18.0</v>
      </c>
      <c r="F184" s="1">
        <v>1.0</v>
      </c>
      <c r="G184" s="1">
        <v>0.0</v>
      </c>
      <c r="H184" s="1">
        <v>113773.0</v>
      </c>
      <c r="I184" s="1">
        <v>53.1</v>
      </c>
      <c r="J184" s="1" t="s">
        <v>287</v>
      </c>
      <c r="K184" s="4" t="str">
        <f t="shared" si="1"/>
        <v>D</v>
      </c>
      <c r="L184" s="1" t="s">
        <v>24</v>
      </c>
      <c r="M184" s="5">
        <f>if(B184=1,'Survival Probabilities'!$C$2,if(B184 = 2,'Survival Probabilities'!$C$3,if(B184 = 3,'Survival Probabilities'!$C$4,if(isblank(B184),""))))</f>
        <v>0.6296</v>
      </c>
      <c r="N184" s="5">
        <f>if(D184 = "male",'Survival Probabilities'!$C$5,if(D184="female",'Survival Probabilities'!$C$6,if(isblank(D184),"")))</f>
        <v>0.742</v>
      </c>
      <c r="O184" s="5">
        <f>if(E184 &lt; 1,'Survival Probabilities'!$C$10,if(and(E184&gt;= 1, E184&lt;5),'Survival Probabilities'!$C$11, if(and(E184&gt;= 5, E184&lt;10),'Survival Probabilities'!$C$12,if(and(E184&gt;= 10, E184&lt;20),'Survival Probabilities'!$C$13,if(and(E184&gt;= 20, E184&lt;30),'Survival Probabilities'!$C$14,if(and(E184&gt;= 30, E184&lt;40),'Survival Probabilities'!$C$15,if(and(E184&gt;= 40, E184&lt;50),'Survival Probabilities'!$C$16,if(and(E184&gt;= 50, E184&lt;60),'Survival Probabilities'!$C$17,if(and(E184&gt;= 60, E184&lt;70),'Survival Probabilities'!$C$18,if(and(E184&gt;= 70, E184&lt;80),5%,if(and(E184&gt;= 80, E184&lt;90),5%,if(isblank(E184),1))))))))))))</f>
        <v>0.402</v>
      </c>
      <c r="P184" s="5">
        <f>if(L184 = "C",'Survival Probabilities'!$C$7,if(L184="Q",'Survival Probabilities'!$C$8,if(L184="S",'Survival Probabilities'!$C$9,if(isblank(L184),""))))</f>
        <v>0.337</v>
      </c>
      <c r="Q184" s="5">
        <f>if(K184='Survival Probabilities'!$B$21,'Survival Probabilities'!$C$21,if(K184='Survival Probabilities'!$B$22,'Survival Probabilities'!$C$22,if(K184='Survival Probabilities'!$B$23,'Survival Probabilities'!$C$23,if(K184='Survival Probabilities'!$B$24,'Survival Probabilities'!$C$24,if(K184='Survival Probabilities'!$B$25,'Survival Probabilities'!$C$25,if(K184='Survival Probabilities'!$B$26,'Survival Probabilities'!$C$26,if(K184='Survival Probabilities'!$B$27,'Survival Probabilities'!$C$27,if(K184='Survival Probabilities'!$B$28,5%,if(K184="",1)))))))))</f>
        <v>0.7576</v>
      </c>
      <c r="R184" s="5">
        <f t="shared" si="2"/>
        <v>0.04794734287</v>
      </c>
      <c r="S184" s="6">
        <f>if(R184&gt;='Survival Probabilities'!$J$4,1,0)</f>
        <v>1</v>
      </c>
    </row>
    <row r="185">
      <c r="A185" s="1">
        <v>1075.0</v>
      </c>
      <c r="B185" s="1">
        <v>3.0</v>
      </c>
      <c r="C185" s="1" t="s">
        <v>288</v>
      </c>
      <c r="D185" s="1" t="s">
        <v>20</v>
      </c>
      <c r="F185" s="1">
        <v>0.0</v>
      </c>
      <c r="G185" s="1">
        <v>0.0</v>
      </c>
      <c r="H185" s="1">
        <v>7935.0</v>
      </c>
      <c r="I185" s="1">
        <v>7.75</v>
      </c>
      <c r="K185" s="4" t="str">
        <f t="shared" si="1"/>
        <v/>
      </c>
      <c r="L185" s="1" t="s">
        <v>21</v>
      </c>
      <c r="M185" s="5">
        <f>if(B185=1,'Survival Probabilities'!$C$2,if(B185 = 2,'Survival Probabilities'!$C$3,if(B185 = 3,'Survival Probabilities'!$C$4,if(isblank(B185),""))))</f>
        <v>0.2429</v>
      </c>
      <c r="N185" s="5">
        <f>if(D185 = "male",'Survival Probabilities'!$C$5,if(D185="female",'Survival Probabilities'!$C$6,if(isblank(D185),"")))</f>
        <v>0.1889</v>
      </c>
      <c r="O185" s="5">
        <f>if(E185 &lt; 1,'Survival Probabilities'!$C$10,if(and(E185&gt;= 1, E185&lt;5),'Survival Probabilities'!$C$11, if(and(E185&gt;= 5, E185&lt;10),'Survival Probabilities'!$C$12,if(and(E185&gt;= 10, E185&lt;20),'Survival Probabilities'!$C$13,if(and(E185&gt;= 20, E185&lt;30),'Survival Probabilities'!$C$14,if(and(E185&gt;= 30, E185&lt;40),'Survival Probabilities'!$C$15,if(and(E185&gt;= 40, E185&lt;50),'Survival Probabilities'!$C$16,if(and(E185&gt;= 50, E185&lt;60),'Survival Probabilities'!$C$17,if(and(E185&gt;= 60, E185&lt;70),'Survival Probabilities'!$C$18,if(and(E185&gt;= 70, E185&lt;80),5%,if(and(E185&gt;= 80, E185&lt;90),5%,if(isblank(E185),1))))))))))))</f>
        <v>1</v>
      </c>
      <c r="P185" s="5">
        <f>if(L185 = "C",'Survival Probabilities'!$C$7,if(L185="Q",'Survival Probabilities'!$C$8,if(L185="S",'Survival Probabilities'!$C$9,if(isblank(L185),""))))</f>
        <v>0.3896</v>
      </c>
      <c r="Q185" s="6">
        <f>if(K185='Survival Probabilities'!$B$21,'Survival Probabilities'!$C$21,if(K185='Survival Probabilities'!$B$22,'Survival Probabilities'!$C$22,if(K185='Survival Probabilities'!$B$23,'Survival Probabilities'!$C$23,if(K185='Survival Probabilities'!$B$24,'Survival Probabilities'!$C$24,if(K185='Survival Probabilities'!$B$25,'Survival Probabilities'!$C$25,if(K185='Survival Probabilities'!$B$26,'Survival Probabilities'!$C$26,if(K185='Survival Probabilities'!$B$27,'Survival Probabilities'!$C$27,if(K185='Survival Probabilities'!$B$28,5%,if(K185="",1)))))))))</f>
        <v>1</v>
      </c>
      <c r="R185" s="5">
        <f t="shared" si="2"/>
        <v>0.01787633238</v>
      </c>
      <c r="S185" s="6">
        <f>if(R185&gt;='Survival Probabilities'!$J$4,1,0)</f>
        <v>0</v>
      </c>
    </row>
    <row r="186">
      <c r="A186" s="1">
        <v>1076.0</v>
      </c>
      <c r="B186" s="1">
        <v>1.0</v>
      </c>
      <c r="C186" s="1" t="s">
        <v>289</v>
      </c>
      <c r="D186" s="1" t="s">
        <v>23</v>
      </c>
      <c r="E186" s="1">
        <v>27.0</v>
      </c>
      <c r="F186" s="1">
        <v>1.0</v>
      </c>
      <c r="G186" s="1">
        <v>1.0</v>
      </c>
      <c r="H186" s="1" t="s">
        <v>290</v>
      </c>
      <c r="I186" s="1">
        <v>247.5208</v>
      </c>
      <c r="J186" s="1" t="s">
        <v>291</v>
      </c>
      <c r="K186" s="4" t="str">
        <f t="shared" si="1"/>
        <v>B</v>
      </c>
      <c r="L186" s="1" t="s">
        <v>32</v>
      </c>
      <c r="M186" s="5">
        <f>if(B186=1,'Survival Probabilities'!$C$2,if(B186 = 2,'Survival Probabilities'!$C$3,if(B186 = 3,'Survival Probabilities'!$C$4,if(isblank(B186),""))))</f>
        <v>0.6296</v>
      </c>
      <c r="N186" s="5">
        <f>if(D186 = "male",'Survival Probabilities'!$C$5,if(D186="female",'Survival Probabilities'!$C$6,if(isblank(D186),"")))</f>
        <v>0.742</v>
      </c>
      <c r="O186" s="5">
        <f>if(E186 &lt; 1,'Survival Probabilities'!$C$10,if(and(E186&gt;= 1, E186&lt;5),'Survival Probabilities'!$C$11, if(and(E186&gt;= 5, E186&lt;10),'Survival Probabilities'!$C$12,if(and(E186&gt;= 10, E186&lt;20),'Survival Probabilities'!$C$13,if(and(E186&gt;= 20, E186&lt;30),'Survival Probabilities'!$C$14,if(and(E186&gt;= 30, E186&lt;40),'Survival Probabilities'!$C$15,if(and(E186&gt;= 40, E186&lt;50),'Survival Probabilities'!$C$16,if(and(E186&gt;= 50, E186&lt;60),'Survival Probabilities'!$C$17,if(and(E186&gt;= 60, E186&lt;70),'Survival Probabilities'!$C$18,if(and(E186&gt;= 70, E186&lt;80),5%,if(and(E186&gt;= 80, E186&lt;90),5%,if(isblank(E186),1))))))))))))</f>
        <v>0.35</v>
      </c>
      <c r="P186" s="5">
        <f>if(L186 = "C",'Survival Probabilities'!$C$7,if(L186="Q",'Survival Probabilities'!$C$8,if(L186="S",'Survival Probabilities'!$C$9,if(isblank(L186),""))))</f>
        <v>0.5536</v>
      </c>
      <c r="Q186" s="5">
        <f>if(K186='Survival Probabilities'!$B$21,'Survival Probabilities'!$C$21,if(K186='Survival Probabilities'!$B$22,'Survival Probabilities'!$C$22,if(K186='Survival Probabilities'!$B$23,'Survival Probabilities'!$C$23,if(K186='Survival Probabilities'!$B$24,'Survival Probabilities'!$C$24,if(K186='Survival Probabilities'!$B$25,'Survival Probabilities'!$C$25,if(K186='Survival Probabilities'!$B$26,'Survival Probabilities'!$C$26,if(K186='Survival Probabilities'!$B$27,'Survival Probabilities'!$C$27,if(K186='Survival Probabilities'!$B$28,5%,if(K186="",1)))))))))</f>
        <v>0.7447</v>
      </c>
      <c r="R186" s="5">
        <f t="shared" si="2"/>
        <v>0.06740841325</v>
      </c>
      <c r="S186" s="6">
        <f>if(R186&gt;='Survival Probabilities'!$J$4,1,0)</f>
        <v>1</v>
      </c>
    </row>
    <row r="187">
      <c r="A187" s="1">
        <v>1077.0</v>
      </c>
      <c r="B187" s="1">
        <v>2.0</v>
      </c>
      <c r="C187" s="1" t="s">
        <v>292</v>
      </c>
      <c r="D187" s="1" t="s">
        <v>20</v>
      </c>
      <c r="E187" s="1">
        <v>40.0</v>
      </c>
      <c r="F187" s="1">
        <v>0.0</v>
      </c>
      <c r="G187" s="1">
        <v>0.0</v>
      </c>
      <c r="H187" s="1">
        <v>239059.0</v>
      </c>
      <c r="I187" s="1">
        <v>16.0</v>
      </c>
      <c r="K187" s="4" t="str">
        <f t="shared" si="1"/>
        <v/>
      </c>
      <c r="L187" s="1" t="s">
        <v>24</v>
      </c>
      <c r="M187" s="5">
        <f>if(B187=1,'Survival Probabilities'!$C$2,if(B187 = 2,'Survival Probabilities'!$C$3,if(B187 = 3,'Survival Probabilities'!$C$4,if(isblank(B187),""))))</f>
        <v>0.4728</v>
      </c>
      <c r="N187" s="5">
        <f>if(D187 = "male",'Survival Probabilities'!$C$5,if(D187="female",'Survival Probabilities'!$C$6,if(isblank(D187),"")))</f>
        <v>0.1889</v>
      </c>
      <c r="O187" s="5">
        <f>if(E187 &lt; 1,'Survival Probabilities'!$C$10,if(and(E187&gt;= 1, E187&lt;5),'Survival Probabilities'!$C$11, if(and(E187&gt;= 5, E187&lt;10),'Survival Probabilities'!$C$12,if(and(E187&gt;= 10, E187&lt;20),'Survival Probabilities'!$C$13,if(and(E187&gt;= 20, E187&lt;30),'Survival Probabilities'!$C$14,if(and(E187&gt;= 30, E187&lt;40),'Survival Probabilities'!$C$15,if(and(E187&gt;= 40, E187&lt;50),'Survival Probabilities'!$C$16,if(and(E187&gt;= 50, E187&lt;60),'Survival Probabilities'!$C$17,if(and(E187&gt;= 60, E187&lt;70),'Survival Probabilities'!$C$18,if(and(E187&gt;= 70, E187&lt;80),5%,if(and(E187&gt;= 80, E187&lt;90),5%,if(isblank(E187),1))))))))))))</f>
        <v>0.382</v>
      </c>
      <c r="P187" s="5">
        <f>if(L187 = "C",'Survival Probabilities'!$C$7,if(L187="Q",'Survival Probabilities'!$C$8,if(L187="S",'Survival Probabilities'!$C$9,if(isblank(L187),""))))</f>
        <v>0.337</v>
      </c>
      <c r="Q187" s="6">
        <f>if(K187='Survival Probabilities'!$B$21,'Survival Probabilities'!$C$21,if(K187='Survival Probabilities'!$B$22,'Survival Probabilities'!$C$22,if(K187='Survival Probabilities'!$B$23,'Survival Probabilities'!$C$23,if(K187='Survival Probabilities'!$B$24,'Survival Probabilities'!$C$24,if(K187='Survival Probabilities'!$B$25,'Survival Probabilities'!$C$25,if(K187='Survival Probabilities'!$B$26,'Survival Probabilities'!$C$26,if(K187='Survival Probabilities'!$B$27,'Survival Probabilities'!$C$27,if(K187='Survival Probabilities'!$B$28,5%,if(K187="",1)))))))))</f>
        <v>1</v>
      </c>
      <c r="R187" s="5">
        <f t="shared" si="2"/>
        <v>0.01149748071</v>
      </c>
      <c r="S187" s="6">
        <f>if(R187&gt;='Survival Probabilities'!$J$4,1,0)</f>
        <v>0</v>
      </c>
    </row>
    <row r="188">
      <c r="A188" s="1">
        <v>1078.0</v>
      </c>
      <c r="B188" s="1">
        <v>2.0</v>
      </c>
      <c r="C188" s="1" t="s">
        <v>293</v>
      </c>
      <c r="D188" s="1" t="s">
        <v>23</v>
      </c>
      <c r="E188" s="1">
        <v>21.0</v>
      </c>
      <c r="F188" s="1">
        <v>0.0</v>
      </c>
      <c r="G188" s="1">
        <v>1.0</v>
      </c>
      <c r="H188" s="1" t="s">
        <v>294</v>
      </c>
      <c r="I188" s="1">
        <v>21.0</v>
      </c>
      <c r="K188" s="4" t="str">
        <f t="shared" si="1"/>
        <v/>
      </c>
      <c r="L188" s="1" t="s">
        <v>24</v>
      </c>
      <c r="M188" s="5">
        <f>if(B188=1,'Survival Probabilities'!$C$2,if(B188 = 2,'Survival Probabilities'!$C$3,if(B188 = 3,'Survival Probabilities'!$C$4,if(isblank(B188),""))))</f>
        <v>0.4728</v>
      </c>
      <c r="N188" s="5">
        <f>if(D188 = "male",'Survival Probabilities'!$C$5,if(D188="female",'Survival Probabilities'!$C$6,if(isblank(D188),"")))</f>
        <v>0.742</v>
      </c>
      <c r="O188" s="5">
        <f>if(E188 &lt; 1,'Survival Probabilities'!$C$10,if(and(E188&gt;= 1, E188&lt;5),'Survival Probabilities'!$C$11, if(and(E188&gt;= 5, E188&lt;10),'Survival Probabilities'!$C$12,if(and(E188&gt;= 10, E188&lt;20),'Survival Probabilities'!$C$13,if(and(E188&gt;= 20, E188&lt;30),'Survival Probabilities'!$C$14,if(and(E188&gt;= 30, E188&lt;40),'Survival Probabilities'!$C$15,if(and(E188&gt;= 40, E188&lt;50),'Survival Probabilities'!$C$16,if(and(E188&gt;= 50, E188&lt;60),'Survival Probabilities'!$C$17,if(and(E188&gt;= 60, E188&lt;70),'Survival Probabilities'!$C$18,if(and(E188&gt;= 70, E188&lt;80),5%,if(and(E188&gt;= 80, E188&lt;90),5%,if(isblank(E188),1))))))))))))</f>
        <v>0.35</v>
      </c>
      <c r="P188" s="5">
        <f>if(L188 = "C",'Survival Probabilities'!$C$7,if(L188="Q",'Survival Probabilities'!$C$8,if(L188="S",'Survival Probabilities'!$C$9,if(isblank(L188),""))))</f>
        <v>0.337</v>
      </c>
      <c r="Q188" s="6">
        <f>if(K188='Survival Probabilities'!$B$21,'Survival Probabilities'!$C$21,if(K188='Survival Probabilities'!$B$22,'Survival Probabilities'!$C$22,if(K188='Survival Probabilities'!$B$23,'Survival Probabilities'!$C$23,if(K188='Survival Probabilities'!$B$24,'Survival Probabilities'!$C$24,if(K188='Survival Probabilities'!$B$25,'Survival Probabilities'!$C$25,if(K188='Survival Probabilities'!$B$26,'Survival Probabilities'!$C$26,if(K188='Survival Probabilities'!$B$27,'Survival Probabilities'!$C$27,if(K188='Survival Probabilities'!$B$28,5%,if(K188="",1)))))))))</f>
        <v>1</v>
      </c>
      <c r="R188" s="5">
        <f t="shared" si="2"/>
        <v>0.04137893592</v>
      </c>
      <c r="S188" s="6">
        <f>if(R188&gt;='Survival Probabilities'!$J$4,1,0)</f>
        <v>1</v>
      </c>
    </row>
    <row r="189">
      <c r="A189" s="1">
        <v>1079.0</v>
      </c>
      <c r="B189" s="1">
        <v>3.0</v>
      </c>
      <c r="C189" s="1" t="s">
        <v>295</v>
      </c>
      <c r="D189" s="1" t="s">
        <v>20</v>
      </c>
      <c r="E189" s="1">
        <v>17.0</v>
      </c>
      <c r="F189" s="1">
        <v>2.0</v>
      </c>
      <c r="G189" s="1">
        <v>0.0</v>
      </c>
      <c r="H189" s="1" t="s">
        <v>296</v>
      </c>
      <c r="I189" s="1">
        <v>8.05</v>
      </c>
      <c r="K189" s="4" t="str">
        <f t="shared" si="1"/>
        <v/>
      </c>
      <c r="L189" s="1" t="s">
        <v>24</v>
      </c>
      <c r="M189" s="5">
        <f>if(B189=1,'Survival Probabilities'!$C$2,if(B189 = 2,'Survival Probabilities'!$C$3,if(B189 = 3,'Survival Probabilities'!$C$4,if(isblank(B189),""))))</f>
        <v>0.2429</v>
      </c>
      <c r="N189" s="5">
        <f>if(D189 = "male",'Survival Probabilities'!$C$5,if(D189="female",'Survival Probabilities'!$C$6,if(isblank(D189),"")))</f>
        <v>0.1889</v>
      </c>
      <c r="O189" s="5">
        <f>if(E189 &lt; 1,'Survival Probabilities'!$C$10,if(and(E189&gt;= 1, E189&lt;5),'Survival Probabilities'!$C$11, if(and(E189&gt;= 5, E189&lt;10),'Survival Probabilities'!$C$12,if(and(E189&gt;= 10, E189&lt;20),'Survival Probabilities'!$C$13,if(and(E189&gt;= 20, E189&lt;30),'Survival Probabilities'!$C$14,if(and(E189&gt;= 30, E189&lt;40),'Survival Probabilities'!$C$15,if(and(E189&gt;= 40, E189&lt;50),'Survival Probabilities'!$C$16,if(and(E189&gt;= 50, E189&lt;60),'Survival Probabilities'!$C$17,if(and(E189&gt;= 60, E189&lt;70),'Survival Probabilities'!$C$18,if(and(E189&gt;= 70, E189&lt;80),5%,if(and(E189&gt;= 80, E189&lt;90),5%,if(isblank(E189),1))))))))))))</f>
        <v>0.402</v>
      </c>
      <c r="P189" s="5">
        <f>if(L189 = "C",'Survival Probabilities'!$C$7,if(L189="Q",'Survival Probabilities'!$C$8,if(L189="S",'Survival Probabilities'!$C$9,if(isblank(L189),""))))</f>
        <v>0.337</v>
      </c>
      <c r="Q189" s="6">
        <f>if(K189='Survival Probabilities'!$B$21,'Survival Probabilities'!$C$21,if(K189='Survival Probabilities'!$B$22,'Survival Probabilities'!$C$22,if(K189='Survival Probabilities'!$B$23,'Survival Probabilities'!$C$23,if(K189='Survival Probabilities'!$B$24,'Survival Probabilities'!$C$24,if(K189='Survival Probabilities'!$B$25,'Survival Probabilities'!$C$25,if(K189='Survival Probabilities'!$B$26,'Survival Probabilities'!$C$26,if(K189='Survival Probabilities'!$B$27,'Survival Probabilities'!$C$27,if(K189='Survival Probabilities'!$B$28,5%,if(K189="",1)))))))))</f>
        <v>1</v>
      </c>
      <c r="R189" s="5">
        <f t="shared" si="2"/>
        <v>0.006216063276</v>
      </c>
      <c r="S189" s="6">
        <f>if(R189&gt;='Survival Probabilities'!$J$4,1,0)</f>
        <v>0</v>
      </c>
    </row>
    <row r="190">
      <c r="A190" s="1">
        <v>1080.0</v>
      </c>
      <c r="B190" s="1">
        <v>3.0</v>
      </c>
      <c r="C190" s="1" t="s">
        <v>297</v>
      </c>
      <c r="D190" s="1" t="s">
        <v>23</v>
      </c>
      <c r="F190" s="1">
        <v>8.0</v>
      </c>
      <c r="G190" s="1">
        <v>2.0</v>
      </c>
      <c r="H190" s="1" t="s">
        <v>298</v>
      </c>
      <c r="I190" s="1">
        <v>69.55</v>
      </c>
      <c r="K190" s="4" t="str">
        <f t="shared" si="1"/>
        <v/>
      </c>
      <c r="L190" s="1" t="s">
        <v>24</v>
      </c>
      <c r="M190" s="5">
        <f>if(B190=1,'Survival Probabilities'!$C$2,if(B190 = 2,'Survival Probabilities'!$C$3,if(B190 = 3,'Survival Probabilities'!$C$4,if(isblank(B190),""))))</f>
        <v>0.2429</v>
      </c>
      <c r="N190" s="5">
        <f>if(D190 = "male",'Survival Probabilities'!$C$5,if(D190="female",'Survival Probabilities'!$C$6,if(isblank(D190),"")))</f>
        <v>0.742</v>
      </c>
      <c r="O190" s="5">
        <f>if(E190 &lt; 1,'Survival Probabilities'!$C$10,if(and(E190&gt;= 1, E190&lt;5),'Survival Probabilities'!$C$11, if(and(E190&gt;= 5, E190&lt;10),'Survival Probabilities'!$C$12,if(and(E190&gt;= 10, E190&lt;20),'Survival Probabilities'!$C$13,if(and(E190&gt;= 20, E190&lt;30),'Survival Probabilities'!$C$14,if(and(E190&gt;= 30, E190&lt;40),'Survival Probabilities'!$C$15,if(and(E190&gt;= 40, E190&lt;50),'Survival Probabilities'!$C$16,if(and(E190&gt;= 50, E190&lt;60),'Survival Probabilities'!$C$17,if(and(E190&gt;= 60, E190&lt;70),'Survival Probabilities'!$C$18,if(and(E190&gt;= 70, E190&lt;80),5%,if(and(E190&gt;= 80, E190&lt;90),5%,if(isblank(E190),1))))))))))))</f>
        <v>1</v>
      </c>
      <c r="P190" s="5">
        <f>if(L190 = "C",'Survival Probabilities'!$C$7,if(L190="Q",'Survival Probabilities'!$C$8,if(L190="S",'Survival Probabilities'!$C$9,if(isblank(L190),""))))</f>
        <v>0.337</v>
      </c>
      <c r="Q190" s="6">
        <f>if(K190='Survival Probabilities'!$B$21,'Survival Probabilities'!$C$21,if(K190='Survival Probabilities'!$B$22,'Survival Probabilities'!$C$22,if(K190='Survival Probabilities'!$B$23,'Survival Probabilities'!$C$23,if(K190='Survival Probabilities'!$B$24,'Survival Probabilities'!$C$24,if(K190='Survival Probabilities'!$B$25,'Survival Probabilities'!$C$25,if(K190='Survival Probabilities'!$B$26,'Survival Probabilities'!$C$26,if(K190='Survival Probabilities'!$B$27,'Survival Probabilities'!$C$27,if(K190='Survival Probabilities'!$B$28,5%,if(K190="",1)))))))))</f>
        <v>1</v>
      </c>
      <c r="R190" s="5">
        <f t="shared" si="2"/>
        <v>0.0607381166</v>
      </c>
      <c r="S190" s="6">
        <f>if(R190&gt;='Survival Probabilities'!$J$4,1,0)</f>
        <v>1</v>
      </c>
    </row>
    <row r="191">
      <c r="A191" s="1">
        <v>1081.0</v>
      </c>
      <c r="B191" s="1">
        <v>2.0</v>
      </c>
      <c r="C191" s="1" t="s">
        <v>299</v>
      </c>
      <c r="D191" s="1" t="s">
        <v>20</v>
      </c>
      <c r="E191" s="1">
        <v>40.0</v>
      </c>
      <c r="F191" s="1">
        <v>0.0</v>
      </c>
      <c r="G191" s="1">
        <v>0.0</v>
      </c>
      <c r="H191" s="1">
        <v>28221.0</v>
      </c>
      <c r="I191" s="1">
        <v>13.0</v>
      </c>
      <c r="K191" s="4" t="str">
        <f t="shared" si="1"/>
        <v/>
      </c>
      <c r="L191" s="1" t="s">
        <v>24</v>
      </c>
      <c r="M191" s="5">
        <f>if(B191=1,'Survival Probabilities'!$C$2,if(B191 = 2,'Survival Probabilities'!$C$3,if(B191 = 3,'Survival Probabilities'!$C$4,if(isblank(B191),""))))</f>
        <v>0.4728</v>
      </c>
      <c r="N191" s="5">
        <f>if(D191 = "male",'Survival Probabilities'!$C$5,if(D191="female",'Survival Probabilities'!$C$6,if(isblank(D191),"")))</f>
        <v>0.1889</v>
      </c>
      <c r="O191" s="5">
        <f>if(E191 &lt; 1,'Survival Probabilities'!$C$10,if(and(E191&gt;= 1, E191&lt;5),'Survival Probabilities'!$C$11, if(and(E191&gt;= 5, E191&lt;10),'Survival Probabilities'!$C$12,if(and(E191&gt;= 10, E191&lt;20),'Survival Probabilities'!$C$13,if(and(E191&gt;= 20, E191&lt;30),'Survival Probabilities'!$C$14,if(and(E191&gt;= 30, E191&lt;40),'Survival Probabilities'!$C$15,if(and(E191&gt;= 40, E191&lt;50),'Survival Probabilities'!$C$16,if(and(E191&gt;= 50, E191&lt;60),'Survival Probabilities'!$C$17,if(and(E191&gt;= 60, E191&lt;70),'Survival Probabilities'!$C$18,if(and(E191&gt;= 70, E191&lt;80),5%,if(and(E191&gt;= 80, E191&lt;90),5%,if(isblank(E191),1))))))))))))</f>
        <v>0.382</v>
      </c>
      <c r="P191" s="5">
        <f>if(L191 = "C",'Survival Probabilities'!$C$7,if(L191="Q",'Survival Probabilities'!$C$8,if(L191="S",'Survival Probabilities'!$C$9,if(isblank(L191),""))))</f>
        <v>0.337</v>
      </c>
      <c r="Q191" s="6">
        <f>if(K191='Survival Probabilities'!$B$21,'Survival Probabilities'!$C$21,if(K191='Survival Probabilities'!$B$22,'Survival Probabilities'!$C$22,if(K191='Survival Probabilities'!$B$23,'Survival Probabilities'!$C$23,if(K191='Survival Probabilities'!$B$24,'Survival Probabilities'!$C$24,if(K191='Survival Probabilities'!$B$25,'Survival Probabilities'!$C$25,if(K191='Survival Probabilities'!$B$26,'Survival Probabilities'!$C$26,if(K191='Survival Probabilities'!$B$27,'Survival Probabilities'!$C$27,if(K191='Survival Probabilities'!$B$28,5%,if(K191="",1)))))))))</f>
        <v>1</v>
      </c>
      <c r="R191" s="5">
        <f t="shared" si="2"/>
        <v>0.01149748071</v>
      </c>
      <c r="S191" s="6">
        <f>if(R191&gt;='Survival Probabilities'!$J$4,1,0)</f>
        <v>0</v>
      </c>
    </row>
    <row r="192">
      <c r="A192" s="1">
        <v>1082.0</v>
      </c>
      <c r="B192" s="1">
        <v>2.0</v>
      </c>
      <c r="C192" s="1" t="s">
        <v>300</v>
      </c>
      <c r="D192" s="1" t="s">
        <v>20</v>
      </c>
      <c r="E192" s="1">
        <v>34.0</v>
      </c>
      <c r="F192" s="1">
        <v>1.0</v>
      </c>
      <c r="G192" s="1">
        <v>0.0</v>
      </c>
      <c r="H192" s="1">
        <v>226875.0</v>
      </c>
      <c r="I192" s="1">
        <v>26.0</v>
      </c>
      <c r="K192" s="4" t="str">
        <f t="shared" si="1"/>
        <v/>
      </c>
      <c r="L192" s="1" t="s">
        <v>24</v>
      </c>
      <c r="M192" s="5">
        <f>if(B192=1,'Survival Probabilities'!$C$2,if(B192 = 2,'Survival Probabilities'!$C$3,if(B192 = 3,'Survival Probabilities'!$C$4,if(isblank(B192),""))))</f>
        <v>0.4728</v>
      </c>
      <c r="N192" s="5">
        <f>if(D192 = "male",'Survival Probabilities'!$C$5,if(D192="female",'Survival Probabilities'!$C$6,if(isblank(D192),"")))</f>
        <v>0.1889</v>
      </c>
      <c r="O192" s="5">
        <f>if(E192 &lt; 1,'Survival Probabilities'!$C$10,if(and(E192&gt;= 1, E192&lt;5),'Survival Probabilities'!$C$11, if(and(E192&gt;= 5, E192&lt;10),'Survival Probabilities'!$C$12,if(and(E192&gt;= 10, E192&lt;20),'Survival Probabilities'!$C$13,if(and(E192&gt;= 20, E192&lt;30),'Survival Probabilities'!$C$14,if(and(E192&gt;= 30, E192&lt;40),'Survival Probabilities'!$C$15,if(and(E192&gt;= 40, E192&lt;50),'Survival Probabilities'!$C$16,if(and(E192&gt;= 50, E192&lt;60),'Survival Probabilities'!$C$17,if(and(E192&gt;= 60, E192&lt;70),'Survival Probabilities'!$C$18,if(and(E192&gt;= 70, E192&lt;80),5%,if(and(E192&gt;= 80, E192&lt;90),5%,if(isblank(E192),1))))))))))))</f>
        <v>0.4371</v>
      </c>
      <c r="P192" s="5">
        <f>if(L192 = "C",'Survival Probabilities'!$C$7,if(L192="Q",'Survival Probabilities'!$C$8,if(L192="S",'Survival Probabilities'!$C$9,if(isblank(L192),""))))</f>
        <v>0.337</v>
      </c>
      <c r="Q192" s="6">
        <f>if(K192='Survival Probabilities'!$B$21,'Survival Probabilities'!$C$21,if(K192='Survival Probabilities'!$B$22,'Survival Probabilities'!$C$22,if(K192='Survival Probabilities'!$B$23,'Survival Probabilities'!$C$23,if(K192='Survival Probabilities'!$B$24,'Survival Probabilities'!$C$24,if(K192='Survival Probabilities'!$B$25,'Survival Probabilities'!$C$25,if(K192='Survival Probabilities'!$B$26,'Survival Probabilities'!$C$26,if(K192='Survival Probabilities'!$B$27,'Survival Probabilities'!$C$27,if(K192='Survival Probabilities'!$B$28,5%,if(K192="",1)))))))))</f>
        <v>1</v>
      </c>
      <c r="R192" s="5">
        <f t="shared" si="2"/>
        <v>0.01315588696</v>
      </c>
      <c r="S192" s="6">
        <f>if(R192&gt;='Survival Probabilities'!$J$4,1,0)</f>
        <v>0</v>
      </c>
    </row>
    <row r="193">
      <c r="A193" s="1">
        <v>1083.0</v>
      </c>
      <c r="B193" s="1">
        <v>1.0</v>
      </c>
      <c r="C193" s="1" t="s">
        <v>301</v>
      </c>
      <c r="D193" s="1" t="s">
        <v>20</v>
      </c>
      <c r="F193" s="1">
        <v>0.0</v>
      </c>
      <c r="G193" s="1">
        <v>0.0</v>
      </c>
      <c r="H193" s="1">
        <v>111163.0</v>
      </c>
      <c r="I193" s="1">
        <v>26.0</v>
      </c>
      <c r="K193" s="4" t="str">
        <f t="shared" si="1"/>
        <v/>
      </c>
      <c r="L193" s="1" t="s">
        <v>24</v>
      </c>
      <c r="M193" s="5">
        <f>if(B193=1,'Survival Probabilities'!$C$2,if(B193 = 2,'Survival Probabilities'!$C$3,if(B193 = 3,'Survival Probabilities'!$C$4,if(isblank(B193),""))))</f>
        <v>0.6296</v>
      </c>
      <c r="N193" s="5">
        <f>if(D193 = "male",'Survival Probabilities'!$C$5,if(D193="female",'Survival Probabilities'!$C$6,if(isblank(D193),"")))</f>
        <v>0.1889</v>
      </c>
      <c r="O193" s="5">
        <f>if(E193 &lt; 1,'Survival Probabilities'!$C$10,if(and(E193&gt;= 1, E193&lt;5),'Survival Probabilities'!$C$11, if(and(E193&gt;= 5, E193&lt;10),'Survival Probabilities'!$C$12,if(and(E193&gt;= 10, E193&lt;20),'Survival Probabilities'!$C$13,if(and(E193&gt;= 20, E193&lt;30),'Survival Probabilities'!$C$14,if(and(E193&gt;= 30, E193&lt;40),'Survival Probabilities'!$C$15,if(and(E193&gt;= 40, E193&lt;50),'Survival Probabilities'!$C$16,if(and(E193&gt;= 50, E193&lt;60),'Survival Probabilities'!$C$17,if(and(E193&gt;= 60, E193&lt;70),'Survival Probabilities'!$C$18,if(and(E193&gt;= 70, E193&lt;80),5%,if(and(E193&gt;= 80, E193&lt;90),5%,if(isblank(E193),1))))))))))))</f>
        <v>1</v>
      </c>
      <c r="P193" s="5">
        <f>if(L193 = "C",'Survival Probabilities'!$C$7,if(L193="Q",'Survival Probabilities'!$C$8,if(L193="S",'Survival Probabilities'!$C$9,if(isblank(L193),""))))</f>
        <v>0.337</v>
      </c>
      <c r="Q193" s="6">
        <f>if(K193='Survival Probabilities'!$B$21,'Survival Probabilities'!$C$21,if(K193='Survival Probabilities'!$B$22,'Survival Probabilities'!$C$22,if(K193='Survival Probabilities'!$B$23,'Survival Probabilities'!$C$23,if(K193='Survival Probabilities'!$B$24,'Survival Probabilities'!$C$24,if(K193='Survival Probabilities'!$B$25,'Survival Probabilities'!$C$25,if(K193='Survival Probabilities'!$B$26,'Survival Probabilities'!$C$26,if(K193='Survival Probabilities'!$B$27,'Survival Probabilities'!$C$27,if(K193='Survival Probabilities'!$B$28,5%,if(K193="",1)))))))))</f>
        <v>1</v>
      </c>
      <c r="R193" s="5">
        <f t="shared" si="2"/>
        <v>0.04007989528</v>
      </c>
      <c r="S193" s="6">
        <f>if(R193&gt;='Survival Probabilities'!$J$4,1,0)</f>
        <v>1</v>
      </c>
    </row>
    <row r="194">
      <c r="A194" s="1">
        <v>1084.0</v>
      </c>
      <c r="B194" s="1">
        <v>3.0</v>
      </c>
      <c r="C194" s="1" t="s">
        <v>302</v>
      </c>
      <c r="D194" s="1" t="s">
        <v>20</v>
      </c>
      <c r="E194" s="1">
        <v>11.5</v>
      </c>
      <c r="F194" s="1">
        <v>1.0</v>
      </c>
      <c r="G194" s="1">
        <v>1.0</v>
      </c>
      <c r="H194" s="1" t="s">
        <v>303</v>
      </c>
      <c r="I194" s="1">
        <v>14.5</v>
      </c>
      <c r="K194" s="4" t="str">
        <f t="shared" si="1"/>
        <v/>
      </c>
      <c r="L194" s="1" t="s">
        <v>24</v>
      </c>
      <c r="M194" s="5">
        <f>if(B194=1,'Survival Probabilities'!$C$2,if(B194 = 2,'Survival Probabilities'!$C$3,if(B194 = 3,'Survival Probabilities'!$C$4,if(isblank(B194),""))))</f>
        <v>0.2429</v>
      </c>
      <c r="N194" s="5">
        <f>if(D194 = "male",'Survival Probabilities'!$C$5,if(D194="female",'Survival Probabilities'!$C$6,if(isblank(D194),"")))</f>
        <v>0.1889</v>
      </c>
      <c r="O194" s="5">
        <f>if(E194 &lt; 1,'Survival Probabilities'!$C$10,if(and(E194&gt;= 1, E194&lt;5),'Survival Probabilities'!$C$11, if(and(E194&gt;= 5, E194&lt;10),'Survival Probabilities'!$C$12,if(and(E194&gt;= 10, E194&lt;20),'Survival Probabilities'!$C$13,if(and(E194&gt;= 20, E194&lt;30),'Survival Probabilities'!$C$14,if(and(E194&gt;= 30, E194&lt;40),'Survival Probabilities'!$C$15,if(and(E194&gt;= 40, E194&lt;50),'Survival Probabilities'!$C$16,if(and(E194&gt;= 50, E194&lt;60),'Survival Probabilities'!$C$17,if(and(E194&gt;= 60, E194&lt;70),'Survival Probabilities'!$C$18,if(and(E194&gt;= 70, E194&lt;80),5%,if(and(E194&gt;= 80, E194&lt;90),5%,if(isblank(E194),1))))))))))))</f>
        <v>0.402</v>
      </c>
      <c r="P194" s="5">
        <f>if(L194 = "C",'Survival Probabilities'!$C$7,if(L194="Q",'Survival Probabilities'!$C$8,if(L194="S",'Survival Probabilities'!$C$9,if(isblank(L194),""))))</f>
        <v>0.337</v>
      </c>
      <c r="Q194" s="6">
        <f>if(K194='Survival Probabilities'!$B$21,'Survival Probabilities'!$C$21,if(K194='Survival Probabilities'!$B$22,'Survival Probabilities'!$C$22,if(K194='Survival Probabilities'!$B$23,'Survival Probabilities'!$C$23,if(K194='Survival Probabilities'!$B$24,'Survival Probabilities'!$C$24,if(K194='Survival Probabilities'!$B$25,'Survival Probabilities'!$C$25,if(K194='Survival Probabilities'!$B$26,'Survival Probabilities'!$C$26,if(K194='Survival Probabilities'!$B$27,'Survival Probabilities'!$C$27,if(K194='Survival Probabilities'!$B$28,5%,if(K194="",1)))))))))</f>
        <v>1</v>
      </c>
      <c r="R194" s="5">
        <f t="shared" si="2"/>
        <v>0.006216063276</v>
      </c>
      <c r="S194" s="6">
        <f>if(R194&gt;='Survival Probabilities'!$J$4,1,0)</f>
        <v>0</v>
      </c>
    </row>
    <row r="195">
      <c r="A195" s="1">
        <v>1085.0</v>
      </c>
      <c r="B195" s="1">
        <v>2.0</v>
      </c>
      <c r="C195" s="1" t="s">
        <v>304</v>
      </c>
      <c r="D195" s="1" t="s">
        <v>20</v>
      </c>
      <c r="E195" s="1">
        <v>61.0</v>
      </c>
      <c r="F195" s="1">
        <v>0.0</v>
      </c>
      <c r="G195" s="1">
        <v>0.0</v>
      </c>
      <c r="H195" s="1">
        <v>235509.0</v>
      </c>
      <c r="I195" s="1">
        <v>12.35</v>
      </c>
      <c r="K195" s="4" t="str">
        <f t="shared" si="1"/>
        <v/>
      </c>
      <c r="L195" s="1" t="s">
        <v>21</v>
      </c>
      <c r="M195" s="5">
        <f>if(B195=1,'Survival Probabilities'!$C$2,if(B195 = 2,'Survival Probabilities'!$C$3,if(B195 = 3,'Survival Probabilities'!$C$4,if(isblank(B195),""))))</f>
        <v>0.4728</v>
      </c>
      <c r="N195" s="5">
        <f>if(D195 = "male",'Survival Probabilities'!$C$5,if(D195="female",'Survival Probabilities'!$C$6,if(isblank(D195),"")))</f>
        <v>0.1889</v>
      </c>
      <c r="O195" s="5">
        <f>if(E195 &lt; 1,'Survival Probabilities'!$C$10,if(and(E195&gt;= 1, E195&lt;5),'Survival Probabilities'!$C$11, if(and(E195&gt;= 5, E195&lt;10),'Survival Probabilities'!$C$12,if(and(E195&gt;= 10, E195&lt;20),'Survival Probabilities'!$C$13,if(and(E195&gt;= 20, E195&lt;30),'Survival Probabilities'!$C$14,if(and(E195&gt;= 30, E195&lt;40),'Survival Probabilities'!$C$15,if(and(E195&gt;= 40, E195&lt;50),'Survival Probabilities'!$C$16,if(and(E195&gt;= 50, E195&lt;60),'Survival Probabilities'!$C$17,if(and(E195&gt;= 60, E195&lt;70),'Survival Probabilities'!$C$18,if(and(E195&gt;= 70, E195&lt;80),5%,if(and(E195&gt;= 80, E195&lt;90),5%,if(isblank(E195),1))))))))))))</f>
        <v>0.3158</v>
      </c>
      <c r="P195" s="5">
        <f>if(L195 = "C",'Survival Probabilities'!$C$7,if(L195="Q",'Survival Probabilities'!$C$8,if(L195="S",'Survival Probabilities'!$C$9,if(isblank(L195),""))))</f>
        <v>0.3896</v>
      </c>
      <c r="Q195" s="6">
        <f>if(K195='Survival Probabilities'!$B$21,'Survival Probabilities'!$C$21,if(K195='Survival Probabilities'!$B$22,'Survival Probabilities'!$C$22,if(K195='Survival Probabilities'!$B$23,'Survival Probabilities'!$C$23,if(K195='Survival Probabilities'!$B$24,'Survival Probabilities'!$C$24,if(K195='Survival Probabilities'!$B$25,'Survival Probabilities'!$C$25,if(K195='Survival Probabilities'!$B$26,'Survival Probabilities'!$C$26,if(K195='Survival Probabilities'!$B$27,'Survival Probabilities'!$C$27,if(K195='Survival Probabilities'!$B$28,5%,if(K195="",1)))))))))</f>
        <v>1</v>
      </c>
      <c r="R195" s="5">
        <f t="shared" si="2"/>
        <v>0.01098855281</v>
      </c>
      <c r="S195" s="6">
        <f>if(R195&gt;='Survival Probabilities'!$J$4,1,0)</f>
        <v>0</v>
      </c>
    </row>
    <row r="196">
      <c r="A196" s="1">
        <v>1086.0</v>
      </c>
      <c r="B196" s="1">
        <v>2.0</v>
      </c>
      <c r="C196" s="1" t="s">
        <v>305</v>
      </c>
      <c r="D196" s="1" t="s">
        <v>20</v>
      </c>
      <c r="E196" s="1">
        <v>8.0</v>
      </c>
      <c r="F196" s="1">
        <v>0.0</v>
      </c>
      <c r="G196" s="1">
        <v>2.0</v>
      </c>
      <c r="H196" s="1">
        <v>28220.0</v>
      </c>
      <c r="I196" s="1">
        <v>32.5</v>
      </c>
      <c r="K196" s="4" t="str">
        <f t="shared" si="1"/>
        <v/>
      </c>
      <c r="L196" s="1" t="s">
        <v>24</v>
      </c>
      <c r="M196" s="5">
        <f>if(B196=1,'Survival Probabilities'!$C$2,if(B196 = 2,'Survival Probabilities'!$C$3,if(B196 = 3,'Survival Probabilities'!$C$4,if(isblank(B196),""))))</f>
        <v>0.4728</v>
      </c>
      <c r="N196" s="5">
        <f>if(D196 = "male",'Survival Probabilities'!$C$5,if(D196="female",'Survival Probabilities'!$C$6,if(isblank(D196),"")))</f>
        <v>0.1889</v>
      </c>
      <c r="O196" s="5">
        <f>if(E196 &lt; 1,'Survival Probabilities'!$C$10,if(and(E196&gt;= 1, E196&lt;5),'Survival Probabilities'!$C$11, if(and(E196&gt;= 5, E196&lt;10),'Survival Probabilities'!$C$12,if(and(E196&gt;= 10, E196&lt;20),'Survival Probabilities'!$C$13,if(and(E196&gt;= 20, E196&lt;30),'Survival Probabilities'!$C$14,if(and(E196&gt;= 30, E196&lt;40),'Survival Probabilities'!$C$15,if(and(E196&gt;= 40, E196&lt;50),'Survival Probabilities'!$C$16,if(and(E196&gt;= 50, E196&lt;60),'Survival Probabilities'!$C$17,if(and(E196&gt;= 60, E196&lt;70),'Survival Probabilities'!$C$18,if(and(E196&gt;= 70, E196&lt;80),5%,if(and(E196&gt;= 80, E196&lt;90),5%,if(isblank(E196),1))))))))))))</f>
        <v>0.5</v>
      </c>
      <c r="P196" s="5">
        <f>if(L196 = "C",'Survival Probabilities'!$C$7,if(L196="Q",'Survival Probabilities'!$C$8,if(L196="S",'Survival Probabilities'!$C$9,if(isblank(L196),""))))</f>
        <v>0.337</v>
      </c>
      <c r="Q196" s="6">
        <f>if(K196='Survival Probabilities'!$B$21,'Survival Probabilities'!$C$21,if(K196='Survival Probabilities'!$B$22,'Survival Probabilities'!$C$22,if(K196='Survival Probabilities'!$B$23,'Survival Probabilities'!$C$23,if(K196='Survival Probabilities'!$B$24,'Survival Probabilities'!$C$24,if(K196='Survival Probabilities'!$B$25,'Survival Probabilities'!$C$25,if(K196='Survival Probabilities'!$B$26,'Survival Probabilities'!$C$26,if(K196='Survival Probabilities'!$B$27,'Survival Probabilities'!$C$27,if(K196='Survival Probabilities'!$B$28,5%,if(K196="",1)))))))))</f>
        <v>1</v>
      </c>
      <c r="R196" s="5">
        <f t="shared" si="2"/>
        <v>0.01504905852</v>
      </c>
      <c r="S196" s="6">
        <f>if(R196&gt;='Survival Probabilities'!$J$4,1,0)</f>
        <v>0</v>
      </c>
    </row>
    <row r="197">
      <c r="A197" s="1">
        <v>1087.0</v>
      </c>
      <c r="B197" s="1">
        <v>3.0</v>
      </c>
      <c r="C197" s="1" t="s">
        <v>306</v>
      </c>
      <c r="D197" s="1" t="s">
        <v>20</v>
      </c>
      <c r="E197" s="1">
        <v>33.0</v>
      </c>
      <c r="F197" s="1">
        <v>0.0</v>
      </c>
      <c r="G197" s="1">
        <v>0.0</v>
      </c>
      <c r="H197" s="1">
        <v>347465.0</v>
      </c>
      <c r="I197" s="1">
        <v>7.8542</v>
      </c>
      <c r="K197" s="4" t="str">
        <f t="shared" si="1"/>
        <v/>
      </c>
      <c r="L197" s="1" t="s">
        <v>24</v>
      </c>
      <c r="M197" s="5">
        <f>if(B197=1,'Survival Probabilities'!$C$2,if(B197 = 2,'Survival Probabilities'!$C$3,if(B197 = 3,'Survival Probabilities'!$C$4,if(isblank(B197),""))))</f>
        <v>0.2429</v>
      </c>
      <c r="N197" s="5">
        <f>if(D197 = "male",'Survival Probabilities'!$C$5,if(D197="female",'Survival Probabilities'!$C$6,if(isblank(D197),"")))</f>
        <v>0.1889</v>
      </c>
      <c r="O197" s="5">
        <f>if(E197 &lt; 1,'Survival Probabilities'!$C$10,if(and(E197&gt;= 1, E197&lt;5),'Survival Probabilities'!$C$11, if(and(E197&gt;= 5, E197&lt;10),'Survival Probabilities'!$C$12,if(and(E197&gt;= 10, E197&lt;20),'Survival Probabilities'!$C$13,if(and(E197&gt;= 20, E197&lt;30),'Survival Probabilities'!$C$14,if(and(E197&gt;= 30, E197&lt;40),'Survival Probabilities'!$C$15,if(and(E197&gt;= 40, E197&lt;50),'Survival Probabilities'!$C$16,if(and(E197&gt;= 50, E197&lt;60),'Survival Probabilities'!$C$17,if(and(E197&gt;= 60, E197&lt;70),'Survival Probabilities'!$C$18,if(and(E197&gt;= 70, E197&lt;80),5%,if(and(E197&gt;= 80, E197&lt;90),5%,if(isblank(E197),1))))))))))))</f>
        <v>0.4371</v>
      </c>
      <c r="P197" s="5">
        <f>if(L197 = "C",'Survival Probabilities'!$C$7,if(L197="Q",'Survival Probabilities'!$C$8,if(L197="S",'Survival Probabilities'!$C$9,if(isblank(L197),""))))</f>
        <v>0.337</v>
      </c>
      <c r="Q197" s="6">
        <f>if(K197='Survival Probabilities'!$B$21,'Survival Probabilities'!$C$21,if(K197='Survival Probabilities'!$B$22,'Survival Probabilities'!$C$22,if(K197='Survival Probabilities'!$B$23,'Survival Probabilities'!$C$23,if(K197='Survival Probabilities'!$B$24,'Survival Probabilities'!$C$24,if(K197='Survival Probabilities'!$B$25,'Survival Probabilities'!$C$25,if(K197='Survival Probabilities'!$B$26,'Survival Probabilities'!$C$26,if(K197='Survival Probabilities'!$B$27,'Survival Probabilities'!$C$27,if(K197='Survival Probabilities'!$B$28,5%,if(K197="",1)))))))))</f>
        <v>1</v>
      </c>
      <c r="R197" s="5">
        <f t="shared" si="2"/>
        <v>0.006758809099</v>
      </c>
      <c r="S197" s="6">
        <f>if(R197&gt;='Survival Probabilities'!$J$4,1,0)</f>
        <v>0</v>
      </c>
    </row>
    <row r="198">
      <c r="A198" s="1">
        <v>1088.0</v>
      </c>
      <c r="B198" s="1">
        <v>1.0</v>
      </c>
      <c r="C198" s="1" t="s">
        <v>307</v>
      </c>
      <c r="D198" s="1" t="s">
        <v>20</v>
      </c>
      <c r="E198" s="1">
        <v>6.0</v>
      </c>
      <c r="F198" s="1">
        <v>0.0</v>
      </c>
      <c r="G198" s="1">
        <v>2.0</v>
      </c>
      <c r="H198" s="1">
        <v>16966.0</v>
      </c>
      <c r="I198" s="1">
        <v>134.5</v>
      </c>
      <c r="J198" s="1" t="s">
        <v>308</v>
      </c>
      <c r="K198" s="4" t="str">
        <f t="shared" si="1"/>
        <v>E</v>
      </c>
      <c r="L198" s="1" t="s">
        <v>32</v>
      </c>
      <c r="M198" s="5">
        <f>if(B198=1,'Survival Probabilities'!$C$2,if(B198 = 2,'Survival Probabilities'!$C$3,if(B198 = 3,'Survival Probabilities'!$C$4,if(isblank(B198),""))))</f>
        <v>0.6296</v>
      </c>
      <c r="N198" s="5">
        <f>if(D198 = "male",'Survival Probabilities'!$C$5,if(D198="female",'Survival Probabilities'!$C$6,if(isblank(D198),"")))</f>
        <v>0.1889</v>
      </c>
      <c r="O198" s="5">
        <f>if(E198 &lt; 1,'Survival Probabilities'!$C$10,if(and(E198&gt;= 1, E198&lt;5),'Survival Probabilities'!$C$11, if(and(E198&gt;= 5, E198&lt;10),'Survival Probabilities'!$C$12,if(and(E198&gt;= 10, E198&lt;20),'Survival Probabilities'!$C$13,if(and(E198&gt;= 20, E198&lt;30),'Survival Probabilities'!$C$14,if(and(E198&gt;= 30, E198&lt;40),'Survival Probabilities'!$C$15,if(and(E198&gt;= 40, E198&lt;50),'Survival Probabilities'!$C$16,if(and(E198&gt;= 50, E198&lt;60),'Survival Probabilities'!$C$17,if(and(E198&gt;= 60, E198&lt;70),'Survival Probabilities'!$C$18,if(and(E198&gt;= 70, E198&lt;80),5%,if(and(E198&gt;= 80, E198&lt;90),5%,if(isblank(E198),1))))))))))))</f>
        <v>0.5</v>
      </c>
      <c r="P198" s="5">
        <f>if(L198 = "C",'Survival Probabilities'!$C$7,if(L198="Q",'Survival Probabilities'!$C$8,if(L198="S",'Survival Probabilities'!$C$9,if(isblank(L198),""))))</f>
        <v>0.5536</v>
      </c>
      <c r="Q198" s="5">
        <f>if(K198='Survival Probabilities'!$B$21,'Survival Probabilities'!$C$21,if(K198='Survival Probabilities'!$B$22,'Survival Probabilities'!$C$22,if(K198='Survival Probabilities'!$B$23,'Survival Probabilities'!$C$23,if(K198='Survival Probabilities'!$B$24,'Survival Probabilities'!$C$24,if(K198='Survival Probabilities'!$B$25,'Survival Probabilities'!$C$25,if(K198='Survival Probabilities'!$B$26,'Survival Probabilities'!$C$26,if(K198='Survival Probabilities'!$B$27,'Survival Probabilities'!$C$27,if(K198='Survival Probabilities'!$B$28,5%,if(K198="",1)))))))))</f>
        <v>0.75</v>
      </c>
      <c r="R198" s="5">
        <f t="shared" si="2"/>
        <v>0.02469016694</v>
      </c>
      <c r="S198" s="6">
        <f>if(R198&gt;='Survival Probabilities'!$J$4,1,0)</f>
        <v>0</v>
      </c>
    </row>
    <row r="199">
      <c r="A199" s="1">
        <v>1089.0</v>
      </c>
      <c r="B199" s="1">
        <v>3.0</v>
      </c>
      <c r="C199" s="1" t="s">
        <v>309</v>
      </c>
      <c r="D199" s="1" t="s">
        <v>23</v>
      </c>
      <c r="E199" s="1">
        <v>18.0</v>
      </c>
      <c r="F199" s="1">
        <v>0.0</v>
      </c>
      <c r="G199" s="1">
        <v>0.0</v>
      </c>
      <c r="H199" s="1">
        <v>347066.0</v>
      </c>
      <c r="I199" s="1">
        <v>7.775</v>
      </c>
      <c r="K199" s="4" t="str">
        <f t="shared" si="1"/>
        <v/>
      </c>
      <c r="L199" s="1" t="s">
        <v>24</v>
      </c>
      <c r="M199" s="5">
        <f>if(B199=1,'Survival Probabilities'!$C$2,if(B199 = 2,'Survival Probabilities'!$C$3,if(B199 = 3,'Survival Probabilities'!$C$4,if(isblank(B199),""))))</f>
        <v>0.2429</v>
      </c>
      <c r="N199" s="5">
        <f>if(D199 = "male",'Survival Probabilities'!$C$5,if(D199="female",'Survival Probabilities'!$C$6,if(isblank(D199),"")))</f>
        <v>0.742</v>
      </c>
      <c r="O199" s="5">
        <f>if(E199 &lt; 1,'Survival Probabilities'!$C$10,if(and(E199&gt;= 1, E199&lt;5),'Survival Probabilities'!$C$11, if(and(E199&gt;= 5, E199&lt;10),'Survival Probabilities'!$C$12,if(and(E199&gt;= 10, E199&lt;20),'Survival Probabilities'!$C$13,if(and(E199&gt;= 20, E199&lt;30),'Survival Probabilities'!$C$14,if(and(E199&gt;= 30, E199&lt;40),'Survival Probabilities'!$C$15,if(and(E199&gt;= 40, E199&lt;50),'Survival Probabilities'!$C$16,if(and(E199&gt;= 50, E199&lt;60),'Survival Probabilities'!$C$17,if(and(E199&gt;= 60, E199&lt;70),'Survival Probabilities'!$C$18,if(and(E199&gt;= 70, E199&lt;80),5%,if(and(E199&gt;= 80, E199&lt;90),5%,if(isblank(E199),1))))))))))))</f>
        <v>0.402</v>
      </c>
      <c r="P199" s="5">
        <f>if(L199 = "C",'Survival Probabilities'!$C$7,if(L199="Q",'Survival Probabilities'!$C$8,if(L199="S",'Survival Probabilities'!$C$9,if(isblank(L199),""))))</f>
        <v>0.337</v>
      </c>
      <c r="Q199" s="6">
        <f>if(K199='Survival Probabilities'!$B$21,'Survival Probabilities'!$C$21,if(K199='Survival Probabilities'!$B$22,'Survival Probabilities'!$C$22,if(K199='Survival Probabilities'!$B$23,'Survival Probabilities'!$C$23,if(K199='Survival Probabilities'!$B$24,'Survival Probabilities'!$C$24,if(K199='Survival Probabilities'!$B$25,'Survival Probabilities'!$C$25,if(K199='Survival Probabilities'!$B$26,'Survival Probabilities'!$C$26,if(K199='Survival Probabilities'!$B$27,'Survival Probabilities'!$C$27,if(K199='Survival Probabilities'!$B$28,5%,if(K199="",1)))))))))</f>
        <v>1</v>
      </c>
      <c r="R199" s="5">
        <f t="shared" si="2"/>
        <v>0.02441672287</v>
      </c>
      <c r="S199" s="6">
        <f>if(R199&gt;='Survival Probabilities'!$J$4,1,0)</f>
        <v>0</v>
      </c>
    </row>
    <row r="200">
      <c r="A200" s="1">
        <v>1090.0</v>
      </c>
      <c r="B200" s="1">
        <v>2.0</v>
      </c>
      <c r="C200" s="1" t="s">
        <v>310</v>
      </c>
      <c r="D200" s="1" t="s">
        <v>20</v>
      </c>
      <c r="E200" s="1">
        <v>23.0</v>
      </c>
      <c r="F200" s="1">
        <v>0.0</v>
      </c>
      <c r="G200" s="1">
        <v>0.0</v>
      </c>
      <c r="H200" s="1" t="s">
        <v>311</v>
      </c>
      <c r="I200" s="1">
        <v>10.5</v>
      </c>
      <c r="K200" s="4" t="str">
        <f t="shared" si="1"/>
        <v/>
      </c>
      <c r="L200" s="1" t="s">
        <v>24</v>
      </c>
      <c r="M200" s="5">
        <f>if(B200=1,'Survival Probabilities'!$C$2,if(B200 = 2,'Survival Probabilities'!$C$3,if(B200 = 3,'Survival Probabilities'!$C$4,if(isblank(B200),""))))</f>
        <v>0.4728</v>
      </c>
      <c r="N200" s="5">
        <f>if(D200 = "male",'Survival Probabilities'!$C$5,if(D200="female",'Survival Probabilities'!$C$6,if(isblank(D200),"")))</f>
        <v>0.1889</v>
      </c>
      <c r="O200" s="5">
        <f>if(E200 &lt; 1,'Survival Probabilities'!$C$10,if(and(E200&gt;= 1, E200&lt;5),'Survival Probabilities'!$C$11, if(and(E200&gt;= 5, E200&lt;10),'Survival Probabilities'!$C$12,if(and(E200&gt;= 10, E200&lt;20),'Survival Probabilities'!$C$13,if(and(E200&gt;= 20, E200&lt;30),'Survival Probabilities'!$C$14,if(and(E200&gt;= 30, E200&lt;40),'Survival Probabilities'!$C$15,if(and(E200&gt;= 40, E200&lt;50),'Survival Probabilities'!$C$16,if(and(E200&gt;= 50, E200&lt;60),'Survival Probabilities'!$C$17,if(and(E200&gt;= 60, E200&lt;70),'Survival Probabilities'!$C$18,if(and(E200&gt;= 70, E200&lt;80),5%,if(and(E200&gt;= 80, E200&lt;90),5%,if(isblank(E200),1))))))))))))</f>
        <v>0.35</v>
      </c>
      <c r="P200" s="5">
        <f>if(L200 = "C",'Survival Probabilities'!$C$7,if(L200="Q",'Survival Probabilities'!$C$8,if(L200="S",'Survival Probabilities'!$C$9,if(isblank(L200),""))))</f>
        <v>0.337</v>
      </c>
      <c r="Q200" s="6">
        <f>if(K200='Survival Probabilities'!$B$21,'Survival Probabilities'!$C$21,if(K200='Survival Probabilities'!$B$22,'Survival Probabilities'!$C$22,if(K200='Survival Probabilities'!$B$23,'Survival Probabilities'!$C$23,if(K200='Survival Probabilities'!$B$24,'Survival Probabilities'!$C$24,if(K200='Survival Probabilities'!$B$25,'Survival Probabilities'!$C$25,if(K200='Survival Probabilities'!$B$26,'Survival Probabilities'!$C$26,if(K200='Survival Probabilities'!$B$27,'Survival Probabilities'!$C$27,if(K200='Survival Probabilities'!$B$28,5%,if(K200="",1)))))))))</f>
        <v>1</v>
      </c>
      <c r="R200" s="5">
        <f t="shared" si="2"/>
        <v>0.01053434096</v>
      </c>
      <c r="S200" s="6">
        <f>if(R200&gt;='Survival Probabilities'!$J$4,1,0)</f>
        <v>0</v>
      </c>
    </row>
    <row r="201">
      <c r="A201" s="1">
        <v>1091.0</v>
      </c>
      <c r="B201" s="1">
        <v>3.0</v>
      </c>
      <c r="C201" s="1" t="s">
        <v>312</v>
      </c>
      <c r="D201" s="1" t="s">
        <v>23</v>
      </c>
      <c r="F201" s="1">
        <v>0.0</v>
      </c>
      <c r="G201" s="1">
        <v>0.0</v>
      </c>
      <c r="H201" s="1">
        <v>65305.0</v>
      </c>
      <c r="I201" s="1">
        <v>8.1125</v>
      </c>
      <c r="K201" s="4" t="str">
        <f t="shared" si="1"/>
        <v/>
      </c>
      <c r="L201" s="1" t="s">
        <v>24</v>
      </c>
      <c r="M201" s="5">
        <f>if(B201=1,'Survival Probabilities'!$C$2,if(B201 = 2,'Survival Probabilities'!$C$3,if(B201 = 3,'Survival Probabilities'!$C$4,if(isblank(B201),""))))</f>
        <v>0.2429</v>
      </c>
      <c r="N201" s="5">
        <f>if(D201 = "male",'Survival Probabilities'!$C$5,if(D201="female",'Survival Probabilities'!$C$6,if(isblank(D201),"")))</f>
        <v>0.742</v>
      </c>
      <c r="O201" s="5">
        <f>if(E201 &lt; 1,'Survival Probabilities'!$C$10,if(and(E201&gt;= 1, E201&lt;5),'Survival Probabilities'!$C$11, if(and(E201&gt;= 5, E201&lt;10),'Survival Probabilities'!$C$12,if(and(E201&gt;= 10, E201&lt;20),'Survival Probabilities'!$C$13,if(and(E201&gt;= 20, E201&lt;30),'Survival Probabilities'!$C$14,if(and(E201&gt;= 30, E201&lt;40),'Survival Probabilities'!$C$15,if(and(E201&gt;= 40, E201&lt;50),'Survival Probabilities'!$C$16,if(and(E201&gt;= 50, E201&lt;60),'Survival Probabilities'!$C$17,if(and(E201&gt;= 60, E201&lt;70),'Survival Probabilities'!$C$18,if(and(E201&gt;= 70, E201&lt;80),5%,if(and(E201&gt;= 80, E201&lt;90),5%,if(isblank(E201),1))))))))))))</f>
        <v>1</v>
      </c>
      <c r="P201" s="5">
        <f>if(L201 = "C",'Survival Probabilities'!$C$7,if(L201="Q",'Survival Probabilities'!$C$8,if(L201="S",'Survival Probabilities'!$C$9,if(isblank(L201),""))))</f>
        <v>0.337</v>
      </c>
      <c r="Q201" s="6">
        <f>if(K201='Survival Probabilities'!$B$21,'Survival Probabilities'!$C$21,if(K201='Survival Probabilities'!$B$22,'Survival Probabilities'!$C$22,if(K201='Survival Probabilities'!$B$23,'Survival Probabilities'!$C$23,if(K201='Survival Probabilities'!$B$24,'Survival Probabilities'!$C$24,if(K201='Survival Probabilities'!$B$25,'Survival Probabilities'!$C$25,if(K201='Survival Probabilities'!$B$26,'Survival Probabilities'!$C$26,if(K201='Survival Probabilities'!$B$27,'Survival Probabilities'!$C$27,if(K201='Survival Probabilities'!$B$28,5%,if(K201="",1)))))))))</f>
        <v>1</v>
      </c>
      <c r="R201" s="5">
        <f t="shared" si="2"/>
        <v>0.0607381166</v>
      </c>
      <c r="S201" s="6">
        <f>if(R201&gt;='Survival Probabilities'!$J$4,1,0)</f>
        <v>1</v>
      </c>
    </row>
    <row r="202">
      <c r="A202" s="1">
        <v>1092.0</v>
      </c>
      <c r="B202" s="1">
        <v>3.0</v>
      </c>
      <c r="C202" s="1" t="s">
        <v>313</v>
      </c>
      <c r="D202" s="1" t="s">
        <v>23</v>
      </c>
      <c r="F202" s="1">
        <v>0.0</v>
      </c>
      <c r="G202" s="1">
        <v>0.0</v>
      </c>
      <c r="H202" s="1">
        <v>36568.0</v>
      </c>
      <c r="I202" s="1">
        <v>15.5</v>
      </c>
      <c r="K202" s="4" t="str">
        <f t="shared" si="1"/>
        <v/>
      </c>
      <c r="L202" s="1" t="s">
        <v>21</v>
      </c>
      <c r="M202" s="5">
        <f>if(B202=1,'Survival Probabilities'!$C$2,if(B202 = 2,'Survival Probabilities'!$C$3,if(B202 = 3,'Survival Probabilities'!$C$4,if(isblank(B202),""))))</f>
        <v>0.2429</v>
      </c>
      <c r="N202" s="5">
        <f>if(D202 = "male",'Survival Probabilities'!$C$5,if(D202="female",'Survival Probabilities'!$C$6,if(isblank(D202),"")))</f>
        <v>0.742</v>
      </c>
      <c r="O202" s="5">
        <f>if(E202 &lt; 1,'Survival Probabilities'!$C$10,if(and(E202&gt;= 1, E202&lt;5),'Survival Probabilities'!$C$11, if(and(E202&gt;= 5, E202&lt;10),'Survival Probabilities'!$C$12,if(and(E202&gt;= 10, E202&lt;20),'Survival Probabilities'!$C$13,if(and(E202&gt;= 20, E202&lt;30),'Survival Probabilities'!$C$14,if(and(E202&gt;= 30, E202&lt;40),'Survival Probabilities'!$C$15,if(and(E202&gt;= 40, E202&lt;50),'Survival Probabilities'!$C$16,if(and(E202&gt;= 50, E202&lt;60),'Survival Probabilities'!$C$17,if(and(E202&gt;= 60, E202&lt;70),'Survival Probabilities'!$C$18,if(and(E202&gt;= 70, E202&lt;80),5%,if(and(E202&gt;= 80, E202&lt;90),5%,if(isblank(E202),1))))))))))))</f>
        <v>1</v>
      </c>
      <c r="P202" s="5">
        <f>if(L202 = "C",'Survival Probabilities'!$C$7,if(L202="Q",'Survival Probabilities'!$C$8,if(L202="S",'Survival Probabilities'!$C$9,if(isblank(L202),""))))</f>
        <v>0.3896</v>
      </c>
      <c r="Q202" s="6">
        <f>if(K202='Survival Probabilities'!$B$21,'Survival Probabilities'!$C$21,if(K202='Survival Probabilities'!$B$22,'Survival Probabilities'!$C$22,if(K202='Survival Probabilities'!$B$23,'Survival Probabilities'!$C$23,if(K202='Survival Probabilities'!$B$24,'Survival Probabilities'!$C$24,if(K202='Survival Probabilities'!$B$25,'Survival Probabilities'!$C$25,if(K202='Survival Probabilities'!$B$26,'Survival Probabilities'!$C$26,if(K202='Survival Probabilities'!$B$27,'Survival Probabilities'!$C$27,if(K202='Survival Probabilities'!$B$28,5%,if(K202="",1)))))))))</f>
        <v>1</v>
      </c>
      <c r="R202" s="5">
        <f t="shared" si="2"/>
        <v>0.07021830928</v>
      </c>
      <c r="S202" s="6">
        <f>if(R202&gt;='Survival Probabilities'!$J$4,1,0)</f>
        <v>1</v>
      </c>
    </row>
    <row r="203">
      <c r="A203" s="1">
        <v>1093.0</v>
      </c>
      <c r="B203" s="1">
        <v>3.0</v>
      </c>
      <c r="C203" s="1" t="s">
        <v>314</v>
      </c>
      <c r="D203" s="1" t="s">
        <v>20</v>
      </c>
      <c r="E203" s="1">
        <v>0.33</v>
      </c>
      <c r="F203" s="1">
        <v>0.0</v>
      </c>
      <c r="G203" s="1">
        <v>2.0</v>
      </c>
      <c r="H203" s="1">
        <v>347080.0</v>
      </c>
      <c r="I203" s="1">
        <v>14.4</v>
      </c>
      <c r="K203" s="4" t="str">
        <f t="shared" si="1"/>
        <v/>
      </c>
      <c r="L203" s="1" t="s">
        <v>24</v>
      </c>
      <c r="M203" s="5">
        <f>if(B203=1,'Survival Probabilities'!$C$2,if(B203 = 2,'Survival Probabilities'!$C$3,if(B203 = 3,'Survival Probabilities'!$C$4,if(isblank(B203),""))))</f>
        <v>0.2429</v>
      </c>
      <c r="N203" s="5">
        <f>if(D203 = "male",'Survival Probabilities'!$C$5,if(D203="female",'Survival Probabilities'!$C$6,if(isblank(D203),"")))</f>
        <v>0.1889</v>
      </c>
      <c r="O203" s="5">
        <f>if(E203 &lt; 1,'Survival Probabilities'!$C$10,if(and(E203&gt;= 1, E203&lt;5),'Survival Probabilities'!$C$11, if(and(E203&gt;= 5, E203&lt;10),'Survival Probabilities'!$C$12,if(and(E203&gt;= 10, E203&lt;20),'Survival Probabilities'!$C$13,if(and(E203&gt;= 20, E203&lt;30),'Survival Probabilities'!$C$14,if(and(E203&gt;= 30, E203&lt;40),'Survival Probabilities'!$C$15,if(and(E203&gt;= 40, E203&lt;50),'Survival Probabilities'!$C$16,if(and(E203&gt;= 50, E203&lt;60),'Survival Probabilities'!$C$17,if(and(E203&gt;= 60, E203&lt;70),'Survival Probabilities'!$C$18,if(and(E203&gt;= 70, E203&lt;80),5%,if(and(E203&gt;= 80, E203&lt;90),5%,if(isblank(E203),1))))))))))))</f>
        <v>1</v>
      </c>
      <c r="P203" s="5">
        <f>if(L203 = "C",'Survival Probabilities'!$C$7,if(L203="Q",'Survival Probabilities'!$C$8,if(L203="S",'Survival Probabilities'!$C$9,if(isblank(L203),""))))</f>
        <v>0.337</v>
      </c>
      <c r="Q203" s="6">
        <f>if(K203='Survival Probabilities'!$B$21,'Survival Probabilities'!$C$21,if(K203='Survival Probabilities'!$B$22,'Survival Probabilities'!$C$22,if(K203='Survival Probabilities'!$B$23,'Survival Probabilities'!$C$23,if(K203='Survival Probabilities'!$B$24,'Survival Probabilities'!$C$24,if(K203='Survival Probabilities'!$B$25,'Survival Probabilities'!$C$25,if(K203='Survival Probabilities'!$B$26,'Survival Probabilities'!$C$26,if(K203='Survival Probabilities'!$B$27,'Survival Probabilities'!$C$27,if(K203='Survival Probabilities'!$B$28,5%,if(K203="",1)))))))))</f>
        <v>1</v>
      </c>
      <c r="R203" s="5">
        <f t="shared" si="2"/>
        <v>0.01546284397</v>
      </c>
      <c r="S203" s="6">
        <f>if(R203&gt;='Survival Probabilities'!$J$4,1,0)</f>
        <v>0</v>
      </c>
    </row>
    <row r="204">
      <c r="A204" s="1">
        <v>1094.0</v>
      </c>
      <c r="B204" s="1">
        <v>1.0</v>
      </c>
      <c r="C204" s="1" t="s">
        <v>315</v>
      </c>
      <c r="D204" s="1" t="s">
        <v>20</v>
      </c>
      <c r="E204" s="1">
        <v>47.0</v>
      </c>
      <c r="F204" s="1">
        <v>1.0</v>
      </c>
      <c r="G204" s="1">
        <v>0.0</v>
      </c>
      <c r="H204" s="1" t="s">
        <v>316</v>
      </c>
      <c r="I204" s="1">
        <v>227.525</v>
      </c>
      <c r="J204" s="1" t="s">
        <v>317</v>
      </c>
      <c r="K204" s="4" t="str">
        <f t="shared" si="1"/>
        <v>C</v>
      </c>
      <c r="L204" s="1" t="s">
        <v>32</v>
      </c>
      <c r="M204" s="5">
        <f>if(B204=1,'Survival Probabilities'!$C$2,if(B204 = 2,'Survival Probabilities'!$C$3,if(B204 = 3,'Survival Probabilities'!$C$4,if(isblank(B204),""))))</f>
        <v>0.6296</v>
      </c>
      <c r="N204" s="5">
        <f>if(D204 = "male",'Survival Probabilities'!$C$5,if(D204="female",'Survival Probabilities'!$C$6,if(isblank(D204),"")))</f>
        <v>0.1889</v>
      </c>
      <c r="O204" s="5">
        <f>if(E204 &lt; 1,'Survival Probabilities'!$C$10,if(and(E204&gt;= 1, E204&lt;5),'Survival Probabilities'!$C$11, if(and(E204&gt;= 5, E204&lt;10),'Survival Probabilities'!$C$12,if(and(E204&gt;= 10, E204&lt;20),'Survival Probabilities'!$C$13,if(and(E204&gt;= 20, E204&lt;30),'Survival Probabilities'!$C$14,if(and(E204&gt;= 30, E204&lt;40),'Survival Probabilities'!$C$15,if(and(E204&gt;= 40, E204&lt;50),'Survival Probabilities'!$C$16,if(and(E204&gt;= 50, E204&lt;60),'Survival Probabilities'!$C$17,if(and(E204&gt;= 60, E204&lt;70),'Survival Probabilities'!$C$18,if(and(E204&gt;= 70, E204&lt;80),5%,if(and(E204&gt;= 80, E204&lt;90),5%,if(isblank(E204),1))))))))))))</f>
        <v>0.382</v>
      </c>
      <c r="P204" s="5">
        <f>if(L204 = "C",'Survival Probabilities'!$C$7,if(L204="Q",'Survival Probabilities'!$C$8,if(L204="S",'Survival Probabilities'!$C$9,if(isblank(L204),""))))</f>
        <v>0.5536</v>
      </c>
      <c r="Q204" s="5">
        <f>if(K204='Survival Probabilities'!$B$21,'Survival Probabilities'!$C$21,if(K204='Survival Probabilities'!$B$22,'Survival Probabilities'!$C$22,if(K204='Survival Probabilities'!$B$23,'Survival Probabilities'!$C$23,if(K204='Survival Probabilities'!$B$24,'Survival Probabilities'!$C$24,if(K204='Survival Probabilities'!$B$25,'Survival Probabilities'!$C$25,if(K204='Survival Probabilities'!$B$26,'Survival Probabilities'!$C$26,if(K204='Survival Probabilities'!$B$27,'Survival Probabilities'!$C$27,if(K204='Survival Probabilities'!$B$28,5%,if(K204="",1)))))))))</f>
        <v>0.5932</v>
      </c>
      <c r="R204" s="5">
        <f t="shared" si="2"/>
        <v>0.0149196029</v>
      </c>
      <c r="S204" s="6">
        <f>if(R204&gt;='Survival Probabilities'!$J$4,1,0)</f>
        <v>0</v>
      </c>
    </row>
    <row r="205">
      <c r="A205" s="1">
        <v>1095.0</v>
      </c>
      <c r="B205" s="1">
        <v>2.0</v>
      </c>
      <c r="C205" s="1" t="s">
        <v>318</v>
      </c>
      <c r="D205" s="1" t="s">
        <v>23</v>
      </c>
      <c r="E205" s="1">
        <v>8.0</v>
      </c>
      <c r="F205" s="1">
        <v>1.0</v>
      </c>
      <c r="G205" s="1">
        <v>1.0</v>
      </c>
      <c r="H205" s="1">
        <v>26360.0</v>
      </c>
      <c r="I205" s="1">
        <v>26.0</v>
      </c>
      <c r="K205" s="4" t="str">
        <f t="shared" si="1"/>
        <v/>
      </c>
      <c r="L205" s="1" t="s">
        <v>24</v>
      </c>
      <c r="M205" s="5">
        <f>if(B205=1,'Survival Probabilities'!$C$2,if(B205 = 2,'Survival Probabilities'!$C$3,if(B205 = 3,'Survival Probabilities'!$C$4,if(isblank(B205),""))))</f>
        <v>0.4728</v>
      </c>
      <c r="N205" s="5">
        <f>if(D205 = "male",'Survival Probabilities'!$C$5,if(D205="female",'Survival Probabilities'!$C$6,if(isblank(D205),"")))</f>
        <v>0.742</v>
      </c>
      <c r="O205" s="5">
        <f>if(E205 &lt; 1,'Survival Probabilities'!$C$10,if(and(E205&gt;= 1, E205&lt;5),'Survival Probabilities'!$C$11, if(and(E205&gt;= 5, E205&lt;10),'Survival Probabilities'!$C$12,if(and(E205&gt;= 10, E205&lt;20),'Survival Probabilities'!$C$13,if(and(E205&gt;= 20, E205&lt;30),'Survival Probabilities'!$C$14,if(and(E205&gt;= 30, E205&lt;40),'Survival Probabilities'!$C$15,if(and(E205&gt;= 40, E205&lt;50),'Survival Probabilities'!$C$16,if(and(E205&gt;= 50, E205&lt;60),'Survival Probabilities'!$C$17,if(and(E205&gt;= 60, E205&lt;70),'Survival Probabilities'!$C$18,if(and(E205&gt;= 70, E205&lt;80),5%,if(and(E205&gt;= 80, E205&lt;90),5%,if(isblank(E205),1))))))))))))</f>
        <v>0.5</v>
      </c>
      <c r="P205" s="5">
        <f>if(L205 = "C",'Survival Probabilities'!$C$7,if(L205="Q",'Survival Probabilities'!$C$8,if(L205="S",'Survival Probabilities'!$C$9,if(isblank(L205),""))))</f>
        <v>0.337</v>
      </c>
      <c r="Q205" s="6">
        <f>if(K205='Survival Probabilities'!$B$21,'Survival Probabilities'!$C$21,if(K205='Survival Probabilities'!$B$22,'Survival Probabilities'!$C$22,if(K205='Survival Probabilities'!$B$23,'Survival Probabilities'!$C$23,if(K205='Survival Probabilities'!$B$24,'Survival Probabilities'!$C$24,if(K205='Survival Probabilities'!$B$25,'Survival Probabilities'!$C$25,if(K205='Survival Probabilities'!$B$26,'Survival Probabilities'!$C$26,if(K205='Survival Probabilities'!$B$27,'Survival Probabilities'!$C$27,if(K205='Survival Probabilities'!$B$28,5%,if(K205="",1)))))))))</f>
        <v>1</v>
      </c>
      <c r="R205" s="5">
        <f t="shared" si="2"/>
        <v>0.0591127656</v>
      </c>
      <c r="S205" s="6">
        <f>if(R205&gt;='Survival Probabilities'!$J$4,1,0)</f>
        <v>1</v>
      </c>
    </row>
    <row r="206">
      <c r="A206" s="1">
        <v>1096.0</v>
      </c>
      <c r="B206" s="1">
        <v>2.0</v>
      </c>
      <c r="C206" s="1" t="s">
        <v>319</v>
      </c>
      <c r="D206" s="1" t="s">
        <v>20</v>
      </c>
      <c r="E206" s="1">
        <v>25.0</v>
      </c>
      <c r="F206" s="1">
        <v>0.0</v>
      </c>
      <c r="G206" s="1">
        <v>0.0</v>
      </c>
      <c r="H206" s="1" t="s">
        <v>320</v>
      </c>
      <c r="I206" s="1">
        <v>10.5</v>
      </c>
      <c r="K206" s="4" t="str">
        <f t="shared" si="1"/>
        <v/>
      </c>
      <c r="L206" s="1" t="s">
        <v>24</v>
      </c>
      <c r="M206" s="5">
        <f>if(B206=1,'Survival Probabilities'!$C$2,if(B206 = 2,'Survival Probabilities'!$C$3,if(B206 = 3,'Survival Probabilities'!$C$4,if(isblank(B206),""))))</f>
        <v>0.4728</v>
      </c>
      <c r="N206" s="5">
        <f>if(D206 = "male",'Survival Probabilities'!$C$5,if(D206="female",'Survival Probabilities'!$C$6,if(isblank(D206),"")))</f>
        <v>0.1889</v>
      </c>
      <c r="O206" s="5">
        <f>if(E206 &lt; 1,'Survival Probabilities'!$C$10,if(and(E206&gt;= 1, E206&lt;5),'Survival Probabilities'!$C$11, if(and(E206&gt;= 5, E206&lt;10),'Survival Probabilities'!$C$12,if(and(E206&gt;= 10, E206&lt;20),'Survival Probabilities'!$C$13,if(and(E206&gt;= 20, E206&lt;30),'Survival Probabilities'!$C$14,if(and(E206&gt;= 30, E206&lt;40),'Survival Probabilities'!$C$15,if(and(E206&gt;= 40, E206&lt;50),'Survival Probabilities'!$C$16,if(and(E206&gt;= 50, E206&lt;60),'Survival Probabilities'!$C$17,if(and(E206&gt;= 60, E206&lt;70),'Survival Probabilities'!$C$18,if(and(E206&gt;= 70, E206&lt;80),5%,if(and(E206&gt;= 80, E206&lt;90),5%,if(isblank(E206),1))))))))))))</f>
        <v>0.35</v>
      </c>
      <c r="P206" s="5">
        <f>if(L206 = "C",'Survival Probabilities'!$C$7,if(L206="Q",'Survival Probabilities'!$C$8,if(L206="S",'Survival Probabilities'!$C$9,if(isblank(L206),""))))</f>
        <v>0.337</v>
      </c>
      <c r="Q206" s="6">
        <f>if(K206='Survival Probabilities'!$B$21,'Survival Probabilities'!$C$21,if(K206='Survival Probabilities'!$B$22,'Survival Probabilities'!$C$22,if(K206='Survival Probabilities'!$B$23,'Survival Probabilities'!$C$23,if(K206='Survival Probabilities'!$B$24,'Survival Probabilities'!$C$24,if(K206='Survival Probabilities'!$B$25,'Survival Probabilities'!$C$25,if(K206='Survival Probabilities'!$B$26,'Survival Probabilities'!$C$26,if(K206='Survival Probabilities'!$B$27,'Survival Probabilities'!$C$27,if(K206='Survival Probabilities'!$B$28,5%,if(K206="",1)))))))))</f>
        <v>1</v>
      </c>
      <c r="R206" s="5">
        <f t="shared" si="2"/>
        <v>0.01053434096</v>
      </c>
      <c r="S206" s="6">
        <f>if(R206&gt;='Survival Probabilities'!$J$4,1,0)</f>
        <v>0</v>
      </c>
    </row>
    <row r="207">
      <c r="A207" s="1">
        <v>1097.0</v>
      </c>
      <c r="B207" s="1">
        <v>1.0</v>
      </c>
      <c r="C207" s="1" t="s">
        <v>321</v>
      </c>
      <c r="D207" s="1" t="s">
        <v>20</v>
      </c>
      <c r="F207" s="1">
        <v>0.0</v>
      </c>
      <c r="G207" s="1">
        <v>0.0</v>
      </c>
      <c r="H207" s="1" t="s">
        <v>322</v>
      </c>
      <c r="I207" s="1">
        <v>25.7417</v>
      </c>
      <c r="K207" s="4" t="str">
        <f t="shared" si="1"/>
        <v/>
      </c>
      <c r="L207" s="1" t="s">
        <v>32</v>
      </c>
      <c r="M207" s="5">
        <f>if(B207=1,'Survival Probabilities'!$C$2,if(B207 = 2,'Survival Probabilities'!$C$3,if(B207 = 3,'Survival Probabilities'!$C$4,if(isblank(B207),""))))</f>
        <v>0.6296</v>
      </c>
      <c r="N207" s="5">
        <f>if(D207 = "male",'Survival Probabilities'!$C$5,if(D207="female",'Survival Probabilities'!$C$6,if(isblank(D207),"")))</f>
        <v>0.1889</v>
      </c>
      <c r="O207" s="5">
        <f>if(E207 &lt; 1,'Survival Probabilities'!$C$10,if(and(E207&gt;= 1, E207&lt;5),'Survival Probabilities'!$C$11, if(and(E207&gt;= 5, E207&lt;10),'Survival Probabilities'!$C$12,if(and(E207&gt;= 10, E207&lt;20),'Survival Probabilities'!$C$13,if(and(E207&gt;= 20, E207&lt;30),'Survival Probabilities'!$C$14,if(and(E207&gt;= 30, E207&lt;40),'Survival Probabilities'!$C$15,if(and(E207&gt;= 40, E207&lt;50),'Survival Probabilities'!$C$16,if(and(E207&gt;= 50, E207&lt;60),'Survival Probabilities'!$C$17,if(and(E207&gt;= 60, E207&lt;70),'Survival Probabilities'!$C$18,if(and(E207&gt;= 70, E207&lt;80),5%,if(and(E207&gt;= 80, E207&lt;90),5%,if(isblank(E207),1))))))))))))</f>
        <v>1</v>
      </c>
      <c r="P207" s="5">
        <f>if(L207 = "C",'Survival Probabilities'!$C$7,if(L207="Q",'Survival Probabilities'!$C$8,if(L207="S",'Survival Probabilities'!$C$9,if(isblank(L207),""))))</f>
        <v>0.5536</v>
      </c>
      <c r="Q207" s="6">
        <f>if(K207='Survival Probabilities'!$B$21,'Survival Probabilities'!$C$21,if(K207='Survival Probabilities'!$B$22,'Survival Probabilities'!$C$22,if(K207='Survival Probabilities'!$B$23,'Survival Probabilities'!$C$23,if(K207='Survival Probabilities'!$B$24,'Survival Probabilities'!$C$24,if(K207='Survival Probabilities'!$B$25,'Survival Probabilities'!$C$25,if(K207='Survival Probabilities'!$B$26,'Survival Probabilities'!$C$26,if(K207='Survival Probabilities'!$B$27,'Survival Probabilities'!$C$27,if(K207='Survival Probabilities'!$B$28,5%,if(K207="",1)))))))))</f>
        <v>1</v>
      </c>
      <c r="R207" s="5">
        <f t="shared" si="2"/>
        <v>0.06584044518</v>
      </c>
      <c r="S207" s="6">
        <f>if(R207&gt;='Survival Probabilities'!$J$4,1,0)</f>
        <v>1</v>
      </c>
    </row>
    <row r="208">
      <c r="A208" s="1">
        <v>1098.0</v>
      </c>
      <c r="B208" s="1">
        <v>3.0</v>
      </c>
      <c r="C208" s="1" t="s">
        <v>323</v>
      </c>
      <c r="D208" s="1" t="s">
        <v>23</v>
      </c>
      <c r="E208" s="1">
        <v>35.0</v>
      </c>
      <c r="F208" s="1">
        <v>0.0</v>
      </c>
      <c r="G208" s="1">
        <v>0.0</v>
      </c>
      <c r="H208" s="1">
        <v>9232.0</v>
      </c>
      <c r="I208" s="1">
        <v>7.75</v>
      </c>
      <c r="K208" s="4" t="str">
        <f t="shared" si="1"/>
        <v/>
      </c>
      <c r="L208" s="1" t="s">
        <v>21</v>
      </c>
      <c r="M208" s="5">
        <f>if(B208=1,'Survival Probabilities'!$C$2,if(B208 = 2,'Survival Probabilities'!$C$3,if(B208 = 3,'Survival Probabilities'!$C$4,if(isblank(B208),""))))</f>
        <v>0.2429</v>
      </c>
      <c r="N208" s="5">
        <f>if(D208 = "male",'Survival Probabilities'!$C$5,if(D208="female",'Survival Probabilities'!$C$6,if(isblank(D208),"")))</f>
        <v>0.742</v>
      </c>
      <c r="O208" s="5">
        <f>if(E208 &lt; 1,'Survival Probabilities'!$C$10,if(and(E208&gt;= 1, E208&lt;5),'Survival Probabilities'!$C$11, if(and(E208&gt;= 5, E208&lt;10),'Survival Probabilities'!$C$12,if(and(E208&gt;= 10, E208&lt;20),'Survival Probabilities'!$C$13,if(and(E208&gt;= 20, E208&lt;30),'Survival Probabilities'!$C$14,if(and(E208&gt;= 30, E208&lt;40),'Survival Probabilities'!$C$15,if(and(E208&gt;= 40, E208&lt;50),'Survival Probabilities'!$C$16,if(and(E208&gt;= 50, E208&lt;60),'Survival Probabilities'!$C$17,if(and(E208&gt;= 60, E208&lt;70),'Survival Probabilities'!$C$18,if(and(E208&gt;= 70, E208&lt;80),5%,if(and(E208&gt;= 80, E208&lt;90),5%,if(isblank(E208),1))))))))))))</f>
        <v>0.4371</v>
      </c>
      <c r="P208" s="5">
        <f>if(L208 = "C",'Survival Probabilities'!$C$7,if(L208="Q",'Survival Probabilities'!$C$8,if(L208="S",'Survival Probabilities'!$C$9,if(isblank(L208),""))))</f>
        <v>0.3896</v>
      </c>
      <c r="Q208" s="6">
        <f>if(K208='Survival Probabilities'!$B$21,'Survival Probabilities'!$C$21,if(K208='Survival Probabilities'!$B$22,'Survival Probabilities'!$C$22,if(K208='Survival Probabilities'!$B$23,'Survival Probabilities'!$C$23,if(K208='Survival Probabilities'!$B$24,'Survival Probabilities'!$C$24,if(K208='Survival Probabilities'!$B$25,'Survival Probabilities'!$C$25,if(K208='Survival Probabilities'!$B$26,'Survival Probabilities'!$C$26,if(K208='Survival Probabilities'!$B$27,'Survival Probabilities'!$C$27,if(K208='Survival Probabilities'!$B$28,5%,if(K208="",1)))))))))</f>
        <v>1</v>
      </c>
      <c r="R208" s="5">
        <f t="shared" si="2"/>
        <v>0.03069242299</v>
      </c>
      <c r="S208" s="6">
        <f>if(R208&gt;='Survival Probabilities'!$J$4,1,0)</f>
        <v>1</v>
      </c>
    </row>
    <row r="209">
      <c r="A209" s="1">
        <v>1099.0</v>
      </c>
      <c r="B209" s="1">
        <v>2.0</v>
      </c>
      <c r="C209" s="1" t="s">
        <v>324</v>
      </c>
      <c r="D209" s="1" t="s">
        <v>20</v>
      </c>
      <c r="E209" s="1">
        <v>24.0</v>
      </c>
      <c r="F209" s="1">
        <v>0.0</v>
      </c>
      <c r="G209" s="1">
        <v>0.0</v>
      </c>
      <c r="H209" s="1">
        <v>28034.0</v>
      </c>
      <c r="I209" s="1">
        <v>10.5</v>
      </c>
      <c r="K209" s="4" t="str">
        <f t="shared" si="1"/>
        <v/>
      </c>
      <c r="L209" s="1" t="s">
        <v>24</v>
      </c>
      <c r="M209" s="5">
        <f>if(B209=1,'Survival Probabilities'!$C$2,if(B209 = 2,'Survival Probabilities'!$C$3,if(B209 = 3,'Survival Probabilities'!$C$4,if(isblank(B209),""))))</f>
        <v>0.4728</v>
      </c>
      <c r="N209" s="5">
        <f>if(D209 = "male",'Survival Probabilities'!$C$5,if(D209="female",'Survival Probabilities'!$C$6,if(isblank(D209),"")))</f>
        <v>0.1889</v>
      </c>
      <c r="O209" s="5">
        <f>if(E209 &lt; 1,'Survival Probabilities'!$C$10,if(and(E209&gt;= 1, E209&lt;5),'Survival Probabilities'!$C$11, if(and(E209&gt;= 5, E209&lt;10),'Survival Probabilities'!$C$12,if(and(E209&gt;= 10, E209&lt;20),'Survival Probabilities'!$C$13,if(and(E209&gt;= 20, E209&lt;30),'Survival Probabilities'!$C$14,if(and(E209&gt;= 30, E209&lt;40),'Survival Probabilities'!$C$15,if(and(E209&gt;= 40, E209&lt;50),'Survival Probabilities'!$C$16,if(and(E209&gt;= 50, E209&lt;60),'Survival Probabilities'!$C$17,if(and(E209&gt;= 60, E209&lt;70),'Survival Probabilities'!$C$18,if(and(E209&gt;= 70, E209&lt;80),5%,if(and(E209&gt;= 80, E209&lt;90),5%,if(isblank(E209),1))))))))))))</f>
        <v>0.35</v>
      </c>
      <c r="P209" s="5">
        <f>if(L209 = "C",'Survival Probabilities'!$C$7,if(L209="Q",'Survival Probabilities'!$C$8,if(L209="S",'Survival Probabilities'!$C$9,if(isblank(L209),""))))</f>
        <v>0.337</v>
      </c>
      <c r="Q209" s="6">
        <f>if(K209='Survival Probabilities'!$B$21,'Survival Probabilities'!$C$21,if(K209='Survival Probabilities'!$B$22,'Survival Probabilities'!$C$22,if(K209='Survival Probabilities'!$B$23,'Survival Probabilities'!$C$23,if(K209='Survival Probabilities'!$B$24,'Survival Probabilities'!$C$24,if(K209='Survival Probabilities'!$B$25,'Survival Probabilities'!$C$25,if(K209='Survival Probabilities'!$B$26,'Survival Probabilities'!$C$26,if(K209='Survival Probabilities'!$B$27,'Survival Probabilities'!$C$27,if(K209='Survival Probabilities'!$B$28,5%,if(K209="",1)))))))))</f>
        <v>1</v>
      </c>
      <c r="R209" s="5">
        <f t="shared" si="2"/>
        <v>0.01053434096</v>
      </c>
      <c r="S209" s="6">
        <f>if(R209&gt;='Survival Probabilities'!$J$4,1,0)</f>
        <v>0</v>
      </c>
    </row>
    <row r="210">
      <c r="A210" s="1">
        <v>1100.0</v>
      </c>
      <c r="B210" s="1">
        <v>1.0</v>
      </c>
      <c r="C210" s="1" t="s">
        <v>325</v>
      </c>
      <c r="D210" s="1" t="s">
        <v>23</v>
      </c>
      <c r="E210" s="1">
        <v>33.0</v>
      </c>
      <c r="F210" s="1">
        <v>0.0</v>
      </c>
      <c r="G210" s="1">
        <v>0.0</v>
      </c>
      <c r="H210" s="1" t="s">
        <v>326</v>
      </c>
      <c r="I210" s="1">
        <v>27.7208</v>
      </c>
      <c r="J210" s="1" t="s">
        <v>327</v>
      </c>
      <c r="K210" s="4" t="str">
        <f t="shared" si="1"/>
        <v>A</v>
      </c>
      <c r="L210" s="1" t="s">
        <v>32</v>
      </c>
      <c r="M210" s="5">
        <f>if(B210=1,'Survival Probabilities'!$C$2,if(B210 = 2,'Survival Probabilities'!$C$3,if(B210 = 3,'Survival Probabilities'!$C$4,if(isblank(B210),""))))</f>
        <v>0.6296</v>
      </c>
      <c r="N210" s="5">
        <f>if(D210 = "male",'Survival Probabilities'!$C$5,if(D210="female",'Survival Probabilities'!$C$6,if(isblank(D210),"")))</f>
        <v>0.742</v>
      </c>
      <c r="O210" s="5">
        <f>if(E210 &lt; 1,'Survival Probabilities'!$C$10,if(and(E210&gt;= 1, E210&lt;5),'Survival Probabilities'!$C$11, if(and(E210&gt;= 5, E210&lt;10),'Survival Probabilities'!$C$12,if(and(E210&gt;= 10, E210&lt;20),'Survival Probabilities'!$C$13,if(and(E210&gt;= 20, E210&lt;30),'Survival Probabilities'!$C$14,if(and(E210&gt;= 30, E210&lt;40),'Survival Probabilities'!$C$15,if(and(E210&gt;= 40, E210&lt;50),'Survival Probabilities'!$C$16,if(and(E210&gt;= 50, E210&lt;60),'Survival Probabilities'!$C$17,if(and(E210&gt;= 60, E210&lt;70),'Survival Probabilities'!$C$18,if(and(E210&gt;= 70, E210&lt;80),5%,if(and(E210&gt;= 80, E210&lt;90),5%,if(isblank(E210),1))))))))))))</f>
        <v>0.4371</v>
      </c>
      <c r="P210" s="5">
        <f>if(L210 = "C",'Survival Probabilities'!$C$7,if(L210="Q",'Survival Probabilities'!$C$8,if(L210="S",'Survival Probabilities'!$C$9,if(isblank(L210),""))))</f>
        <v>0.5536</v>
      </c>
      <c r="Q210" s="5">
        <f>if(K210='Survival Probabilities'!$B$21,'Survival Probabilities'!$C$21,if(K210='Survival Probabilities'!$B$22,'Survival Probabilities'!$C$22,if(K210='Survival Probabilities'!$B$23,'Survival Probabilities'!$C$23,if(K210='Survival Probabilities'!$B$24,'Survival Probabilities'!$C$24,if(K210='Survival Probabilities'!$B$25,'Survival Probabilities'!$C$25,if(K210='Survival Probabilities'!$B$26,'Survival Probabilities'!$C$26,if(K210='Survival Probabilities'!$B$27,'Survival Probabilities'!$C$27,if(K210='Survival Probabilities'!$B$28,5%,if(K210="",1)))))))))</f>
        <v>0.4667</v>
      </c>
      <c r="R210" s="5">
        <f t="shared" si="2"/>
        <v>0.05275739138</v>
      </c>
      <c r="S210" s="6">
        <f>if(R210&gt;='Survival Probabilities'!$J$4,1,0)</f>
        <v>1</v>
      </c>
    </row>
    <row r="211">
      <c r="A211" s="1">
        <v>1101.0</v>
      </c>
      <c r="B211" s="1">
        <v>3.0</v>
      </c>
      <c r="C211" s="1" t="s">
        <v>328</v>
      </c>
      <c r="D211" s="1" t="s">
        <v>20</v>
      </c>
      <c r="E211" s="1">
        <v>25.0</v>
      </c>
      <c r="F211" s="1">
        <v>0.0</v>
      </c>
      <c r="G211" s="1">
        <v>0.0</v>
      </c>
      <c r="H211" s="1">
        <v>349250.0</v>
      </c>
      <c r="I211" s="1">
        <v>7.8958</v>
      </c>
      <c r="K211" s="4" t="str">
        <f t="shared" si="1"/>
        <v/>
      </c>
      <c r="L211" s="1" t="s">
        <v>24</v>
      </c>
      <c r="M211" s="5">
        <f>if(B211=1,'Survival Probabilities'!$C$2,if(B211 = 2,'Survival Probabilities'!$C$3,if(B211 = 3,'Survival Probabilities'!$C$4,if(isblank(B211),""))))</f>
        <v>0.2429</v>
      </c>
      <c r="N211" s="5">
        <f>if(D211 = "male",'Survival Probabilities'!$C$5,if(D211="female",'Survival Probabilities'!$C$6,if(isblank(D211),"")))</f>
        <v>0.1889</v>
      </c>
      <c r="O211" s="5">
        <f>if(E211 &lt; 1,'Survival Probabilities'!$C$10,if(and(E211&gt;= 1, E211&lt;5),'Survival Probabilities'!$C$11, if(and(E211&gt;= 5, E211&lt;10),'Survival Probabilities'!$C$12,if(and(E211&gt;= 10, E211&lt;20),'Survival Probabilities'!$C$13,if(and(E211&gt;= 20, E211&lt;30),'Survival Probabilities'!$C$14,if(and(E211&gt;= 30, E211&lt;40),'Survival Probabilities'!$C$15,if(and(E211&gt;= 40, E211&lt;50),'Survival Probabilities'!$C$16,if(and(E211&gt;= 50, E211&lt;60),'Survival Probabilities'!$C$17,if(and(E211&gt;= 60, E211&lt;70),'Survival Probabilities'!$C$18,if(and(E211&gt;= 70, E211&lt;80),5%,if(and(E211&gt;= 80, E211&lt;90),5%,if(isblank(E211),1))))))))))))</f>
        <v>0.35</v>
      </c>
      <c r="P211" s="5">
        <f>if(L211 = "C",'Survival Probabilities'!$C$7,if(L211="Q",'Survival Probabilities'!$C$8,if(L211="S",'Survival Probabilities'!$C$9,if(isblank(L211),""))))</f>
        <v>0.337</v>
      </c>
      <c r="Q211" s="6">
        <f>if(K211='Survival Probabilities'!$B$21,'Survival Probabilities'!$C$21,if(K211='Survival Probabilities'!$B$22,'Survival Probabilities'!$C$22,if(K211='Survival Probabilities'!$B$23,'Survival Probabilities'!$C$23,if(K211='Survival Probabilities'!$B$24,'Survival Probabilities'!$C$24,if(K211='Survival Probabilities'!$B$25,'Survival Probabilities'!$C$25,if(K211='Survival Probabilities'!$B$26,'Survival Probabilities'!$C$26,if(K211='Survival Probabilities'!$B$27,'Survival Probabilities'!$C$27,if(K211='Survival Probabilities'!$B$28,5%,if(K211="",1)))))))))</f>
        <v>1</v>
      </c>
      <c r="R211" s="5">
        <f t="shared" si="2"/>
        <v>0.00541199539</v>
      </c>
      <c r="S211" s="6">
        <f>if(R211&gt;='Survival Probabilities'!$J$4,1,0)</f>
        <v>0</v>
      </c>
    </row>
    <row r="212">
      <c r="A212" s="1">
        <v>1102.0</v>
      </c>
      <c r="B212" s="1">
        <v>3.0</v>
      </c>
      <c r="C212" s="1" t="s">
        <v>329</v>
      </c>
      <c r="D212" s="1" t="s">
        <v>20</v>
      </c>
      <c r="E212" s="1">
        <v>32.0</v>
      </c>
      <c r="F212" s="1">
        <v>0.0</v>
      </c>
      <c r="G212" s="1">
        <v>0.0</v>
      </c>
      <c r="H212" s="1" t="s">
        <v>180</v>
      </c>
      <c r="I212" s="1">
        <v>22.525</v>
      </c>
      <c r="K212" s="4" t="str">
        <f t="shared" si="1"/>
        <v/>
      </c>
      <c r="L212" s="1" t="s">
        <v>24</v>
      </c>
      <c r="M212" s="5">
        <f>if(B212=1,'Survival Probabilities'!$C$2,if(B212 = 2,'Survival Probabilities'!$C$3,if(B212 = 3,'Survival Probabilities'!$C$4,if(isblank(B212),""))))</f>
        <v>0.2429</v>
      </c>
      <c r="N212" s="5">
        <f>if(D212 = "male",'Survival Probabilities'!$C$5,if(D212="female",'Survival Probabilities'!$C$6,if(isblank(D212),"")))</f>
        <v>0.1889</v>
      </c>
      <c r="O212" s="5">
        <f>if(E212 &lt; 1,'Survival Probabilities'!$C$10,if(and(E212&gt;= 1, E212&lt;5),'Survival Probabilities'!$C$11, if(and(E212&gt;= 5, E212&lt;10),'Survival Probabilities'!$C$12,if(and(E212&gt;= 10, E212&lt;20),'Survival Probabilities'!$C$13,if(and(E212&gt;= 20, E212&lt;30),'Survival Probabilities'!$C$14,if(and(E212&gt;= 30, E212&lt;40),'Survival Probabilities'!$C$15,if(and(E212&gt;= 40, E212&lt;50),'Survival Probabilities'!$C$16,if(and(E212&gt;= 50, E212&lt;60),'Survival Probabilities'!$C$17,if(and(E212&gt;= 60, E212&lt;70),'Survival Probabilities'!$C$18,if(and(E212&gt;= 70, E212&lt;80),5%,if(and(E212&gt;= 80, E212&lt;90),5%,if(isblank(E212),1))))))))))))</f>
        <v>0.4371</v>
      </c>
      <c r="P212" s="5">
        <f>if(L212 = "C",'Survival Probabilities'!$C$7,if(L212="Q",'Survival Probabilities'!$C$8,if(L212="S",'Survival Probabilities'!$C$9,if(isblank(L212),""))))</f>
        <v>0.337</v>
      </c>
      <c r="Q212" s="6">
        <f>if(K212='Survival Probabilities'!$B$21,'Survival Probabilities'!$C$21,if(K212='Survival Probabilities'!$B$22,'Survival Probabilities'!$C$22,if(K212='Survival Probabilities'!$B$23,'Survival Probabilities'!$C$23,if(K212='Survival Probabilities'!$B$24,'Survival Probabilities'!$C$24,if(K212='Survival Probabilities'!$B$25,'Survival Probabilities'!$C$25,if(K212='Survival Probabilities'!$B$26,'Survival Probabilities'!$C$26,if(K212='Survival Probabilities'!$B$27,'Survival Probabilities'!$C$27,if(K212='Survival Probabilities'!$B$28,5%,if(K212="",1)))))))))</f>
        <v>1</v>
      </c>
      <c r="R212" s="5">
        <f t="shared" si="2"/>
        <v>0.006758809099</v>
      </c>
      <c r="S212" s="6">
        <f>if(R212&gt;='Survival Probabilities'!$J$4,1,0)</f>
        <v>0</v>
      </c>
    </row>
    <row r="213">
      <c r="A213" s="1">
        <v>1103.0</v>
      </c>
      <c r="B213" s="1">
        <v>3.0</v>
      </c>
      <c r="C213" s="1" t="s">
        <v>330</v>
      </c>
      <c r="D213" s="1" t="s">
        <v>20</v>
      </c>
      <c r="F213" s="1">
        <v>0.0</v>
      </c>
      <c r="G213" s="1">
        <v>0.0</v>
      </c>
      <c r="H213" s="1" t="s">
        <v>331</v>
      </c>
      <c r="I213" s="1">
        <v>7.05</v>
      </c>
      <c r="K213" s="4" t="str">
        <f t="shared" si="1"/>
        <v/>
      </c>
      <c r="L213" s="1" t="s">
        <v>24</v>
      </c>
      <c r="M213" s="5">
        <f>if(B213=1,'Survival Probabilities'!$C$2,if(B213 = 2,'Survival Probabilities'!$C$3,if(B213 = 3,'Survival Probabilities'!$C$4,if(isblank(B213),""))))</f>
        <v>0.2429</v>
      </c>
      <c r="N213" s="5">
        <f>if(D213 = "male",'Survival Probabilities'!$C$5,if(D213="female",'Survival Probabilities'!$C$6,if(isblank(D213),"")))</f>
        <v>0.1889</v>
      </c>
      <c r="O213" s="5">
        <f>if(E213 &lt; 1,'Survival Probabilities'!$C$10,if(and(E213&gt;= 1, E213&lt;5),'Survival Probabilities'!$C$11, if(and(E213&gt;= 5, E213&lt;10),'Survival Probabilities'!$C$12,if(and(E213&gt;= 10, E213&lt;20),'Survival Probabilities'!$C$13,if(and(E213&gt;= 20, E213&lt;30),'Survival Probabilities'!$C$14,if(and(E213&gt;= 30, E213&lt;40),'Survival Probabilities'!$C$15,if(and(E213&gt;= 40, E213&lt;50),'Survival Probabilities'!$C$16,if(and(E213&gt;= 50, E213&lt;60),'Survival Probabilities'!$C$17,if(and(E213&gt;= 60, E213&lt;70),'Survival Probabilities'!$C$18,if(and(E213&gt;= 70, E213&lt;80),5%,if(and(E213&gt;= 80, E213&lt;90),5%,if(isblank(E213),1))))))))))))</f>
        <v>1</v>
      </c>
      <c r="P213" s="5">
        <f>if(L213 = "C",'Survival Probabilities'!$C$7,if(L213="Q",'Survival Probabilities'!$C$8,if(L213="S",'Survival Probabilities'!$C$9,if(isblank(L213),""))))</f>
        <v>0.337</v>
      </c>
      <c r="Q213" s="6">
        <f>if(K213='Survival Probabilities'!$B$21,'Survival Probabilities'!$C$21,if(K213='Survival Probabilities'!$B$22,'Survival Probabilities'!$C$22,if(K213='Survival Probabilities'!$B$23,'Survival Probabilities'!$C$23,if(K213='Survival Probabilities'!$B$24,'Survival Probabilities'!$C$24,if(K213='Survival Probabilities'!$B$25,'Survival Probabilities'!$C$25,if(K213='Survival Probabilities'!$B$26,'Survival Probabilities'!$C$26,if(K213='Survival Probabilities'!$B$27,'Survival Probabilities'!$C$27,if(K213='Survival Probabilities'!$B$28,5%,if(K213="",1)))))))))</f>
        <v>1</v>
      </c>
      <c r="R213" s="5">
        <f t="shared" si="2"/>
        <v>0.01546284397</v>
      </c>
      <c r="S213" s="6">
        <f>if(R213&gt;='Survival Probabilities'!$J$4,1,0)</f>
        <v>0</v>
      </c>
    </row>
    <row r="214">
      <c r="A214" s="1">
        <v>1104.0</v>
      </c>
      <c r="B214" s="1">
        <v>2.0</v>
      </c>
      <c r="C214" s="1" t="s">
        <v>332</v>
      </c>
      <c r="D214" s="1" t="s">
        <v>20</v>
      </c>
      <c r="E214" s="1">
        <v>17.0</v>
      </c>
      <c r="F214" s="1">
        <v>0.0</v>
      </c>
      <c r="G214" s="1">
        <v>0.0</v>
      </c>
      <c r="H214" s="1" t="s">
        <v>333</v>
      </c>
      <c r="I214" s="1">
        <v>73.5</v>
      </c>
      <c r="K214" s="4" t="str">
        <f t="shared" si="1"/>
        <v/>
      </c>
      <c r="L214" s="1" t="s">
        <v>24</v>
      </c>
      <c r="M214" s="5">
        <f>if(B214=1,'Survival Probabilities'!$C$2,if(B214 = 2,'Survival Probabilities'!$C$3,if(B214 = 3,'Survival Probabilities'!$C$4,if(isblank(B214),""))))</f>
        <v>0.4728</v>
      </c>
      <c r="N214" s="5">
        <f>if(D214 = "male",'Survival Probabilities'!$C$5,if(D214="female",'Survival Probabilities'!$C$6,if(isblank(D214),"")))</f>
        <v>0.1889</v>
      </c>
      <c r="O214" s="5">
        <f>if(E214 &lt; 1,'Survival Probabilities'!$C$10,if(and(E214&gt;= 1, E214&lt;5),'Survival Probabilities'!$C$11, if(and(E214&gt;= 5, E214&lt;10),'Survival Probabilities'!$C$12,if(and(E214&gt;= 10, E214&lt;20),'Survival Probabilities'!$C$13,if(and(E214&gt;= 20, E214&lt;30),'Survival Probabilities'!$C$14,if(and(E214&gt;= 30, E214&lt;40),'Survival Probabilities'!$C$15,if(and(E214&gt;= 40, E214&lt;50),'Survival Probabilities'!$C$16,if(and(E214&gt;= 50, E214&lt;60),'Survival Probabilities'!$C$17,if(and(E214&gt;= 60, E214&lt;70),'Survival Probabilities'!$C$18,if(and(E214&gt;= 70, E214&lt;80),5%,if(and(E214&gt;= 80, E214&lt;90),5%,if(isblank(E214),1))))))))))))</f>
        <v>0.402</v>
      </c>
      <c r="P214" s="5">
        <f>if(L214 = "C",'Survival Probabilities'!$C$7,if(L214="Q",'Survival Probabilities'!$C$8,if(L214="S",'Survival Probabilities'!$C$9,if(isblank(L214),""))))</f>
        <v>0.337</v>
      </c>
      <c r="Q214" s="6">
        <f>if(K214='Survival Probabilities'!$B$21,'Survival Probabilities'!$C$21,if(K214='Survival Probabilities'!$B$22,'Survival Probabilities'!$C$22,if(K214='Survival Probabilities'!$B$23,'Survival Probabilities'!$C$23,if(K214='Survival Probabilities'!$B$24,'Survival Probabilities'!$C$24,if(K214='Survival Probabilities'!$B$25,'Survival Probabilities'!$C$25,if(K214='Survival Probabilities'!$B$26,'Survival Probabilities'!$C$26,if(K214='Survival Probabilities'!$B$27,'Survival Probabilities'!$C$27,if(K214='Survival Probabilities'!$B$28,5%,if(K214="",1)))))))))</f>
        <v>1</v>
      </c>
      <c r="R214" s="5">
        <f t="shared" si="2"/>
        <v>0.01209944305</v>
      </c>
      <c r="S214" s="6">
        <f>if(R214&gt;='Survival Probabilities'!$J$4,1,0)</f>
        <v>0</v>
      </c>
    </row>
    <row r="215">
      <c r="A215" s="1">
        <v>1105.0</v>
      </c>
      <c r="B215" s="1">
        <v>2.0</v>
      </c>
      <c r="C215" s="1" t="s">
        <v>334</v>
      </c>
      <c r="D215" s="1" t="s">
        <v>23</v>
      </c>
      <c r="E215" s="1">
        <v>60.0</v>
      </c>
      <c r="F215" s="1">
        <v>1.0</v>
      </c>
      <c r="G215" s="1">
        <v>0.0</v>
      </c>
      <c r="H215" s="1">
        <v>24065.0</v>
      </c>
      <c r="I215" s="1">
        <v>26.0</v>
      </c>
      <c r="K215" s="4" t="str">
        <f t="shared" si="1"/>
        <v/>
      </c>
      <c r="L215" s="1" t="s">
        <v>24</v>
      </c>
      <c r="M215" s="5">
        <f>if(B215=1,'Survival Probabilities'!$C$2,if(B215 = 2,'Survival Probabilities'!$C$3,if(B215 = 3,'Survival Probabilities'!$C$4,if(isblank(B215),""))))</f>
        <v>0.4728</v>
      </c>
      <c r="N215" s="5">
        <f>if(D215 = "male",'Survival Probabilities'!$C$5,if(D215="female",'Survival Probabilities'!$C$6,if(isblank(D215),"")))</f>
        <v>0.742</v>
      </c>
      <c r="O215" s="5">
        <f>if(E215 &lt; 1,'Survival Probabilities'!$C$10,if(and(E215&gt;= 1, E215&lt;5),'Survival Probabilities'!$C$11, if(and(E215&gt;= 5, E215&lt;10),'Survival Probabilities'!$C$12,if(and(E215&gt;= 10, E215&lt;20),'Survival Probabilities'!$C$13,if(and(E215&gt;= 20, E215&lt;30),'Survival Probabilities'!$C$14,if(and(E215&gt;= 30, E215&lt;40),'Survival Probabilities'!$C$15,if(and(E215&gt;= 40, E215&lt;50),'Survival Probabilities'!$C$16,if(and(E215&gt;= 50, E215&lt;60),'Survival Probabilities'!$C$17,if(and(E215&gt;= 60, E215&lt;70),'Survival Probabilities'!$C$18,if(and(E215&gt;= 70, E215&lt;80),5%,if(and(E215&gt;= 80, E215&lt;90),5%,if(isblank(E215),1))))))))))))</f>
        <v>0.3158</v>
      </c>
      <c r="P215" s="5">
        <f>if(L215 = "C",'Survival Probabilities'!$C$7,if(L215="Q",'Survival Probabilities'!$C$8,if(L215="S",'Survival Probabilities'!$C$9,if(isblank(L215),""))))</f>
        <v>0.337</v>
      </c>
      <c r="Q215" s="6">
        <f>if(K215='Survival Probabilities'!$B$21,'Survival Probabilities'!$C$21,if(K215='Survival Probabilities'!$B$22,'Survival Probabilities'!$C$22,if(K215='Survival Probabilities'!$B$23,'Survival Probabilities'!$C$23,if(K215='Survival Probabilities'!$B$24,'Survival Probabilities'!$C$24,if(K215='Survival Probabilities'!$B$25,'Survival Probabilities'!$C$25,if(K215='Survival Probabilities'!$B$26,'Survival Probabilities'!$C$26,if(K215='Survival Probabilities'!$B$27,'Survival Probabilities'!$C$27,if(K215='Survival Probabilities'!$B$28,5%,if(K215="",1)))))))))</f>
        <v>1</v>
      </c>
      <c r="R215" s="5">
        <f t="shared" si="2"/>
        <v>0.03733562275</v>
      </c>
      <c r="S215" s="6">
        <f>if(R215&gt;='Survival Probabilities'!$J$4,1,0)</f>
        <v>1</v>
      </c>
    </row>
    <row r="216">
      <c r="A216" s="1">
        <v>1106.0</v>
      </c>
      <c r="B216" s="1">
        <v>3.0</v>
      </c>
      <c r="C216" s="1" t="s">
        <v>335</v>
      </c>
      <c r="D216" s="1" t="s">
        <v>23</v>
      </c>
      <c r="E216" s="1">
        <v>38.0</v>
      </c>
      <c r="F216" s="1">
        <v>4.0</v>
      </c>
      <c r="G216" s="1">
        <v>2.0</v>
      </c>
      <c r="H216" s="1">
        <v>347091.0</v>
      </c>
      <c r="I216" s="1">
        <v>7.775</v>
      </c>
      <c r="K216" s="4" t="str">
        <f t="shared" si="1"/>
        <v/>
      </c>
      <c r="L216" s="1" t="s">
        <v>24</v>
      </c>
      <c r="M216" s="5">
        <f>if(B216=1,'Survival Probabilities'!$C$2,if(B216 = 2,'Survival Probabilities'!$C$3,if(B216 = 3,'Survival Probabilities'!$C$4,if(isblank(B216),""))))</f>
        <v>0.2429</v>
      </c>
      <c r="N216" s="5">
        <f>if(D216 = "male",'Survival Probabilities'!$C$5,if(D216="female",'Survival Probabilities'!$C$6,if(isblank(D216),"")))</f>
        <v>0.742</v>
      </c>
      <c r="O216" s="5">
        <f>if(E216 &lt; 1,'Survival Probabilities'!$C$10,if(and(E216&gt;= 1, E216&lt;5),'Survival Probabilities'!$C$11, if(and(E216&gt;= 5, E216&lt;10),'Survival Probabilities'!$C$12,if(and(E216&gt;= 10, E216&lt;20),'Survival Probabilities'!$C$13,if(and(E216&gt;= 20, E216&lt;30),'Survival Probabilities'!$C$14,if(and(E216&gt;= 30, E216&lt;40),'Survival Probabilities'!$C$15,if(and(E216&gt;= 40, E216&lt;50),'Survival Probabilities'!$C$16,if(and(E216&gt;= 50, E216&lt;60),'Survival Probabilities'!$C$17,if(and(E216&gt;= 60, E216&lt;70),'Survival Probabilities'!$C$18,if(and(E216&gt;= 70, E216&lt;80),5%,if(and(E216&gt;= 80, E216&lt;90),5%,if(isblank(E216),1))))))))))))</f>
        <v>0.4371</v>
      </c>
      <c r="P216" s="5">
        <f>if(L216 = "C",'Survival Probabilities'!$C$7,if(L216="Q",'Survival Probabilities'!$C$8,if(L216="S",'Survival Probabilities'!$C$9,if(isblank(L216),""))))</f>
        <v>0.337</v>
      </c>
      <c r="Q216" s="6">
        <f>if(K216='Survival Probabilities'!$B$21,'Survival Probabilities'!$C$21,if(K216='Survival Probabilities'!$B$22,'Survival Probabilities'!$C$22,if(K216='Survival Probabilities'!$B$23,'Survival Probabilities'!$C$23,if(K216='Survival Probabilities'!$B$24,'Survival Probabilities'!$C$24,if(K216='Survival Probabilities'!$B$25,'Survival Probabilities'!$C$25,if(K216='Survival Probabilities'!$B$26,'Survival Probabilities'!$C$26,if(K216='Survival Probabilities'!$B$27,'Survival Probabilities'!$C$27,if(K216='Survival Probabilities'!$B$28,5%,if(K216="",1)))))))))</f>
        <v>1</v>
      </c>
      <c r="R216" s="5">
        <f t="shared" si="2"/>
        <v>0.02654863077</v>
      </c>
      <c r="S216" s="6">
        <f>if(R216&gt;='Survival Probabilities'!$J$4,1,0)</f>
        <v>0</v>
      </c>
    </row>
    <row r="217">
      <c r="A217" s="1">
        <v>1107.0</v>
      </c>
      <c r="B217" s="1">
        <v>1.0</v>
      </c>
      <c r="C217" s="1" t="s">
        <v>336</v>
      </c>
      <c r="D217" s="1" t="s">
        <v>20</v>
      </c>
      <c r="E217" s="1">
        <v>42.0</v>
      </c>
      <c r="F217" s="1">
        <v>0.0</v>
      </c>
      <c r="G217" s="1">
        <v>0.0</v>
      </c>
      <c r="H217" s="1">
        <v>113038.0</v>
      </c>
      <c r="I217" s="1">
        <v>42.5</v>
      </c>
      <c r="J217" s="1" t="s">
        <v>337</v>
      </c>
      <c r="K217" s="4" t="str">
        <f t="shared" si="1"/>
        <v>B</v>
      </c>
      <c r="L217" s="1" t="s">
        <v>24</v>
      </c>
      <c r="M217" s="5">
        <f>if(B217=1,'Survival Probabilities'!$C$2,if(B217 = 2,'Survival Probabilities'!$C$3,if(B217 = 3,'Survival Probabilities'!$C$4,if(isblank(B217),""))))</f>
        <v>0.6296</v>
      </c>
      <c r="N217" s="5">
        <f>if(D217 = "male",'Survival Probabilities'!$C$5,if(D217="female",'Survival Probabilities'!$C$6,if(isblank(D217),"")))</f>
        <v>0.1889</v>
      </c>
      <c r="O217" s="5">
        <f>if(E217 &lt; 1,'Survival Probabilities'!$C$10,if(and(E217&gt;= 1, E217&lt;5),'Survival Probabilities'!$C$11, if(and(E217&gt;= 5, E217&lt;10),'Survival Probabilities'!$C$12,if(and(E217&gt;= 10, E217&lt;20),'Survival Probabilities'!$C$13,if(and(E217&gt;= 20, E217&lt;30),'Survival Probabilities'!$C$14,if(and(E217&gt;= 30, E217&lt;40),'Survival Probabilities'!$C$15,if(and(E217&gt;= 40, E217&lt;50),'Survival Probabilities'!$C$16,if(and(E217&gt;= 50, E217&lt;60),'Survival Probabilities'!$C$17,if(and(E217&gt;= 60, E217&lt;70),'Survival Probabilities'!$C$18,if(and(E217&gt;= 70, E217&lt;80),5%,if(and(E217&gt;= 80, E217&lt;90),5%,if(isblank(E217),1))))))))))))</f>
        <v>0.382</v>
      </c>
      <c r="P217" s="5">
        <f>if(L217 = "C",'Survival Probabilities'!$C$7,if(L217="Q",'Survival Probabilities'!$C$8,if(L217="S",'Survival Probabilities'!$C$9,if(isblank(L217),""))))</f>
        <v>0.337</v>
      </c>
      <c r="Q217" s="5">
        <f>if(K217='Survival Probabilities'!$B$21,'Survival Probabilities'!$C$21,if(K217='Survival Probabilities'!$B$22,'Survival Probabilities'!$C$22,if(K217='Survival Probabilities'!$B$23,'Survival Probabilities'!$C$23,if(K217='Survival Probabilities'!$B$24,'Survival Probabilities'!$C$24,if(K217='Survival Probabilities'!$B$25,'Survival Probabilities'!$C$25,if(K217='Survival Probabilities'!$B$26,'Survival Probabilities'!$C$26,if(K217='Survival Probabilities'!$B$27,'Survival Probabilities'!$C$27,if(K217='Survival Probabilities'!$B$28,5%,if(K217="",1)))))))))</f>
        <v>0.7447</v>
      </c>
      <c r="R217" s="5">
        <f t="shared" si="2"/>
        <v>0.01140174424</v>
      </c>
      <c r="S217" s="6">
        <f>if(R217&gt;='Survival Probabilities'!$J$4,1,0)</f>
        <v>0</v>
      </c>
    </row>
    <row r="218">
      <c r="A218" s="1">
        <v>1108.0</v>
      </c>
      <c r="B218" s="1">
        <v>3.0</v>
      </c>
      <c r="C218" s="1" t="s">
        <v>338</v>
      </c>
      <c r="D218" s="1" t="s">
        <v>23</v>
      </c>
      <c r="F218" s="1">
        <v>0.0</v>
      </c>
      <c r="G218" s="1">
        <v>0.0</v>
      </c>
      <c r="H218" s="1">
        <v>330924.0</v>
      </c>
      <c r="I218" s="1">
        <v>7.8792</v>
      </c>
      <c r="K218" s="4" t="str">
        <f t="shared" si="1"/>
        <v/>
      </c>
      <c r="L218" s="1" t="s">
        <v>21</v>
      </c>
      <c r="M218" s="5">
        <f>if(B218=1,'Survival Probabilities'!$C$2,if(B218 = 2,'Survival Probabilities'!$C$3,if(B218 = 3,'Survival Probabilities'!$C$4,if(isblank(B218),""))))</f>
        <v>0.2429</v>
      </c>
      <c r="N218" s="5">
        <f>if(D218 = "male",'Survival Probabilities'!$C$5,if(D218="female",'Survival Probabilities'!$C$6,if(isblank(D218),"")))</f>
        <v>0.742</v>
      </c>
      <c r="O218" s="5">
        <f>if(E218 &lt; 1,'Survival Probabilities'!$C$10,if(and(E218&gt;= 1, E218&lt;5),'Survival Probabilities'!$C$11, if(and(E218&gt;= 5, E218&lt;10),'Survival Probabilities'!$C$12,if(and(E218&gt;= 10, E218&lt;20),'Survival Probabilities'!$C$13,if(and(E218&gt;= 20, E218&lt;30),'Survival Probabilities'!$C$14,if(and(E218&gt;= 30, E218&lt;40),'Survival Probabilities'!$C$15,if(and(E218&gt;= 40, E218&lt;50),'Survival Probabilities'!$C$16,if(and(E218&gt;= 50, E218&lt;60),'Survival Probabilities'!$C$17,if(and(E218&gt;= 60, E218&lt;70),'Survival Probabilities'!$C$18,if(and(E218&gt;= 70, E218&lt;80),5%,if(and(E218&gt;= 80, E218&lt;90),5%,if(isblank(E218),1))))))))))))</f>
        <v>1</v>
      </c>
      <c r="P218" s="5">
        <f>if(L218 = "C",'Survival Probabilities'!$C$7,if(L218="Q",'Survival Probabilities'!$C$8,if(L218="S",'Survival Probabilities'!$C$9,if(isblank(L218),""))))</f>
        <v>0.3896</v>
      </c>
      <c r="Q218" s="6">
        <f>if(K218='Survival Probabilities'!$B$21,'Survival Probabilities'!$C$21,if(K218='Survival Probabilities'!$B$22,'Survival Probabilities'!$C$22,if(K218='Survival Probabilities'!$B$23,'Survival Probabilities'!$C$23,if(K218='Survival Probabilities'!$B$24,'Survival Probabilities'!$C$24,if(K218='Survival Probabilities'!$B$25,'Survival Probabilities'!$C$25,if(K218='Survival Probabilities'!$B$26,'Survival Probabilities'!$C$26,if(K218='Survival Probabilities'!$B$27,'Survival Probabilities'!$C$27,if(K218='Survival Probabilities'!$B$28,5%,if(K218="",1)))))))))</f>
        <v>1</v>
      </c>
      <c r="R218" s="5">
        <f t="shared" si="2"/>
        <v>0.07021830928</v>
      </c>
      <c r="S218" s="6">
        <f>if(R218&gt;='Survival Probabilities'!$J$4,1,0)</f>
        <v>1</v>
      </c>
    </row>
    <row r="219">
      <c r="A219" s="1">
        <v>1109.0</v>
      </c>
      <c r="B219" s="1">
        <v>1.0</v>
      </c>
      <c r="C219" s="1" t="s">
        <v>339</v>
      </c>
      <c r="D219" s="1" t="s">
        <v>20</v>
      </c>
      <c r="E219" s="1">
        <v>57.0</v>
      </c>
      <c r="F219" s="1">
        <v>1.0</v>
      </c>
      <c r="G219" s="1">
        <v>1.0</v>
      </c>
      <c r="H219" s="1">
        <v>36928.0</v>
      </c>
      <c r="I219" s="1">
        <v>164.8667</v>
      </c>
      <c r="K219" s="4" t="str">
        <f t="shared" si="1"/>
        <v/>
      </c>
      <c r="L219" s="1" t="s">
        <v>24</v>
      </c>
      <c r="M219" s="5">
        <f>if(B219=1,'Survival Probabilities'!$C$2,if(B219 = 2,'Survival Probabilities'!$C$3,if(B219 = 3,'Survival Probabilities'!$C$4,if(isblank(B219),""))))</f>
        <v>0.6296</v>
      </c>
      <c r="N219" s="5">
        <f>if(D219 = "male",'Survival Probabilities'!$C$5,if(D219="female",'Survival Probabilities'!$C$6,if(isblank(D219),"")))</f>
        <v>0.1889</v>
      </c>
      <c r="O219" s="5">
        <f>if(E219 &lt; 1,'Survival Probabilities'!$C$10,if(and(E219&gt;= 1, E219&lt;5),'Survival Probabilities'!$C$11, if(and(E219&gt;= 5, E219&lt;10),'Survival Probabilities'!$C$12,if(and(E219&gt;= 10, E219&lt;20),'Survival Probabilities'!$C$13,if(and(E219&gt;= 20, E219&lt;30),'Survival Probabilities'!$C$14,if(and(E219&gt;= 30, E219&lt;40),'Survival Probabilities'!$C$15,if(and(E219&gt;= 40, E219&lt;50),'Survival Probabilities'!$C$16,if(and(E219&gt;= 50, E219&lt;60),'Survival Probabilities'!$C$17,if(and(E219&gt;= 60, E219&lt;70),'Survival Probabilities'!$C$18,if(and(E219&gt;= 70, E219&lt;80),5%,if(and(E219&gt;= 80, E219&lt;90),5%,if(isblank(E219),1))))))))))))</f>
        <v>0.4167</v>
      </c>
      <c r="P219" s="5">
        <f>if(L219 = "C",'Survival Probabilities'!$C$7,if(L219="Q",'Survival Probabilities'!$C$8,if(L219="S",'Survival Probabilities'!$C$9,if(isblank(L219),""))))</f>
        <v>0.337</v>
      </c>
      <c r="Q219" s="6">
        <f>if(K219='Survival Probabilities'!$B$21,'Survival Probabilities'!$C$21,if(K219='Survival Probabilities'!$B$22,'Survival Probabilities'!$C$22,if(K219='Survival Probabilities'!$B$23,'Survival Probabilities'!$C$23,if(K219='Survival Probabilities'!$B$24,'Survival Probabilities'!$C$24,if(K219='Survival Probabilities'!$B$25,'Survival Probabilities'!$C$25,if(K219='Survival Probabilities'!$B$26,'Survival Probabilities'!$C$26,if(K219='Survival Probabilities'!$B$27,'Survival Probabilities'!$C$27,if(K219='Survival Probabilities'!$B$28,5%,if(K219="",1)))))))))</f>
        <v>1</v>
      </c>
      <c r="R219" s="5">
        <f t="shared" si="2"/>
        <v>0.01670129236</v>
      </c>
      <c r="S219" s="6">
        <f>if(R219&gt;='Survival Probabilities'!$J$4,1,0)</f>
        <v>0</v>
      </c>
    </row>
    <row r="220">
      <c r="A220" s="1">
        <v>1110.0</v>
      </c>
      <c r="B220" s="1">
        <v>1.0</v>
      </c>
      <c r="C220" s="1" t="s">
        <v>340</v>
      </c>
      <c r="D220" s="1" t="s">
        <v>23</v>
      </c>
      <c r="E220" s="1">
        <v>50.0</v>
      </c>
      <c r="F220" s="1">
        <v>1.0</v>
      </c>
      <c r="G220" s="1">
        <v>1.0</v>
      </c>
      <c r="H220" s="1">
        <v>113503.0</v>
      </c>
      <c r="I220" s="1">
        <v>211.5</v>
      </c>
      <c r="J220" s="1" t="s">
        <v>341</v>
      </c>
      <c r="K220" s="4" t="str">
        <f t="shared" si="1"/>
        <v>C</v>
      </c>
      <c r="L220" s="1" t="s">
        <v>32</v>
      </c>
      <c r="M220" s="5">
        <f>if(B220=1,'Survival Probabilities'!$C$2,if(B220 = 2,'Survival Probabilities'!$C$3,if(B220 = 3,'Survival Probabilities'!$C$4,if(isblank(B220),""))))</f>
        <v>0.6296</v>
      </c>
      <c r="N220" s="5">
        <f>if(D220 = "male",'Survival Probabilities'!$C$5,if(D220="female",'Survival Probabilities'!$C$6,if(isblank(D220),"")))</f>
        <v>0.742</v>
      </c>
      <c r="O220" s="5">
        <f>if(E220 &lt; 1,'Survival Probabilities'!$C$10,if(and(E220&gt;= 1, E220&lt;5),'Survival Probabilities'!$C$11, if(and(E220&gt;= 5, E220&lt;10),'Survival Probabilities'!$C$12,if(and(E220&gt;= 10, E220&lt;20),'Survival Probabilities'!$C$13,if(and(E220&gt;= 20, E220&lt;30),'Survival Probabilities'!$C$14,if(and(E220&gt;= 30, E220&lt;40),'Survival Probabilities'!$C$15,if(and(E220&gt;= 40, E220&lt;50),'Survival Probabilities'!$C$16,if(and(E220&gt;= 50, E220&lt;60),'Survival Probabilities'!$C$17,if(and(E220&gt;= 60, E220&lt;70),'Survival Probabilities'!$C$18,if(and(E220&gt;= 70, E220&lt;80),5%,if(and(E220&gt;= 80, E220&lt;90),5%,if(isblank(E220),1))))))))))))</f>
        <v>0.4167</v>
      </c>
      <c r="P220" s="5">
        <f>if(L220 = "C",'Survival Probabilities'!$C$7,if(L220="Q",'Survival Probabilities'!$C$8,if(L220="S",'Survival Probabilities'!$C$9,if(isblank(L220),""))))</f>
        <v>0.5536</v>
      </c>
      <c r="Q220" s="5">
        <f>if(K220='Survival Probabilities'!$B$21,'Survival Probabilities'!$C$21,if(K220='Survival Probabilities'!$B$22,'Survival Probabilities'!$C$22,if(K220='Survival Probabilities'!$B$23,'Survival Probabilities'!$C$23,if(K220='Survival Probabilities'!$B$24,'Survival Probabilities'!$C$24,if(K220='Survival Probabilities'!$B$25,'Survival Probabilities'!$C$25,if(K220='Survival Probabilities'!$B$26,'Survival Probabilities'!$C$26,if(K220='Survival Probabilities'!$B$27,'Survival Probabilities'!$C$27,if(K220='Survival Probabilities'!$B$28,5%,if(K220="",1)))))))))</f>
        <v>0.5932</v>
      </c>
      <c r="R220" s="5">
        <f t="shared" si="2"/>
        <v>0.06392773964</v>
      </c>
      <c r="S220" s="6">
        <f>if(R220&gt;='Survival Probabilities'!$J$4,1,0)</f>
        <v>1</v>
      </c>
    </row>
    <row r="221">
      <c r="A221" s="1">
        <v>1111.0</v>
      </c>
      <c r="B221" s="1">
        <v>3.0</v>
      </c>
      <c r="C221" s="1" t="s">
        <v>342</v>
      </c>
      <c r="D221" s="1" t="s">
        <v>20</v>
      </c>
      <c r="F221" s="1">
        <v>0.0</v>
      </c>
      <c r="G221" s="1">
        <v>0.0</v>
      </c>
      <c r="H221" s="1">
        <v>32302.0</v>
      </c>
      <c r="I221" s="1">
        <v>8.05</v>
      </c>
      <c r="K221" s="4" t="str">
        <f t="shared" si="1"/>
        <v/>
      </c>
      <c r="L221" s="1" t="s">
        <v>24</v>
      </c>
      <c r="M221" s="5">
        <f>if(B221=1,'Survival Probabilities'!$C$2,if(B221 = 2,'Survival Probabilities'!$C$3,if(B221 = 3,'Survival Probabilities'!$C$4,if(isblank(B221),""))))</f>
        <v>0.2429</v>
      </c>
      <c r="N221" s="5">
        <f>if(D221 = "male",'Survival Probabilities'!$C$5,if(D221="female",'Survival Probabilities'!$C$6,if(isblank(D221),"")))</f>
        <v>0.1889</v>
      </c>
      <c r="O221" s="5">
        <f>if(E221 &lt; 1,'Survival Probabilities'!$C$10,if(and(E221&gt;= 1, E221&lt;5),'Survival Probabilities'!$C$11, if(and(E221&gt;= 5, E221&lt;10),'Survival Probabilities'!$C$12,if(and(E221&gt;= 10, E221&lt;20),'Survival Probabilities'!$C$13,if(and(E221&gt;= 20, E221&lt;30),'Survival Probabilities'!$C$14,if(and(E221&gt;= 30, E221&lt;40),'Survival Probabilities'!$C$15,if(and(E221&gt;= 40, E221&lt;50),'Survival Probabilities'!$C$16,if(and(E221&gt;= 50, E221&lt;60),'Survival Probabilities'!$C$17,if(and(E221&gt;= 60, E221&lt;70),'Survival Probabilities'!$C$18,if(and(E221&gt;= 70, E221&lt;80),5%,if(and(E221&gt;= 80, E221&lt;90),5%,if(isblank(E221),1))))))))))))</f>
        <v>1</v>
      </c>
      <c r="P221" s="5">
        <f>if(L221 = "C",'Survival Probabilities'!$C$7,if(L221="Q",'Survival Probabilities'!$C$8,if(L221="S",'Survival Probabilities'!$C$9,if(isblank(L221),""))))</f>
        <v>0.337</v>
      </c>
      <c r="Q221" s="6">
        <f>if(K221='Survival Probabilities'!$B$21,'Survival Probabilities'!$C$21,if(K221='Survival Probabilities'!$B$22,'Survival Probabilities'!$C$22,if(K221='Survival Probabilities'!$B$23,'Survival Probabilities'!$C$23,if(K221='Survival Probabilities'!$B$24,'Survival Probabilities'!$C$24,if(K221='Survival Probabilities'!$B$25,'Survival Probabilities'!$C$25,if(K221='Survival Probabilities'!$B$26,'Survival Probabilities'!$C$26,if(K221='Survival Probabilities'!$B$27,'Survival Probabilities'!$C$27,if(K221='Survival Probabilities'!$B$28,5%,if(K221="",1)))))))))</f>
        <v>1</v>
      </c>
      <c r="R221" s="5">
        <f t="shared" si="2"/>
        <v>0.01546284397</v>
      </c>
      <c r="S221" s="6">
        <f>if(R221&gt;='Survival Probabilities'!$J$4,1,0)</f>
        <v>0</v>
      </c>
    </row>
    <row r="222">
      <c r="A222" s="1">
        <v>1112.0</v>
      </c>
      <c r="B222" s="1">
        <v>2.0</v>
      </c>
      <c r="C222" s="1" t="s">
        <v>343</v>
      </c>
      <c r="D222" s="1" t="s">
        <v>23</v>
      </c>
      <c r="E222" s="1">
        <v>30.0</v>
      </c>
      <c r="F222" s="1">
        <v>1.0</v>
      </c>
      <c r="G222" s="1">
        <v>0.0</v>
      </c>
      <c r="H222" s="1" t="s">
        <v>344</v>
      </c>
      <c r="I222" s="1">
        <v>13.8583</v>
      </c>
      <c r="K222" s="4" t="str">
        <f t="shared" si="1"/>
        <v/>
      </c>
      <c r="L222" s="1" t="s">
        <v>32</v>
      </c>
      <c r="M222" s="5">
        <f>if(B222=1,'Survival Probabilities'!$C$2,if(B222 = 2,'Survival Probabilities'!$C$3,if(B222 = 3,'Survival Probabilities'!$C$4,if(isblank(B222),""))))</f>
        <v>0.4728</v>
      </c>
      <c r="N222" s="5">
        <f>if(D222 = "male",'Survival Probabilities'!$C$5,if(D222="female",'Survival Probabilities'!$C$6,if(isblank(D222),"")))</f>
        <v>0.742</v>
      </c>
      <c r="O222" s="5">
        <f>if(E222 &lt; 1,'Survival Probabilities'!$C$10,if(and(E222&gt;= 1, E222&lt;5),'Survival Probabilities'!$C$11, if(and(E222&gt;= 5, E222&lt;10),'Survival Probabilities'!$C$12,if(and(E222&gt;= 10, E222&lt;20),'Survival Probabilities'!$C$13,if(and(E222&gt;= 20, E222&lt;30),'Survival Probabilities'!$C$14,if(and(E222&gt;= 30, E222&lt;40),'Survival Probabilities'!$C$15,if(and(E222&gt;= 40, E222&lt;50),'Survival Probabilities'!$C$16,if(and(E222&gt;= 50, E222&lt;60),'Survival Probabilities'!$C$17,if(and(E222&gt;= 60, E222&lt;70),'Survival Probabilities'!$C$18,if(and(E222&gt;= 70, E222&lt;80),5%,if(and(E222&gt;= 80, E222&lt;90),5%,if(isblank(E222),1))))))))))))</f>
        <v>0.4371</v>
      </c>
      <c r="P222" s="5">
        <f>if(L222 = "C",'Survival Probabilities'!$C$7,if(L222="Q",'Survival Probabilities'!$C$8,if(L222="S",'Survival Probabilities'!$C$9,if(isblank(L222),""))))</f>
        <v>0.5536</v>
      </c>
      <c r="Q222" s="6">
        <f>if(K222='Survival Probabilities'!$B$21,'Survival Probabilities'!$C$21,if(K222='Survival Probabilities'!$B$22,'Survival Probabilities'!$C$22,if(K222='Survival Probabilities'!$B$23,'Survival Probabilities'!$C$23,if(K222='Survival Probabilities'!$B$24,'Survival Probabilities'!$C$24,if(K222='Survival Probabilities'!$B$25,'Survival Probabilities'!$C$25,if(K222='Survival Probabilities'!$B$26,'Survival Probabilities'!$C$26,if(K222='Survival Probabilities'!$B$27,'Survival Probabilities'!$C$27,if(K222='Survival Probabilities'!$B$28,5%,if(K222="",1)))))))))</f>
        <v>1</v>
      </c>
      <c r="R222" s="5">
        <f t="shared" si="2"/>
        <v>0.08489033767</v>
      </c>
      <c r="S222" s="6">
        <f>if(R222&gt;='Survival Probabilities'!$J$4,1,0)</f>
        <v>1</v>
      </c>
    </row>
    <row r="223">
      <c r="A223" s="1">
        <v>1113.0</v>
      </c>
      <c r="B223" s="1">
        <v>3.0</v>
      </c>
      <c r="C223" s="1" t="s">
        <v>345</v>
      </c>
      <c r="D223" s="1" t="s">
        <v>20</v>
      </c>
      <c r="E223" s="1">
        <v>21.0</v>
      </c>
      <c r="F223" s="1">
        <v>0.0</v>
      </c>
      <c r="G223" s="1">
        <v>0.0</v>
      </c>
      <c r="H223" s="1">
        <v>342684.0</v>
      </c>
      <c r="I223" s="1">
        <v>8.05</v>
      </c>
      <c r="K223" s="4" t="str">
        <f t="shared" si="1"/>
        <v/>
      </c>
      <c r="L223" s="1" t="s">
        <v>24</v>
      </c>
      <c r="M223" s="5">
        <f>if(B223=1,'Survival Probabilities'!$C$2,if(B223 = 2,'Survival Probabilities'!$C$3,if(B223 = 3,'Survival Probabilities'!$C$4,if(isblank(B223),""))))</f>
        <v>0.2429</v>
      </c>
      <c r="N223" s="5">
        <f>if(D223 = "male",'Survival Probabilities'!$C$5,if(D223="female",'Survival Probabilities'!$C$6,if(isblank(D223),"")))</f>
        <v>0.1889</v>
      </c>
      <c r="O223" s="5">
        <f>if(E223 &lt; 1,'Survival Probabilities'!$C$10,if(and(E223&gt;= 1, E223&lt;5),'Survival Probabilities'!$C$11, if(and(E223&gt;= 5, E223&lt;10),'Survival Probabilities'!$C$12,if(and(E223&gt;= 10, E223&lt;20),'Survival Probabilities'!$C$13,if(and(E223&gt;= 20, E223&lt;30),'Survival Probabilities'!$C$14,if(and(E223&gt;= 30, E223&lt;40),'Survival Probabilities'!$C$15,if(and(E223&gt;= 40, E223&lt;50),'Survival Probabilities'!$C$16,if(and(E223&gt;= 50, E223&lt;60),'Survival Probabilities'!$C$17,if(and(E223&gt;= 60, E223&lt;70),'Survival Probabilities'!$C$18,if(and(E223&gt;= 70, E223&lt;80),5%,if(and(E223&gt;= 80, E223&lt;90),5%,if(isblank(E223),1))))))))))))</f>
        <v>0.35</v>
      </c>
      <c r="P223" s="5">
        <f>if(L223 = "C",'Survival Probabilities'!$C$7,if(L223="Q",'Survival Probabilities'!$C$8,if(L223="S",'Survival Probabilities'!$C$9,if(isblank(L223),""))))</f>
        <v>0.337</v>
      </c>
      <c r="Q223" s="6">
        <f>if(K223='Survival Probabilities'!$B$21,'Survival Probabilities'!$C$21,if(K223='Survival Probabilities'!$B$22,'Survival Probabilities'!$C$22,if(K223='Survival Probabilities'!$B$23,'Survival Probabilities'!$C$23,if(K223='Survival Probabilities'!$B$24,'Survival Probabilities'!$C$24,if(K223='Survival Probabilities'!$B$25,'Survival Probabilities'!$C$25,if(K223='Survival Probabilities'!$B$26,'Survival Probabilities'!$C$26,if(K223='Survival Probabilities'!$B$27,'Survival Probabilities'!$C$27,if(K223='Survival Probabilities'!$B$28,5%,if(K223="",1)))))))))</f>
        <v>1</v>
      </c>
      <c r="R223" s="5">
        <f t="shared" si="2"/>
        <v>0.00541199539</v>
      </c>
      <c r="S223" s="6">
        <f>if(R223&gt;='Survival Probabilities'!$J$4,1,0)</f>
        <v>0</v>
      </c>
    </row>
    <row r="224">
      <c r="A224" s="1">
        <v>1114.0</v>
      </c>
      <c r="B224" s="1">
        <v>2.0</v>
      </c>
      <c r="C224" s="1" t="s">
        <v>346</v>
      </c>
      <c r="D224" s="1" t="s">
        <v>23</v>
      </c>
      <c r="E224" s="1">
        <v>22.0</v>
      </c>
      <c r="F224" s="1">
        <v>0.0</v>
      </c>
      <c r="G224" s="1">
        <v>0.0</v>
      </c>
      <c r="H224" s="1" t="s">
        <v>347</v>
      </c>
      <c r="I224" s="1">
        <v>10.5</v>
      </c>
      <c r="J224" s="1" t="s">
        <v>348</v>
      </c>
      <c r="K224" s="4" t="str">
        <f t="shared" si="1"/>
        <v>F</v>
      </c>
      <c r="L224" s="1" t="s">
        <v>24</v>
      </c>
      <c r="M224" s="5">
        <f>if(B224=1,'Survival Probabilities'!$C$2,if(B224 = 2,'Survival Probabilities'!$C$3,if(B224 = 3,'Survival Probabilities'!$C$4,if(isblank(B224),""))))</f>
        <v>0.4728</v>
      </c>
      <c r="N224" s="5">
        <f>if(D224 = "male",'Survival Probabilities'!$C$5,if(D224="female",'Survival Probabilities'!$C$6,if(isblank(D224),"")))</f>
        <v>0.742</v>
      </c>
      <c r="O224" s="5">
        <f>if(E224 &lt; 1,'Survival Probabilities'!$C$10,if(and(E224&gt;= 1, E224&lt;5),'Survival Probabilities'!$C$11, if(and(E224&gt;= 5, E224&lt;10),'Survival Probabilities'!$C$12,if(and(E224&gt;= 10, E224&lt;20),'Survival Probabilities'!$C$13,if(and(E224&gt;= 20, E224&lt;30),'Survival Probabilities'!$C$14,if(and(E224&gt;= 30, E224&lt;40),'Survival Probabilities'!$C$15,if(and(E224&gt;= 40, E224&lt;50),'Survival Probabilities'!$C$16,if(and(E224&gt;= 50, E224&lt;60),'Survival Probabilities'!$C$17,if(and(E224&gt;= 60, E224&lt;70),'Survival Probabilities'!$C$18,if(and(E224&gt;= 70, E224&lt;80),5%,if(and(E224&gt;= 80, E224&lt;90),5%,if(isblank(E224),1))))))))))))</f>
        <v>0.35</v>
      </c>
      <c r="P224" s="5">
        <f>if(L224 = "C",'Survival Probabilities'!$C$7,if(L224="Q",'Survival Probabilities'!$C$8,if(L224="S",'Survival Probabilities'!$C$9,if(isblank(L224),""))))</f>
        <v>0.337</v>
      </c>
      <c r="Q224" s="5">
        <f>if(K224='Survival Probabilities'!$B$21,'Survival Probabilities'!$C$21,if(K224='Survival Probabilities'!$B$22,'Survival Probabilities'!$C$22,if(K224='Survival Probabilities'!$B$23,'Survival Probabilities'!$C$23,if(K224='Survival Probabilities'!$B$24,'Survival Probabilities'!$C$24,if(K224='Survival Probabilities'!$B$25,'Survival Probabilities'!$C$25,if(K224='Survival Probabilities'!$B$26,'Survival Probabilities'!$C$26,if(K224='Survival Probabilities'!$B$27,'Survival Probabilities'!$C$27,if(K224='Survival Probabilities'!$B$28,5%,if(K224="",1)))))))))</f>
        <v>0.6154</v>
      </c>
      <c r="R224" s="5">
        <f t="shared" si="2"/>
        <v>0.02546459717</v>
      </c>
      <c r="S224" s="6">
        <f>if(R224&gt;='Survival Probabilities'!$J$4,1,0)</f>
        <v>0</v>
      </c>
    </row>
    <row r="225">
      <c r="A225" s="1">
        <v>1115.0</v>
      </c>
      <c r="B225" s="1">
        <v>3.0</v>
      </c>
      <c r="C225" s="1" t="s">
        <v>349</v>
      </c>
      <c r="D225" s="1" t="s">
        <v>20</v>
      </c>
      <c r="E225" s="1">
        <v>21.0</v>
      </c>
      <c r="F225" s="1">
        <v>0.0</v>
      </c>
      <c r="G225" s="1">
        <v>0.0</v>
      </c>
      <c r="H225" s="1">
        <v>350053.0</v>
      </c>
      <c r="I225" s="1">
        <v>7.7958</v>
      </c>
      <c r="K225" s="4" t="str">
        <f t="shared" si="1"/>
        <v/>
      </c>
      <c r="L225" s="1" t="s">
        <v>24</v>
      </c>
      <c r="M225" s="5">
        <f>if(B225=1,'Survival Probabilities'!$C$2,if(B225 = 2,'Survival Probabilities'!$C$3,if(B225 = 3,'Survival Probabilities'!$C$4,if(isblank(B225),""))))</f>
        <v>0.2429</v>
      </c>
      <c r="N225" s="5">
        <f>if(D225 = "male",'Survival Probabilities'!$C$5,if(D225="female",'Survival Probabilities'!$C$6,if(isblank(D225),"")))</f>
        <v>0.1889</v>
      </c>
      <c r="O225" s="5">
        <f>if(E225 &lt; 1,'Survival Probabilities'!$C$10,if(and(E225&gt;= 1, E225&lt;5),'Survival Probabilities'!$C$11, if(and(E225&gt;= 5, E225&lt;10),'Survival Probabilities'!$C$12,if(and(E225&gt;= 10, E225&lt;20),'Survival Probabilities'!$C$13,if(and(E225&gt;= 20, E225&lt;30),'Survival Probabilities'!$C$14,if(and(E225&gt;= 30, E225&lt;40),'Survival Probabilities'!$C$15,if(and(E225&gt;= 40, E225&lt;50),'Survival Probabilities'!$C$16,if(and(E225&gt;= 50, E225&lt;60),'Survival Probabilities'!$C$17,if(and(E225&gt;= 60, E225&lt;70),'Survival Probabilities'!$C$18,if(and(E225&gt;= 70, E225&lt;80),5%,if(and(E225&gt;= 80, E225&lt;90),5%,if(isblank(E225),1))))))))))))</f>
        <v>0.35</v>
      </c>
      <c r="P225" s="5">
        <f>if(L225 = "C",'Survival Probabilities'!$C$7,if(L225="Q",'Survival Probabilities'!$C$8,if(L225="S",'Survival Probabilities'!$C$9,if(isblank(L225),""))))</f>
        <v>0.337</v>
      </c>
      <c r="Q225" s="6">
        <f>if(K225='Survival Probabilities'!$B$21,'Survival Probabilities'!$C$21,if(K225='Survival Probabilities'!$B$22,'Survival Probabilities'!$C$22,if(K225='Survival Probabilities'!$B$23,'Survival Probabilities'!$C$23,if(K225='Survival Probabilities'!$B$24,'Survival Probabilities'!$C$24,if(K225='Survival Probabilities'!$B$25,'Survival Probabilities'!$C$25,if(K225='Survival Probabilities'!$B$26,'Survival Probabilities'!$C$26,if(K225='Survival Probabilities'!$B$27,'Survival Probabilities'!$C$27,if(K225='Survival Probabilities'!$B$28,5%,if(K225="",1)))))))))</f>
        <v>1</v>
      </c>
      <c r="R225" s="5">
        <f t="shared" si="2"/>
        <v>0.00541199539</v>
      </c>
      <c r="S225" s="6">
        <f>if(R225&gt;='Survival Probabilities'!$J$4,1,0)</f>
        <v>0</v>
      </c>
    </row>
    <row r="226">
      <c r="A226" s="1">
        <v>1116.0</v>
      </c>
      <c r="B226" s="1">
        <v>1.0</v>
      </c>
      <c r="C226" s="1" t="s">
        <v>350</v>
      </c>
      <c r="D226" s="1" t="s">
        <v>23</v>
      </c>
      <c r="E226" s="1">
        <v>53.0</v>
      </c>
      <c r="F226" s="1">
        <v>0.0</v>
      </c>
      <c r="G226" s="1">
        <v>0.0</v>
      </c>
      <c r="H226" s="1" t="s">
        <v>351</v>
      </c>
      <c r="I226" s="1">
        <v>27.4458</v>
      </c>
      <c r="K226" s="4" t="str">
        <f t="shared" si="1"/>
        <v/>
      </c>
      <c r="L226" s="1" t="s">
        <v>32</v>
      </c>
      <c r="M226" s="5">
        <f>if(B226=1,'Survival Probabilities'!$C$2,if(B226 = 2,'Survival Probabilities'!$C$3,if(B226 = 3,'Survival Probabilities'!$C$4,if(isblank(B226),""))))</f>
        <v>0.6296</v>
      </c>
      <c r="N226" s="5">
        <f>if(D226 = "male",'Survival Probabilities'!$C$5,if(D226="female",'Survival Probabilities'!$C$6,if(isblank(D226),"")))</f>
        <v>0.742</v>
      </c>
      <c r="O226" s="5">
        <f>if(E226 &lt; 1,'Survival Probabilities'!$C$10,if(and(E226&gt;= 1, E226&lt;5),'Survival Probabilities'!$C$11, if(and(E226&gt;= 5, E226&lt;10),'Survival Probabilities'!$C$12,if(and(E226&gt;= 10, E226&lt;20),'Survival Probabilities'!$C$13,if(and(E226&gt;= 20, E226&lt;30),'Survival Probabilities'!$C$14,if(and(E226&gt;= 30, E226&lt;40),'Survival Probabilities'!$C$15,if(and(E226&gt;= 40, E226&lt;50),'Survival Probabilities'!$C$16,if(and(E226&gt;= 50, E226&lt;60),'Survival Probabilities'!$C$17,if(and(E226&gt;= 60, E226&lt;70),'Survival Probabilities'!$C$18,if(and(E226&gt;= 70, E226&lt;80),5%,if(and(E226&gt;= 80, E226&lt;90),5%,if(isblank(E226),1))))))))))))</f>
        <v>0.4167</v>
      </c>
      <c r="P226" s="5">
        <f>if(L226 = "C",'Survival Probabilities'!$C$7,if(L226="Q",'Survival Probabilities'!$C$8,if(L226="S",'Survival Probabilities'!$C$9,if(isblank(L226),""))))</f>
        <v>0.5536</v>
      </c>
      <c r="Q226" s="6">
        <f>if(K226='Survival Probabilities'!$B$21,'Survival Probabilities'!$C$21,if(K226='Survival Probabilities'!$B$22,'Survival Probabilities'!$C$22,if(K226='Survival Probabilities'!$B$23,'Survival Probabilities'!$C$23,if(K226='Survival Probabilities'!$B$24,'Survival Probabilities'!$C$24,if(K226='Survival Probabilities'!$B$25,'Survival Probabilities'!$C$25,if(K226='Survival Probabilities'!$B$26,'Survival Probabilities'!$C$26,if(K226='Survival Probabilities'!$B$27,'Survival Probabilities'!$C$27,if(K226='Survival Probabilities'!$B$28,5%,if(K226="",1)))))))))</f>
        <v>1</v>
      </c>
      <c r="R226" s="5">
        <f t="shared" si="2"/>
        <v>0.1077675989</v>
      </c>
      <c r="S226" s="6">
        <f>if(R226&gt;='Survival Probabilities'!$J$4,1,0)</f>
        <v>1</v>
      </c>
    </row>
    <row r="227">
      <c r="A227" s="1">
        <v>1117.0</v>
      </c>
      <c r="B227" s="1">
        <v>3.0</v>
      </c>
      <c r="C227" s="1" t="s">
        <v>352</v>
      </c>
      <c r="D227" s="1" t="s">
        <v>23</v>
      </c>
      <c r="F227" s="1">
        <v>0.0</v>
      </c>
      <c r="G227" s="1">
        <v>2.0</v>
      </c>
      <c r="H227" s="1">
        <v>2661.0</v>
      </c>
      <c r="I227" s="1">
        <v>15.2458</v>
      </c>
      <c r="K227" s="4" t="str">
        <f t="shared" si="1"/>
        <v/>
      </c>
      <c r="L227" s="1" t="s">
        <v>32</v>
      </c>
      <c r="M227" s="5">
        <f>if(B227=1,'Survival Probabilities'!$C$2,if(B227 = 2,'Survival Probabilities'!$C$3,if(B227 = 3,'Survival Probabilities'!$C$4,if(isblank(B227),""))))</f>
        <v>0.2429</v>
      </c>
      <c r="N227" s="5">
        <f>if(D227 = "male",'Survival Probabilities'!$C$5,if(D227="female",'Survival Probabilities'!$C$6,if(isblank(D227),"")))</f>
        <v>0.742</v>
      </c>
      <c r="O227" s="5">
        <f>if(E227 &lt; 1,'Survival Probabilities'!$C$10,if(and(E227&gt;= 1, E227&lt;5),'Survival Probabilities'!$C$11, if(and(E227&gt;= 5, E227&lt;10),'Survival Probabilities'!$C$12,if(and(E227&gt;= 10, E227&lt;20),'Survival Probabilities'!$C$13,if(and(E227&gt;= 20, E227&lt;30),'Survival Probabilities'!$C$14,if(and(E227&gt;= 30, E227&lt;40),'Survival Probabilities'!$C$15,if(and(E227&gt;= 40, E227&lt;50),'Survival Probabilities'!$C$16,if(and(E227&gt;= 50, E227&lt;60),'Survival Probabilities'!$C$17,if(and(E227&gt;= 60, E227&lt;70),'Survival Probabilities'!$C$18,if(and(E227&gt;= 70, E227&lt;80),5%,if(and(E227&gt;= 80, E227&lt;90),5%,if(isblank(E227),1))))))))))))</f>
        <v>1</v>
      </c>
      <c r="P227" s="5">
        <f>if(L227 = "C",'Survival Probabilities'!$C$7,if(L227="Q",'Survival Probabilities'!$C$8,if(L227="S",'Survival Probabilities'!$C$9,if(isblank(L227),""))))</f>
        <v>0.5536</v>
      </c>
      <c r="Q227" s="6">
        <f>if(K227='Survival Probabilities'!$B$21,'Survival Probabilities'!$C$21,if(K227='Survival Probabilities'!$B$22,'Survival Probabilities'!$C$22,if(K227='Survival Probabilities'!$B$23,'Survival Probabilities'!$C$23,if(K227='Survival Probabilities'!$B$24,'Survival Probabilities'!$C$24,if(K227='Survival Probabilities'!$B$25,'Survival Probabilities'!$C$25,if(K227='Survival Probabilities'!$B$26,'Survival Probabilities'!$C$26,if(K227='Survival Probabilities'!$B$27,'Survival Probabilities'!$C$27,if(K227='Survival Probabilities'!$B$28,5%,if(K227="",1)))))))))</f>
        <v>1</v>
      </c>
      <c r="R227" s="5">
        <f t="shared" si="2"/>
        <v>0.09977632448</v>
      </c>
      <c r="S227" s="6">
        <f>if(R227&gt;='Survival Probabilities'!$J$4,1,0)</f>
        <v>1</v>
      </c>
    </row>
    <row r="228">
      <c r="A228" s="1">
        <v>1118.0</v>
      </c>
      <c r="B228" s="1">
        <v>3.0</v>
      </c>
      <c r="C228" s="1" t="s">
        <v>353</v>
      </c>
      <c r="D228" s="1" t="s">
        <v>20</v>
      </c>
      <c r="E228" s="1">
        <v>23.0</v>
      </c>
      <c r="F228" s="1">
        <v>0.0</v>
      </c>
      <c r="G228" s="1">
        <v>0.0</v>
      </c>
      <c r="H228" s="1">
        <v>350054.0</v>
      </c>
      <c r="I228" s="1">
        <v>7.7958</v>
      </c>
      <c r="K228" s="4" t="str">
        <f t="shared" si="1"/>
        <v/>
      </c>
      <c r="L228" s="1" t="s">
        <v>24</v>
      </c>
      <c r="M228" s="5">
        <f>if(B228=1,'Survival Probabilities'!$C$2,if(B228 = 2,'Survival Probabilities'!$C$3,if(B228 = 3,'Survival Probabilities'!$C$4,if(isblank(B228),""))))</f>
        <v>0.2429</v>
      </c>
      <c r="N228" s="5">
        <f>if(D228 = "male",'Survival Probabilities'!$C$5,if(D228="female",'Survival Probabilities'!$C$6,if(isblank(D228),"")))</f>
        <v>0.1889</v>
      </c>
      <c r="O228" s="5">
        <f>if(E228 &lt; 1,'Survival Probabilities'!$C$10,if(and(E228&gt;= 1, E228&lt;5),'Survival Probabilities'!$C$11, if(and(E228&gt;= 5, E228&lt;10),'Survival Probabilities'!$C$12,if(and(E228&gt;= 10, E228&lt;20),'Survival Probabilities'!$C$13,if(and(E228&gt;= 20, E228&lt;30),'Survival Probabilities'!$C$14,if(and(E228&gt;= 30, E228&lt;40),'Survival Probabilities'!$C$15,if(and(E228&gt;= 40, E228&lt;50),'Survival Probabilities'!$C$16,if(and(E228&gt;= 50, E228&lt;60),'Survival Probabilities'!$C$17,if(and(E228&gt;= 60, E228&lt;70),'Survival Probabilities'!$C$18,if(and(E228&gt;= 70, E228&lt;80),5%,if(and(E228&gt;= 80, E228&lt;90),5%,if(isblank(E228),1))))))))))))</f>
        <v>0.35</v>
      </c>
      <c r="P228" s="5">
        <f>if(L228 = "C",'Survival Probabilities'!$C$7,if(L228="Q",'Survival Probabilities'!$C$8,if(L228="S",'Survival Probabilities'!$C$9,if(isblank(L228),""))))</f>
        <v>0.337</v>
      </c>
      <c r="Q228" s="6">
        <f>if(K228='Survival Probabilities'!$B$21,'Survival Probabilities'!$C$21,if(K228='Survival Probabilities'!$B$22,'Survival Probabilities'!$C$22,if(K228='Survival Probabilities'!$B$23,'Survival Probabilities'!$C$23,if(K228='Survival Probabilities'!$B$24,'Survival Probabilities'!$C$24,if(K228='Survival Probabilities'!$B$25,'Survival Probabilities'!$C$25,if(K228='Survival Probabilities'!$B$26,'Survival Probabilities'!$C$26,if(K228='Survival Probabilities'!$B$27,'Survival Probabilities'!$C$27,if(K228='Survival Probabilities'!$B$28,5%,if(K228="",1)))))))))</f>
        <v>1</v>
      </c>
      <c r="R228" s="5">
        <f t="shared" si="2"/>
        <v>0.00541199539</v>
      </c>
      <c r="S228" s="6">
        <f>if(R228&gt;='Survival Probabilities'!$J$4,1,0)</f>
        <v>0</v>
      </c>
    </row>
    <row r="229">
      <c r="A229" s="1">
        <v>1119.0</v>
      </c>
      <c r="B229" s="1">
        <v>3.0</v>
      </c>
      <c r="C229" s="1" t="s">
        <v>354</v>
      </c>
      <c r="D229" s="1" t="s">
        <v>23</v>
      </c>
      <c r="F229" s="1">
        <v>0.0</v>
      </c>
      <c r="G229" s="1">
        <v>0.0</v>
      </c>
      <c r="H229" s="1">
        <v>370368.0</v>
      </c>
      <c r="I229" s="1">
        <v>7.75</v>
      </c>
      <c r="K229" s="4" t="str">
        <f t="shared" si="1"/>
        <v/>
      </c>
      <c r="L229" s="1" t="s">
        <v>21</v>
      </c>
      <c r="M229" s="5">
        <f>if(B229=1,'Survival Probabilities'!$C$2,if(B229 = 2,'Survival Probabilities'!$C$3,if(B229 = 3,'Survival Probabilities'!$C$4,if(isblank(B229),""))))</f>
        <v>0.2429</v>
      </c>
      <c r="N229" s="5">
        <f>if(D229 = "male",'Survival Probabilities'!$C$5,if(D229="female",'Survival Probabilities'!$C$6,if(isblank(D229),"")))</f>
        <v>0.742</v>
      </c>
      <c r="O229" s="5">
        <f>if(E229 &lt; 1,'Survival Probabilities'!$C$10,if(and(E229&gt;= 1, E229&lt;5),'Survival Probabilities'!$C$11, if(and(E229&gt;= 5, E229&lt;10),'Survival Probabilities'!$C$12,if(and(E229&gt;= 10, E229&lt;20),'Survival Probabilities'!$C$13,if(and(E229&gt;= 20, E229&lt;30),'Survival Probabilities'!$C$14,if(and(E229&gt;= 30, E229&lt;40),'Survival Probabilities'!$C$15,if(and(E229&gt;= 40, E229&lt;50),'Survival Probabilities'!$C$16,if(and(E229&gt;= 50, E229&lt;60),'Survival Probabilities'!$C$17,if(and(E229&gt;= 60, E229&lt;70),'Survival Probabilities'!$C$18,if(and(E229&gt;= 70, E229&lt;80),5%,if(and(E229&gt;= 80, E229&lt;90),5%,if(isblank(E229),1))))))))))))</f>
        <v>1</v>
      </c>
      <c r="P229" s="5">
        <f>if(L229 = "C",'Survival Probabilities'!$C$7,if(L229="Q",'Survival Probabilities'!$C$8,if(L229="S",'Survival Probabilities'!$C$9,if(isblank(L229),""))))</f>
        <v>0.3896</v>
      </c>
      <c r="Q229" s="6">
        <f>if(K229='Survival Probabilities'!$B$21,'Survival Probabilities'!$C$21,if(K229='Survival Probabilities'!$B$22,'Survival Probabilities'!$C$22,if(K229='Survival Probabilities'!$B$23,'Survival Probabilities'!$C$23,if(K229='Survival Probabilities'!$B$24,'Survival Probabilities'!$C$24,if(K229='Survival Probabilities'!$B$25,'Survival Probabilities'!$C$25,if(K229='Survival Probabilities'!$B$26,'Survival Probabilities'!$C$26,if(K229='Survival Probabilities'!$B$27,'Survival Probabilities'!$C$27,if(K229='Survival Probabilities'!$B$28,5%,if(K229="",1)))))))))</f>
        <v>1</v>
      </c>
      <c r="R229" s="5">
        <f t="shared" si="2"/>
        <v>0.07021830928</v>
      </c>
      <c r="S229" s="6">
        <f>if(R229&gt;='Survival Probabilities'!$J$4,1,0)</f>
        <v>1</v>
      </c>
    </row>
    <row r="230">
      <c r="A230" s="1">
        <v>1120.0</v>
      </c>
      <c r="B230" s="1">
        <v>3.0</v>
      </c>
      <c r="C230" s="1" t="s">
        <v>355</v>
      </c>
      <c r="D230" s="1" t="s">
        <v>20</v>
      </c>
      <c r="E230" s="1">
        <v>40.5</v>
      </c>
      <c r="F230" s="1">
        <v>0.0</v>
      </c>
      <c r="G230" s="1">
        <v>0.0</v>
      </c>
      <c r="H230" s="1" t="s">
        <v>356</v>
      </c>
      <c r="I230" s="1">
        <v>15.1</v>
      </c>
      <c r="K230" s="4" t="str">
        <f t="shared" si="1"/>
        <v/>
      </c>
      <c r="L230" s="1" t="s">
        <v>24</v>
      </c>
      <c r="M230" s="5">
        <f>if(B230=1,'Survival Probabilities'!$C$2,if(B230 = 2,'Survival Probabilities'!$C$3,if(B230 = 3,'Survival Probabilities'!$C$4,if(isblank(B230),""))))</f>
        <v>0.2429</v>
      </c>
      <c r="N230" s="5">
        <f>if(D230 = "male",'Survival Probabilities'!$C$5,if(D230="female",'Survival Probabilities'!$C$6,if(isblank(D230),"")))</f>
        <v>0.1889</v>
      </c>
      <c r="O230" s="5">
        <f>if(E230 &lt; 1,'Survival Probabilities'!$C$10,if(and(E230&gt;= 1, E230&lt;5),'Survival Probabilities'!$C$11, if(and(E230&gt;= 5, E230&lt;10),'Survival Probabilities'!$C$12,if(and(E230&gt;= 10, E230&lt;20),'Survival Probabilities'!$C$13,if(and(E230&gt;= 20, E230&lt;30),'Survival Probabilities'!$C$14,if(and(E230&gt;= 30, E230&lt;40),'Survival Probabilities'!$C$15,if(and(E230&gt;= 40, E230&lt;50),'Survival Probabilities'!$C$16,if(and(E230&gt;= 50, E230&lt;60),'Survival Probabilities'!$C$17,if(and(E230&gt;= 60, E230&lt;70),'Survival Probabilities'!$C$18,if(and(E230&gt;= 70, E230&lt;80),5%,if(and(E230&gt;= 80, E230&lt;90),5%,if(isblank(E230),1))))))))))))</f>
        <v>0.382</v>
      </c>
      <c r="P230" s="5">
        <f>if(L230 = "C",'Survival Probabilities'!$C$7,if(L230="Q",'Survival Probabilities'!$C$8,if(L230="S",'Survival Probabilities'!$C$9,if(isblank(L230),""))))</f>
        <v>0.337</v>
      </c>
      <c r="Q230" s="6">
        <f>if(K230='Survival Probabilities'!$B$21,'Survival Probabilities'!$C$21,if(K230='Survival Probabilities'!$B$22,'Survival Probabilities'!$C$22,if(K230='Survival Probabilities'!$B$23,'Survival Probabilities'!$C$23,if(K230='Survival Probabilities'!$B$24,'Survival Probabilities'!$C$24,if(K230='Survival Probabilities'!$B$25,'Survival Probabilities'!$C$25,if(K230='Survival Probabilities'!$B$26,'Survival Probabilities'!$C$26,if(K230='Survival Probabilities'!$B$27,'Survival Probabilities'!$C$27,if(K230='Survival Probabilities'!$B$28,5%,if(K230="",1)))))))))</f>
        <v>1</v>
      </c>
      <c r="R230" s="5">
        <f t="shared" si="2"/>
        <v>0.005906806397</v>
      </c>
      <c r="S230" s="6">
        <f>if(R230&gt;='Survival Probabilities'!$J$4,1,0)</f>
        <v>0</v>
      </c>
    </row>
    <row r="231">
      <c r="A231" s="1">
        <v>1121.0</v>
      </c>
      <c r="B231" s="1">
        <v>2.0</v>
      </c>
      <c r="C231" s="1" t="s">
        <v>357</v>
      </c>
      <c r="D231" s="1" t="s">
        <v>20</v>
      </c>
      <c r="E231" s="1">
        <v>36.0</v>
      </c>
      <c r="F231" s="1">
        <v>0.0</v>
      </c>
      <c r="G231" s="1">
        <v>0.0</v>
      </c>
      <c r="H231" s="1">
        <v>242963.0</v>
      </c>
      <c r="I231" s="1">
        <v>13.0</v>
      </c>
      <c r="K231" s="4" t="str">
        <f t="shared" si="1"/>
        <v/>
      </c>
      <c r="L231" s="1" t="s">
        <v>24</v>
      </c>
      <c r="M231" s="5">
        <f>if(B231=1,'Survival Probabilities'!$C$2,if(B231 = 2,'Survival Probabilities'!$C$3,if(B231 = 3,'Survival Probabilities'!$C$4,if(isblank(B231),""))))</f>
        <v>0.4728</v>
      </c>
      <c r="N231" s="5">
        <f>if(D231 = "male",'Survival Probabilities'!$C$5,if(D231="female",'Survival Probabilities'!$C$6,if(isblank(D231),"")))</f>
        <v>0.1889</v>
      </c>
      <c r="O231" s="5">
        <f>if(E231 &lt; 1,'Survival Probabilities'!$C$10,if(and(E231&gt;= 1, E231&lt;5),'Survival Probabilities'!$C$11, if(and(E231&gt;= 5, E231&lt;10),'Survival Probabilities'!$C$12,if(and(E231&gt;= 10, E231&lt;20),'Survival Probabilities'!$C$13,if(and(E231&gt;= 20, E231&lt;30),'Survival Probabilities'!$C$14,if(and(E231&gt;= 30, E231&lt;40),'Survival Probabilities'!$C$15,if(and(E231&gt;= 40, E231&lt;50),'Survival Probabilities'!$C$16,if(and(E231&gt;= 50, E231&lt;60),'Survival Probabilities'!$C$17,if(and(E231&gt;= 60, E231&lt;70),'Survival Probabilities'!$C$18,if(and(E231&gt;= 70, E231&lt;80),5%,if(and(E231&gt;= 80, E231&lt;90),5%,if(isblank(E231),1))))))))))))</f>
        <v>0.4371</v>
      </c>
      <c r="P231" s="5">
        <f>if(L231 = "C",'Survival Probabilities'!$C$7,if(L231="Q",'Survival Probabilities'!$C$8,if(L231="S",'Survival Probabilities'!$C$9,if(isblank(L231),""))))</f>
        <v>0.337</v>
      </c>
      <c r="Q231" s="6">
        <f>if(K231='Survival Probabilities'!$B$21,'Survival Probabilities'!$C$21,if(K231='Survival Probabilities'!$B$22,'Survival Probabilities'!$C$22,if(K231='Survival Probabilities'!$B$23,'Survival Probabilities'!$C$23,if(K231='Survival Probabilities'!$B$24,'Survival Probabilities'!$C$24,if(K231='Survival Probabilities'!$B$25,'Survival Probabilities'!$C$25,if(K231='Survival Probabilities'!$B$26,'Survival Probabilities'!$C$26,if(K231='Survival Probabilities'!$B$27,'Survival Probabilities'!$C$27,if(K231='Survival Probabilities'!$B$28,5%,if(K231="",1)))))))))</f>
        <v>1</v>
      </c>
      <c r="R231" s="5">
        <f t="shared" si="2"/>
        <v>0.01315588696</v>
      </c>
      <c r="S231" s="6">
        <f>if(R231&gt;='Survival Probabilities'!$J$4,1,0)</f>
        <v>0</v>
      </c>
    </row>
    <row r="232">
      <c r="A232" s="1">
        <v>1122.0</v>
      </c>
      <c r="B232" s="1">
        <v>2.0</v>
      </c>
      <c r="C232" s="1" t="s">
        <v>358</v>
      </c>
      <c r="D232" s="1" t="s">
        <v>20</v>
      </c>
      <c r="E232" s="1">
        <v>14.0</v>
      </c>
      <c r="F232" s="1">
        <v>0.0</v>
      </c>
      <c r="G232" s="1">
        <v>0.0</v>
      </c>
      <c r="H232" s="1">
        <v>220845.0</v>
      </c>
      <c r="I232" s="1">
        <v>65.0</v>
      </c>
      <c r="K232" s="4" t="str">
        <f t="shared" si="1"/>
        <v/>
      </c>
      <c r="L232" s="1" t="s">
        <v>24</v>
      </c>
      <c r="M232" s="5">
        <f>if(B232=1,'Survival Probabilities'!$C$2,if(B232 = 2,'Survival Probabilities'!$C$3,if(B232 = 3,'Survival Probabilities'!$C$4,if(isblank(B232),""))))</f>
        <v>0.4728</v>
      </c>
      <c r="N232" s="5">
        <f>if(D232 = "male",'Survival Probabilities'!$C$5,if(D232="female",'Survival Probabilities'!$C$6,if(isblank(D232),"")))</f>
        <v>0.1889</v>
      </c>
      <c r="O232" s="5">
        <f>if(E232 &lt; 1,'Survival Probabilities'!$C$10,if(and(E232&gt;= 1, E232&lt;5),'Survival Probabilities'!$C$11, if(and(E232&gt;= 5, E232&lt;10),'Survival Probabilities'!$C$12,if(and(E232&gt;= 10, E232&lt;20),'Survival Probabilities'!$C$13,if(and(E232&gt;= 20, E232&lt;30),'Survival Probabilities'!$C$14,if(and(E232&gt;= 30, E232&lt;40),'Survival Probabilities'!$C$15,if(and(E232&gt;= 40, E232&lt;50),'Survival Probabilities'!$C$16,if(and(E232&gt;= 50, E232&lt;60),'Survival Probabilities'!$C$17,if(and(E232&gt;= 60, E232&lt;70),'Survival Probabilities'!$C$18,if(and(E232&gt;= 70, E232&lt;80),5%,if(and(E232&gt;= 80, E232&lt;90),5%,if(isblank(E232),1))))))))))))</f>
        <v>0.402</v>
      </c>
      <c r="P232" s="5">
        <f>if(L232 = "C",'Survival Probabilities'!$C$7,if(L232="Q",'Survival Probabilities'!$C$8,if(L232="S",'Survival Probabilities'!$C$9,if(isblank(L232),""))))</f>
        <v>0.337</v>
      </c>
      <c r="Q232" s="6">
        <f>if(K232='Survival Probabilities'!$B$21,'Survival Probabilities'!$C$21,if(K232='Survival Probabilities'!$B$22,'Survival Probabilities'!$C$22,if(K232='Survival Probabilities'!$B$23,'Survival Probabilities'!$C$23,if(K232='Survival Probabilities'!$B$24,'Survival Probabilities'!$C$24,if(K232='Survival Probabilities'!$B$25,'Survival Probabilities'!$C$25,if(K232='Survival Probabilities'!$B$26,'Survival Probabilities'!$C$26,if(K232='Survival Probabilities'!$B$27,'Survival Probabilities'!$C$27,if(K232='Survival Probabilities'!$B$28,5%,if(K232="",1)))))))))</f>
        <v>1</v>
      </c>
      <c r="R232" s="5">
        <f t="shared" si="2"/>
        <v>0.01209944305</v>
      </c>
      <c r="S232" s="6">
        <f>if(R232&gt;='Survival Probabilities'!$J$4,1,0)</f>
        <v>0</v>
      </c>
    </row>
    <row r="233">
      <c r="A233" s="1">
        <v>1123.0</v>
      </c>
      <c r="B233" s="1">
        <v>1.0</v>
      </c>
      <c r="C233" s="1" t="s">
        <v>359</v>
      </c>
      <c r="D233" s="1" t="s">
        <v>23</v>
      </c>
      <c r="E233" s="1">
        <v>21.0</v>
      </c>
      <c r="F233" s="1">
        <v>0.0</v>
      </c>
      <c r="G233" s="1">
        <v>0.0</v>
      </c>
      <c r="H233" s="1">
        <v>113795.0</v>
      </c>
      <c r="I233" s="1">
        <v>26.55</v>
      </c>
      <c r="K233" s="4" t="str">
        <f t="shared" si="1"/>
        <v/>
      </c>
      <c r="L233" s="1" t="s">
        <v>24</v>
      </c>
      <c r="M233" s="5">
        <f>if(B233=1,'Survival Probabilities'!$C$2,if(B233 = 2,'Survival Probabilities'!$C$3,if(B233 = 3,'Survival Probabilities'!$C$4,if(isblank(B233),""))))</f>
        <v>0.6296</v>
      </c>
      <c r="N233" s="5">
        <f>if(D233 = "male",'Survival Probabilities'!$C$5,if(D233="female",'Survival Probabilities'!$C$6,if(isblank(D233),"")))</f>
        <v>0.742</v>
      </c>
      <c r="O233" s="5">
        <f>if(E233 &lt; 1,'Survival Probabilities'!$C$10,if(and(E233&gt;= 1, E233&lt;5),'Survival Probabilities'!$C$11, if(and(E233&gt;= 5, E233&lt;10),'Survival Probabilities'!$C$12,if(and(E233&gt;= 10, E233&lt;20),'Survival Probabilities'!$C$13,if(and(E233&gt;= 20, E233&lt;30),'Survival Probabilities'!$C$14,if(and(E233&gt;= 30, E233&lt;40),'Survival Probabilities'!$C$15,if(and(E233&gt;= 40, E233&lt;50),'Survival Probabilities'!$C$16,if(and(E233&gt;= 50, E233&lt;60),'Survival Probabilities'!$C$17,if(and(E233&gt;= 60, E233&lt;70),'Survival Probabilities'!$C$18,if(and(E233&gt;= 70, E233&lt;80),5%,if(and(E233&gt;= 80, E233&lt;90),5%,if(isblank(E233),1))))))))))))</f>
        <v>0.35</v>
      </c>
      <c r="P233" s="5">
        <f>if(L233 = "C",'Survival Probabilities'!$C$7,if(L233="Q",'Survival Probabilities'!$C$8,if(L233="S",'Survival Probabilities'!$C$9,if(isblank(L233),""))))</f>
        <v>0.337</v>
      </c>
      <c r="Q233" s="6">
        <f>if(K233='Survival Probabilities'!$B$21,'Survival Probabilities'!$C$21,if(K233='Survival Probabilities'!$B$22,'Survival Probabilities'!$C$22,if(K233='Survival Probabilities'!$B$23,'Survival Probabilities'!$C$23,if(K233='Survival Probabilities'!$B$24,'Survival Probabilities'!$C$24,if(K233='Survival Probabilities'!$B$25,'Survival Probabilities'!$C$25,if(K233='Survival Probabilities'!$B$26,'Survival Probabilities'!$C$26,if(K233='Survival Probabilities'!$B$27,'Survival Probabilities'!$C$27,if(K233='Survival Probabilities'!$B$28,5%,if(K233="",1)))))))))</f>
        <v>1</v>
      </c>
      <c r="R233" s="5">
        <f t="shared" si="2"/>
        <v>0.05510189944</v>
      </c>
      <c r="S233" s="6">
        <f>if(R233&gt;='Survival Probabilities'!$J$4,1,0)</f>
        <v>1</v>
      </c>
    </row>
    <row r="234">
      <c r="A234" s="1">
        <v>1124.0</v>
      </c>
      <c r="B234" s="1">
        <v>3.0</v>
      </c>
      <c r="C234" s="1" t="s">
        <v>360</v>
      </c>
      <c r="D234" s="1" t="s">
        <v>20</v>
      </c>
      <c r="E234" s="1">
        <v>21.0</v>
      </c>
      <c r="F234" s="1">
        <v>1.0</v>
      </c>
      <c r="G234" s="1">
        <v>0.0</v>
      </c>
      <c r="H234" s="1">
        <v>3101266.0</v>
      </c>
      <c r="I234" s="1">
        <v>6.4958</v>
      </c>
      <c r="K234" s="4" t="str">
        <f t="shared" si="1"/>
        <v/>
      </c>
      <c r="L234" s="1" t="s">
        <v>24</v>
      </c>
      <c r="M234" s="5">
        <f>if(B234=1,'Survival Probabilities'!$C$2,if(B234 = 2,'Survival Probabilities'!$C$3,if(B234 = 3,'Survival Probabilities'!$C$4,if(isblank(B234),""))))</f>
        <v>0.2429</v>
      </c>
      <c r="N234" s="5">
        <f>if(D234 = "male",'Survival Probabilities'!$C$5,if(D234="female",'Survival Probabilities'!$C$6,if(isblank(D234),"")))</f>
        <v>0.1889</v>
      </c>
      <c r="O234" s="5">
        <f>if(E234 &lt; 1,'Survival Probabilities'!$C$10,if(and(E234&gt;= 1, E234&lt;5),'Survival Probabilities'!$C$11, if(and(E234&gt;= 5, E234&lt;10),'Survival Probabilities'!$C$12,if(and(E234&gt;= 10, E234&lt;20),'Survival Probabilities'!$C$13,if(and(E234&gt;= 20, E234&lt;30),'Survival Probabilities'!$C$14,if(and(E234&gt;= 30, E234&lt;40),'Survival Probabilities'!$C$15,if(and(E234&gt;= 40, E234&lt;50),'Survival Probabilities'!$C$16,if(and(E234&gt;= 50, E234&lt;60),'Survival Probabilities'!$C$17,if(and(E234&gt;= 60, E234&lt;70),'Survival Probabilities'!$C$18,if(and(E234&gt;= 70, E234&lt;80),5%,if(and(E234&gt;= 80, E234&lt;90),5%,if(isblank(E234),1))))))))))))</f>
        <v>0.35</v>
      </c>
      <c r="P234" s="5">
        <f>if(L234 = "C",'Survival Probabilities'!$C$7,if(L234="Q",'Survival Probabilities'!$C$8,if(L234="S",'Survival Probabilities'!$C$9,if(isblank(L234),""))))</f>
        <v>0.337</v>
      </c>
      <c r="Q234" s="6">
        <f>if(K234='Survival Probabilities'!$B$21,'Survival Probabilities'!$C$21,if(K234='Survival Probabilities'!$B$22,'Survival Probabilities'!$C$22,if(K234='Survival Probabilities'!$B$23,'Survival Probabilities'!$C$23,if(K234='Survival Probabilities'!$B$24,'Survival Probabilities'!$C$24,if(K234='Survival Probabilities'!$B$25,'Survival Probabilities'!$C$25,if(K234='Survival Probabilities'!$B$26,'Survival Probabilities'!$C$26,if(K234='Survival Probabilities'!$B$27,'Survival Probabilities'!$C$27,if(K234='Survival Probabilities'!$B$28,5%,if(K234="",1)))))))))</f>
        <v>1</v>
      </c>
      <c r="R234" s="5">
        <f t="shared" si="2"/>
        <v>0.00541199539</v>
      </c>
      <c r="S234" s="6">
        <f>if(R234&gt;='Survival Probabilities'!$J$4,1,0)</f>
        <v>0</v>
      </c>
    </row>
    <row r="235">
      <c r="A235" s="1">
        <v>1125.0</v>
      </c>
      <c r="B235" s="1">
        <v>3.0</v>
      </c>
      <c r="C235" s="1" t="s">
        <v>361</v>
      </c>
      <c r="D235" s="1" t="s">
        <v>20</v>
      </c>
      <c r="F235" s="1">
        <v>0.0</v>
      </c>
      <c r="G235" s="1">
        <v>0.0</v>
      </c>
      <c r="H235" s="1">
        <v>330971.0</v>
      </c>
      <c r="I235" s="1">
        <v>7.8792</v>
      </c>
      <c r="K235" s="4" t="str">
        <f t="shared" si="1"/>
        <v/>
      </c>
      <c r="L235" s="1" t="s">
        <v>21</v>
      </c>
      <c r="M235" s="5">
        <f>if(B235=1,'Survival Probabilities'!$C$2,if(B235 = 2,'Survival Probabilities'!$C$3,if(B235 = 3,'Survival Probabilities'!$C$4,if(isblank(B235),""))))</f>
        <v>0.2429</v>
      </c>
      <c r="N235" s="5">
        <f>if(D235 = "male",'Survival Probabilities'!$C$5,if(D235="female",'Survival Probabilities'!$C$6,if(isblank(D235),"")))</f>
        <v>0.1889</v>
      </c>
      <c r="O235" s="5">
        <f>if(E235 &lt; 1,'Survival Probabilities'!$C$10,if(and(E235&gt;= 1, E235&lt;5),'Survival Probabilities'!$C$11, if(and(E235&gt;= 5, E235&lt;10),'Survival Probabilities'!$C$12,if(and(E235&gt;= 10, E235&lt;20),'Survival Probabilities'!$C$13,if(and(E235&gt;= 20, E235&lt;30),'Survival Probabilities'!$C$14,if(and(E235&gt;= 30, E235&lt;40),'Survival Probabilities'!$C$15,if(and(E235&gt;= 40, E235&lt;50),'Survival Probabilities'!$C$16,if(and(E235&gt;= 50, E235&lt;60),'Survival Probabilities'!$C$17,if(and(E235&gt;= 60, E235&lt;70),'Survival Probabilities'!$C$18,if(and(E235&gt;= 70, E235&lt;80),5%,if(and(E235&gt;= 80, E235&lt;90),5%,if(isblank(E235),1))))))))))))</f>
        <v>1</v>
      </c>
      <c r="P235" s="5">
        <f>if(L235 = "C",'Survival Probabilities'!$C$7,if(L235="Q",'Survival Probabilities'!$C$8,if(L235="S",'Survival Probabilities'!$C$9,if(isblank(L235),""))))</f>
        <v>0.3896</v>
      </c>
      <c r="Q235" s="6">
        <f>if(K235='Survival Probabilities'!$B$21,'Survival Probabilities'!$C$21,if(K235='Survival Probabilities'!$B$22,'Survival Probabilities'!$C$22,if(K235='Survival Probabilities'!$B$23,'Survival Probabilities'!$C$23,if(K235='Survival Probabilities'!$B$24,'Survival Probabilities'!$C$24,if(K235='Survival Probabilities'!$B$25,'Survival Probabilities'!$C$25,if(K235='Survival Probabilities'!$B$26,'Survival Probabilities'!$C$26,if(K235='Survival Probabilities'!$B$27,'Survival Probabilities'!$C$27,if(K235='Survival Probabilities'!$B$28,5%,if(K235="",1)))))))))</f>
        <v>1</v>
      </c>
      <c r="R235" s="5">
        <f t="shared" si="2"/>
        <v>0.01787633238</v>
      </c>
      <c r="S235" s="6">
        <f>if(R235&gt;='Survival Probabilities'!$J$4,1,0)</f>
        <v>0</v>
      </c>
    </row>
    <row r="236">
      <c r="A236" s="1">
        <v>1126.0</v>
      </c>
      <c r="B236" s="1">
        <v>1.0</v>
      </c>
      <c r="C236" s="1" t="s">
        <v>362</v>
      </c>
      <c r="D236" s="1" t="s">
        <v>20</v>
      </c>
      <c r="E236" s="1">
        <v>39.0</v>
      </c>
      <c r="F236" s="1">
        <v>1.0</v>
      </c>
      <c r="G236" s="1">
        <v>0.0</v>
      </c>
      <c r="H236" s="1" t="s">
        <v>363</v>
      </c>
      <c r="I236" s="1">
        <v>71.2833</v>
      </c>
      <c r="J236" s="1" t="s">
        <v>364</v>
      </c>
      <c r="K236" s="4" t="str">
        <f t="shared" si="1"/>
        <v>C</v>
      </c>
      <c r="L236" s="1" t="s">
        <v>32</v>
      </c>
      <c r="M236" s="5">
        <f>if(B236=1,'Survival Probabilities'!$C$2,if(B236 = 2,'Survival Probabilities'!$C$3,if(B236 = 3,'Survival Probabilities'!$C$4,if(isblank(B236),""))))</f>
        <v>0.6296</v>
      </c>
      <c r="N236" s="5">
        <f>if(D236 = "male",'Survival Probabilities'!$C$5,if(D236="female",'Survival Probabilities'!$C$6,if(isblank(D236),"")))</f>
        <v>0.1889</v>
      </c>
      <c r="O236" s="5">
        <f>if(E236 &lt; 1,'Survival Probabilities'!$C$10,if(and(E236&gt;= 1, E236&lt;5),'Survival Probabilities'!$C$11, if(and(E236&gt;= 5, E236&lt;10),'Survival Probabilities'!$C$12,if(and(E236&gt;= 10, E236&lt;20),'Survival Probabilities'!$C$13,if(and(E236&gt;= 20, E236&lt;30),'Survival Probabilities'!$C$14,if(and(E236&gt;= 30, E236&lt;40),'Survival Probabilities'!$C$15,if(and(E236&gt;= 40, E236&lt;50),'Survival Probabilities'!$C$16,if(and(E236&gt;= 50, E236&lt;60),'Survival Probabilities'!$C$17,if(and(E236&gt;= 60, E236&lt;70),'Survival Probabilities'!$C$18,if(and(E236&gt;= 70, E236&lt;80),5%,if(and(E236&gt;= 80, E236&lt;90),5%,if(isblank(E236),1))))))))))))</f>
        <v>0.4371</v>
      </c>
      <c r="P236" s="5">
        <f>if(L236 = "C",'Survival Probabilities'!$C$7,if(L236="Q",'Survival Probabilities'!$C$8,if(L236="S",'Survival Probabilities'!$C$9,if(isblank(L236),""))))</f>
        <v>0.5536</v>
      </c>
      <c r="Q236" s="5">
        <f>if(K236='Survival Probabilities'!$B$21,'Survival Probabilities'!$C$21,if(K236='Survival Probabilities'!$B$22,'Survival Probabilities'!$C$22,if(K236='Survival Probabilities'!$B$23,'Survival Probabilities'!$C$23,if(K236='Survival Probabilities'!$B$24,'Survival Probabilities'!$C$24,if(K236='Survival Probabilities'!$B$25,'Survival Probabilities'!$C$25,if(K236='Survival Probabilities'!$B$26,'Survival Probabilities'!$C$26,if(K236='Survival Probabilities'!$B$27,'Survival Probabilities'!$C$27,if(K236='Survival Probabilities'!$B$28,5%,if(K236="",1)))))))))</f>
        <v>0.5932</v>
      </c>
      <c r="R236" s="5">
        <f t="shared" si="2"/>
        <v>0.01707161892</v>
      </c>
      <c r="S236" s="6">
        <f>if(R236&gt;='Survival Probabilities'!$J$4,1,0)</f>
        <v>0</v>
      </c>
    </row>
    <row r="237">
      <c r="A237" s="1">
        <v>1127.0</v>
      </c>
      <c r="B237" s="1">
        <v>3.0</v>
      </c>
      <c r="C237" s="1" t="s">
        <v>365</v>
      </c>
      <c r="D237" s="1" t="s">
        <v>20</v>
      </c>
      <c r="E237" s="1">
        <v>20.0</v>
      </c>
      <c r="F237" s="1">
        <v>0.0</v>
      </c>
      <c r="G237" s="1">
        <v>0.0</v>
      </c>
      <c r="H237" s="1">
        <v>350416.0</v>
      </c>
      <c r="I237" s="1">
        <v>7.8542</v>
      </c>
      <c r="K237" s="4" t="str">
        <f t="shared" si="1"/>
        <v/>
      </c>
      <c r="L237" s="1" t="s">
        <v>24</v>
      </c>
      <c r="M237" s="5">
        <f>if(B237=1,'Survival Probabilities'!$C$2,if(B237 = 2,'Survival Probabilities'!$C$3,if(B237 = 3,'Survival Probabilities'!$C$4,if(isblank(B237),""))))</f>
        <v>0.2429</v>
      </c>
      <c r="N237" s="5">
        <f>if(D237 = "male",'Survival Probabilities'!$C$5,if(D237="female",'Survival Probabilities'!$C$6,if(isblank(D237),"")))</f>
        <v>0.1889</v>
      </c>
      <c r="O237" s="5">
        <f>if(E237 &lt; 1,'Survival Probabilities'!$C$10,if(and(E237&gt;= 1, E237&lt;5),'Survival Probabilities'!$C$11, if(and(E237&gt;= 5, E237&lt;10),'Survival Probabilities'!$C$12,if(and(E237&gt;= 10, E237&lt;20),'Survival Probabilities'!$C$13,if(and(E237&gt;= 20, E237&lt;30),'Survival Probabilities'!$C$14,if(and(E237&gt;= 30, E237&lt;40),'Survival Probabilities'!$C$15,if(and(E237&gt;= 40, E237&lt;50),'Survival Probabilities'!$C$16,if(and(E237&gt;= 50, E237&lt;60),'Survival Probabilities'!$C$17,if(and(E237&gt;= 60, E237&lt;70),'Survival Probabilities'!$C$18,if(and(E237&gt;= 70, E237&lt;80),5%,if(and(E237&gt;= 80, E237&lt;90),5%,if(isblank(E237),1))))))))))))</f>
        <v>0.35</v>
      </c>
      <c r="P237" s="5">
        <f>if(L237 = "C",'Survival Probabilities'!$C$7,if(L237="Q",'Survival Probabilities'!$C$8,if(L237="S",'Survival Probabilities'!$C$9,if(isblank(L237),""))))</f>
        <v>0.337</v>
      </c>
      <c r="Q237" s="6">
        <f>if(K237='Survival Probabilities'!$B$21,'Survival Probabilities'!$C$21,if(K237='Survival Probabilities'!$B$22,'Survival Probabilities'!$C$22,if(K237='Survival Probabilities'!$B$23,'Survival Probabilities'!$C$23,if(K237='Survival Probabilities'!$B$24,'Survival Probabilities'!$C$24,if(K237='Survival Probabilities'!$B$25,'Survival Probabilities'!$C$25,if(K237='Survival Probabilities'!$B$26,'Survival Probabilities'!$C$26,if(K237='Survival Probabilities'!$B$27,'Survival Probabilities'!$C$27,if(K237='Survival Probabilities'!$B$28,5%,if(K237="",1)))))))))</f>
        <v>1</v>
      </c>
      <c r="R237" s="5">
        <f t="shared" si="2"/>
        <v>0.00541199539</v>
      </c>
      <c r="S237" s="6">
        <f>if(R237&gt;='Survival Probabilities'!$J$4,1,0)</f>
        <v>0</v>
      </c>
    </row>
    <row r="238">
      <c r="A238" s="1">
        <v>1128.0</v>
      </c>
      <c r="B238" s="1">
        <v>1.0</v>
      </c>
      <c r="C238" s="1" t="s">
        <v>366</v>
      </c>
      <c r="D238" s="1" t="s">
        <v>20</v>
      </c>
      <c r="E238" s="1">
        <v>64.0</v>
      </c>
      <c r="F238" s="1">
        <v>1.0</v>
      </c>
      <c r="G238" s="1">
        <v>0.0</v>
      </c>
      <c r="H238" s="1">
        <v>110813.0</v>
      </c>
      <c r="I238" s="1">
        <v>75.25</v>
      </c>
      <c r="J238" s="1" t="s">
        <v>367</v>
      </c>
      <c r="K238" s="4" t="str">
        <f t="shared" si="1"/>
        <v>D</v>
      </c>
      <c r="L238" s="1" t="s">
        <v>32</v>
      </c>
      <c r="M238" s="5">
        <f>if(B238=1,'Survival Probabilities'!$C$2,if(B238 = 2,'Survival Probabilities'!$C$3,if(B238 = 3,'Survival Probabilities'!$C$4,if(isblank(B238),""))))</f>
        <v>0.6296</v>
      </c>
      <c r="N238" s="5">
        <f>if(D238 = "male",'Survival Probabilities'!$C$5,if(D238="female",'Survival Probabilities'!$C$6,if(isblank(D238),"")))</f>
        <v>0.1889</v>
      </c>
      <c r="O238" s="5">
        <f>if(E238 &lt; 1,'Survival Probabilities'!$C$10,if(and(E238&gt;= 1, E238&lt;5),'Survival Probabilities'!$C$11, if(and(E238&gt;= 5, E238&lt;10),'Survival Probabilities'!$C$12,if(and(E238&gt;= 10, E238&lt;20),'Survival Probabilities'!$C$13,if(and(E238&gt;= 20, E238&lt;30),'Survival Probabilities'!$C$14,if(and(E238&gt;= 30, E238&lt;40),'Survival Probabilities'!$C$15,if(and(E238&gt;= 40, E238&lt;50),'Survival Probabilities'!$C$16,if(and(E238&gt;= 50, E238&lt;60),'Survival Probabilities'!$C$17,if(and(E238&gt;= 60, E238&lt;70),'Survival Probabilities'!$C$18,if(and(E238&gt;= 70, E238&lt;80),5%,if(and(E238&gt;= 80, E238&lt;90),5%,if(isblank(E238),1))))))))))))</f>
        <v>0.3158</v>
      </c>
      <c r="P238" s="5">
        <f>if(L238 = "C",'Survival Probabilities'!$C$7,if(L238="Q",'Survival Probabilities'!$C$8,if(L238="S",'Survival Probabilities'!$C$9,if(isblank(L238),""))))</f>
        <v>0.5536</v>
      </c>
      <c r="Q238" s="5">
        <f>if(K238='Survival Probabilities'!$B$21,'Survival Probabilities'!$C$21,if(K238='Survival Probabilities'!$B$22,'Survival Probabilities'!$C$22,if(K238='Survival Probabilities'!$B$23,'Survival Probabilities'!$C$23,if(K238='Survival Probabilities'!$B$24,'Survival Probabilities'!$C$24,if(K238='Survival Probabilities'!$B$25,'Survival Probabilities'!$C$25,if(K238='Survival Probabilities'!$B$26,'Survival Probabilities'!$C$26,if(K238='Survival Probabilities'!$B$27,'Survival Probabilities'!$C$27,if(K238='Survival Probabilities'!$B$28,5%,if(K238="",1)))))))))</f>
        <v>0.7576</v>
      </c>
      <c r="R238" s="5">
        <f t="shared" si="2"/>
        <v>0.01575233178</v>
      </c>
      <c r="S238" s="6">
        <f>if(R238&gt;='Survival Probabilities'!$J$4,1,0)</f>
        <v>0</v>
      </c>
    </row>
    <row r="239">
      <c r="A239" s="1">
        <v>1129.0</v>
      </c>
      <c r="B239" s="1">
        <v>3.0</v>
      </c>
      <c r="C239" s="1" t="s">
        <v>368</v>
      </c>
      <c r="D239" s="1" t="s">
        <v>20</v>
      </c>
      <c r="E239" s="1">
        <v>20.0</v>
      </c>
      <c r="F239" s="1">
        <v>0.0</v>
      </c>
      <c r="G239" s="1">
        <v>0.0</v>
      </c>
      <c r="H239" s="1">
        <v>2679.0</v>
      </c>
      <c r="I239" s="1">
        <v>7.225</v>
      </c>
      <c r="K239" s="4" t="str">
        <f t="shared" si="1"/>
        <v/>
      </c>
      <c r="L239" s="1" t="s">
        <v>32</v>
      </c>
      <c r="M239" s="5">
        <f>if(B239=1,'Survival Probabilities'!$C$2,if(B239 = 2,'Survival Probabilities'!$C$3,if(B239 = 3,'Survival Probabilities'!$C$4,if(isblank(B239),""))))</f>
        <v>0.2429</v>
      </c>
      <c r="N239" s="5">
        <f>if(D239 = "male",'Survival Probabilities'!$C$5,if(D239="female",'Survival Probabilities'!$C$6,if(isblank(D239),"")))</f>
        <v>0.1889</v>
      </c>
      <c r="O239" s="5">
        <f>if(E239 &lt; 1,'Survival Probabilities'!$C$10,if(and(E239&gt;= 1, E239&lt;5),'Survival Probabilities'!$C$11, if(and(E239&gt;= 5, E239&lt;10),'Survival Probabilities'!$C$12,if(and(E239&gt;= 10, E239&lt;20),'Survival Probabilities'!$C$13,if(and(E239&gt;= 20, E239&lt;30),'Survival Probabilities'!$C$14,if(and(E239&gt;= 30, E239&lt;40),'Survival Probabilities'!$C$15,if(and(E239&gt;= 40, E239&lt;50),'Survival Probabilities'!$C$16,if(and(E239&gt;= 50, E239&lt;60),'Survival Probabilities'!$C$17,if(and(E239&gt;= 60, E239&lt;70),'Survival Probabilities'!$C$18,if(and(E239&gt;= 70, E239&lt;80),5%,if(and(E239&gt;= 80, E239&lt;90),5%,if(isblank(E239),1))))))))))))</f>
        <v>0.35</v>
      </c>
      <c r="P239" s="5">
        <f>if(L239 = "C",'Survival Probabilities'!$C$7,if(L239="Q",'Survival Probabilities'!$C$8,if(L239="S",'Survival Probabilities'!$C$9,if(isblank(L239),""))))</f>
        <v>0.5536</v>
      </c>
      <c r="Q239" s="6">
        <f>if(K239='Survival Probabilities'!$B$21,'Survival Probabilities'!$C$21,if(K239='Survival Probabilities'!$B$22,'Survival Probabilities'!$C$22,if(K239='Survival Probabilities'!$B$23,'Survival Probabilities'!$C$23,if(K239='Survival Probabilities'!$B$24,'Survival Probabilities'!$C$24,if(K239='Survival Probabilities'!$B$25,'Survival Probabilities'!$C$25,if(K239='Survival Probabilities'!$B$26,'Survival Probabilities'!$C$26,if(K239='Survival Probabilities'!$B$27,'Survival Probabilities'!$C$27,if(K239='Survival Probabilities'!$B$28,5%,if(K239="",1)))))))))</f>
        <v>1</v>
      </c>
      <c r="R239" s="5">
        <f t="shared" si="2"/>
        <v>0.008890447026</v>
      </c>
      <c r="S239" s="6">
        <f>if(R239&gt;='Survival Probabilities'!$J$4,1,0)</f>
        <v>0</v>
      </c>
    </row>
    <row r="240">
      <c r="A240" s="1">
        <v>1130.0</v>
      </c>
      <c r="B240" s="1">
        <v>2.0</v>
      </c>
      <c r="C240" s="1" t="s">
        <v>369</v>
      </c>
      <c r="D240" s="1" t="s">
        <v>23</v>
      </c>
      <c r="E240" s="1">
        <v>18.0</v>
      </c>
      <c r="F240" s="1">
        <v>1.0</v>
      </c>
      <c r="G240" s="1">
        <v>1.0</v>
      </c>
      <c r="H240" s="1">
        <v>250650.0</v>
      </c>
      <c r="I240" s="1">
        <v>13.0</v>
      </c>
      <c r="K240" s="4" t="str">
        <f t="shared" si="1"/>
        <v/>
      </c>
      <c r="L240" s="1" t="s">
        <v>24</v>
      </c>
      <c r="M240" s="5">
        <f>if(B240=1,'Survival Probabilities'!$C$2,if(B240 = 2,'Survival Probabilities'!$C$3,if(B240 = 3,'Survival Probabilities'!$C$4,if(isblank(B240),""))))</f>
        <v>0.4728</v>
      </c>
      <c r="N240" s="5">
        <f>if(D240 = "male",'Survival Probabilities'!$C$5,if(D240="female",'Survival Probabilities'!$C$6,if(isblank(D240),"")))</f>
        <v>0.742</v>
      </c>
      <c r="O240" s="5">
        <f>if(E240 &lt; 1,'Survival Probabilities'!$C$10,if(and(E240&gt;= 1, E240&lt;5),'Survival Probabilities'!$C$11, if(and(E240&gt;= 5, E240&lt;10),'Survival Probabilities'!$C$12,if(and(E240&gt;= 10, E240&lt;20),'Survival Probabilities'!$C$13,if(and(E240&gt;= 20, E240&lt;30),'Survival Probabilities'!$C$14,if(and(E240&gt;= 30, E240&lt;40),'Survival Probabilities'!$C$15,if(and(E240&gt;= 40, E240&lt;50),'Survival Probabilities'!$C$16,if(and(E240&gt;= 50, E240&lt;60),'Survival Probabilities'!$C$17,if(and(E240&gt;= 60, E240&lt;70),'Survival Probabilities'!$C$18,if(and(E240&gt;= 70, E240&lt;80),5%,if(and(E240&gt;= 80, E240&lt;90),5%,if(isblank(E240),1))))))))))))</f>
        <v>0.402</v>
      </c>
      <c r="P240" s="5">
        <f>if(L240 = "C",'Survival Probabilities'!$C$7,if(L240="Q",'Survival Probabilities'!$C$8,if(L240="S",'Survival Probabilities'!$C$9,if(isblank(L240),""))))</f>
        <v>0.337</v>
      </c>
      <c r="Q240" s="6">
        <f>if(K240='Survival Probabilities'!$B$21,'Survival Probabilities'!$C$21,if(K240='Survival Probabilities'!$B$22,'Survival Probabilities'!$C$22,if(K240='Survival Probabilities'!$B$23,'Survival Probabilities'!$C$23,if(K240='Survival Probabilities'!$B$24,'Survival Probabilities'!$C$24,if(K240='Survival Probabilities'!$B$25,'Survival Probabilities'!$C$25,if(K240='Survival Probabilities'!$B$26,'Survival Probabilities'!$C$26,if(K240='Survival Probabilities'!$B$27,'Survival Probabilities'!$C$27,if(K240='Survival Probabilities'!$B$28,5%,if(K240="",1)))))))))</f>
        <v>1</v>
      </c>
      <c r="R240" s="5">
        <f t="shared" si="2"/>
        <v>0.04752666354</v>
      </c>
      <c r="S240" s="6">
        <f>if(R240&gt;='Survival Probabilities'!$J$4,1,0)</f>
        <v>1</v>
      </c>
    </row>
    <row r="241">
      <c r="A241" s="1">
        <v>1131.0</v>
      </c>
      <c r="B241" s="1">
        <v>1.0</v>
      </c>
      <c r="C241" s="1" t="s">
        <v>370</v>
      </c>
      <c r="D241" s="1" t="s">
        <v>23</v>
      </c>
      <c r="E241" s="1">
        <v>48.0</v>
      </c>
      <c r="F241" s="1">
        <v>1.0</v>
      </c>
      <c r="G241" s="1">
        <v>0.0</v>
      </c>
      <c r="H241" s="1" t="s">
        <v>371</v>
      </c>
      <c r="I241" s="1">
        <v>106.425</v>
      </c>
      <c r="J241" s="1" t="s">
        <v>372</v>
      </c>
      <c r="K241" s="4" t="str">
        <f t="shared" si="1"/>
        <v>C</v>
      </c>
      <c r="L241" s="1" t="s">
        <v>32</v>
      </c>
      <c r="M241" s="5">
        <f>if(B241=1,'Survival Probabilities'!$C$2,if(B241 = 2,'Survival Probabilities'!$C$3,if(B241 = 3,'Survival Probabilities'!$C$4,if(isblank(B241),""))))</f>
        <v>0.6296</v>
      </c>
      <c r="N241" s="5">
        <f>if(D241 = "male",'Survival Probabilities'!$C$5,if(D241="female",'Survival Probabilities'!$C$6,if(isblank(D241),"")))</f>
        <v>0.742</v>
      </c>
      <c r="O241" s="5">
        <f>if(E241 &lt; 1,'Survival Probabilities'!$C$10,if(and(E241&gt;= 1, E241&lt;5),'Survival Probabilities'!$C$11, if(and(E241&gt;= 5, E241&lt;10),'Survival Probabilities'!$C$12,if(and(E241&gt;= 10, E241&lt;20),'Survival Probabilities'!$C$13,if(and(E241&gt;= 20, E241&lt;30),'Survival Probabilities'!$C$14,if(and(E241&gt;= 30, E241&lt;40),'Survival Probabilities'!$C$15,if(and(E241&gt;= 40, E241&lt;50),'Survival Probabilities'!$C$16,if(and(E241&gt;= 50, E241&lt;60),'Survival Probabilities'!$C$17,if(and(E241&gt;= 60, E241&lt;70),'Survival Probabilities'!$C$18,if(and(E241&gt;= 70, E241&lt;80),5%,if(and(E241&gt;= 80, E241&lt;90),5%,if(isblank(E241),1))))))))))))</f>
        <v>0.382</v>
      </c>
      <c r="P241" s="5">
        <f>if(L241 = "C",'Survival Probabilities'!$C$7,if(L241="Q",'Survival Probabilities'!$C$8,if(L241="S",'Survival Probabilities'!$C$9,if(isblank(L241),""))))</f>
        <v>0.5536</v>
      </c>
      <c r="Q241" s="5">
        <f>if(K241='Survival Probabilities'!$B$21,'Survival Probabilities'!$C$21,if(K241='Survival Probabilities'!$B$22,'Survival Probabilities'!$C$22,if(K241='Survival Probabilities'!$B$23,'Survival Probabilities'!$C$23,if(K241='Survival Probabilities'!$B$24,'Survival Probabilities'!$C$24,if(K241='Survival Probabilities'!$B$25,'Survival Probabilities'!$C$25,if(K241='Survival Probabilities'!$B$26,'Survival Probabilities'!$C$26,if(K241='Survival Probabilities'!$B$27,'Survival Probabilities'!$C$27,if(K241='Survival Probabilities'!$B$28,5%,if(K241="",1)))))))))</f>
        <v>0.5932</v>
      </c>
      <c r="R241" s="5">
        <f t="shared" si="2"/>
        <v>0.05860426336</v>
      </c>
      <c r="S241" s="6">
        <f>if(R241&gt;='Survival Probabilities'!$J$4,1,0)</f>
        <v>1</v>
      </c>
    </row>
    <row r="242">
      <c r="A242" s="1">
        <v>1132.0</v>
      </c>
      <c r="B242" s="1">
        <v>1.0</v>
      </c>
      <c r="C242" s="1" t="s">
        <v>373</v>
      </c>
      <c r="D242" s="1" t="s">
        <v>23</v>
      </c>
      <c r="E242" s="1">
        <v>55.0</v>
      </c>
      <c r="F242" s="1">
        <v>0.0</v>
      </c>
      <c r="G242" s="1">
        <v>0.0</v>
      </c>
      <c r="H242" s="1">
        <v>112377.0</v>
      </c>
      <c r="I242" s="1">
        <v>27.7208</v>
      </c>
      <c r="K242" s="4" t="str">
        <f t="shared" si="1"/>
        <v/>
      </c>
      <c r="L242" s="1" t="s">
        <v>32</v>
      </c>
      <c r="M242" s="5">
        <f>if(B242=1,'Survival Probabilities'!$C$2,if(B242 = 2,'Survival Probabilities'!$C$3,if(B242 = 3,'Survival Probabilities'!$C$4,if(isblank(B242),""))))</f>
        <v>0.6296</v>
      </c>
      <c r="N242" s="5">
        <f>if(D242 = "male",'Survival Probabilities'!$C$5,if(D242="female",'Survival Probabilities'!$C$6,if(isblank(D242),"")))</f>
        <v>0.742</v>
      </c>
      <c r="O242" s="5">
        <f>if(E242 &lt; 1,'Survival Probabilities'!$C$10,if(and(E242&gt;= 1, E242&lt;5),'Survival Probabilities'!$C$11, if(and(E242&gt;= 5, E242&lt;10),'Survival Probabilities'!$C$12,if(and(E242&gt;= 10, E242&lt;20),'Survival Probabilities'!$C$13,if(and(E242&gt;= 20, E242&lt;30),'Survival Probabilities'!$C$14,if(and(E242&gt;= 30, E242&lt;40),'Survival Probabilities'!$C$15,if(and(E242&gt;= 40, E242&lt;50),'Survival Probabilities'!$C$16,if(and(E242&gt;= 50, E242&lt;60),'Survival Probabilities'!$C$17,if(and(E242&gt;= 60, E242&lt;70),'Survival Probabilities'!$C$18,if(and(E242&gt;= 70, E242&lt;80),5%,if(and(E242&gt;= 80, E242&lt;90),5%,if(isblank(E242),1))))))))))))</f>
        <v>0.4167</v>
      </c>
      <c r="P242" s="5">
        <f>if(L242 = "C",'Survival Probabilities'!$C$7,if(L242="Q",'Survival Probabilities'!$C$8,if(L242="S",'Survival Probabilities'!$C$9,if(isblank(L242),""))))</f>
        <v>0.5536</v>
      </c>
      <c r="Q242" s="6">
        <f>if(K242='Survival Probabilities'!$B$21,'Survival Probabilities'!$C$21,if(K242='Survival Probabilities'!$B$22,'Survival Probabilities'!$C$22,if(K242='Survival Probabilities'!$B$23,'Survival Probabilities'!$C$23,if(K242='Survival Probabilities'!$B$24,'Survival Probabilities'!$C$24,if(K242='Survival Probabilities'!$B$25,'Survival Probabilities'!$C$25,if(K242='Survival Probabilities'!$B$26,'Survival Probabilities'!$C$26,if(K242='Survival Probabilities'!$B$27,'Survival Probabilities'!$C$27,if(K242='Survival Probabilities'!$B$28,5%,if(K242="",1)))))))))</f>
        <v>1</v>
      </c>
      <c r="R242" s="5">
        <f t="shared" si="2"/>
        <v>0.1077675989</v>
      </c>
      <c r="S242" s="6">
        <f>if(R242&gt;='Survival Probabilities'!$J$4,1,0)</f>
        <v>1</v>
      </c>
    </row>
    <row r="243">
      <c r="A243" s="1">
        <v>1133.0</v>
      </c>
      <c r="B243" s="1">
        <v>2.0</v>
      </c>
      <c r="C243" s="1" t="s">
        <v>374</v>
      </c>
      <c r="D243" s="1" t="s">
        <v>23</v>
      </c>
      <c r="E243" s="1">
        <v>45.0</v>
      </c>
      <c r="F243" s="1">
        <v>0.0</v>
      </c>
      <c r="G243" s="1">
        <v>2.0</v>
      </c>
      <c r="H243" s="1">
        <v>237789.0</v>
      </c>
      <c r="I243" s="1">
        <v>30.0</v>
      </c>
      <c r="K243" s="4" t="str">
        <f t="shared" si="1"/>
        <v/>
      </c>
      <c r="L243" s="1" t="s">
        <v>24</v>
      </c>
      <c r="M243" s="5">
        <f>if(B243=1,'Survival Probabilities'!$C$2,if(B243 = 2,'Survival Probabilities'!$C$3,if(B243 = 3,'Survival Probabilities'!$C$4,if(isblank(B243),""))))</f>
        <v>0.4728</v>
      </c>
      <c r="N243" s="5">
        <f>if(D243 = "male",'Survival Probabilities'!$C$5,if(D243="female",'Survival Probabilities'!$C$6,if(isblank(D243),"")))</f>
        <v>0.742</v>
      </c>
      <c r="O243" s="5">
        <f>if(E243 &lt; 1,'Survival Probabilities'!$C$10,if(and(E243&gt;= 1, E243&lt;5),'Survival Probabilities'!$C$11, if(and(E243&gt;= 5, E243&lt;10),'Survival Probabilities'!$C$12,if(and(E243&gt;= 10, E243&lt;20),'Survival Probabilities'!$C$13,if(and(E243&gt;= 20, E243&lt;30),'Survival Probabilities'!$C$14,if(and(E243&gt;= 30, E243&lt;40),'Survival Probabilities'!$C$15,if(and(E243&gt;= 40, E243&lt;50),'Survival Probabilities'!$C$16,if(and(E243&gt;= 50, E243&lt;60),'Survival Probabilities'!$C$17,if(and(E243&gt;= 60, E243&lt;70),'Survival Probabilities'!$C$18,if(and(E243&gt;= 70, E243&lt;80),5%,if(and(E243&gt;= 80, E243&lt;90),5%,if(isblank(E243),1))))))))))))</f>
        <v>0.382</v>
      </c>
      <c r="P243" s="5">
        <f>if(L243 = "C",'Survival Probabilities'!$C$7,if(L243="Q",'Survival Probabilities'!$C$8,if(L243="S",'Survival Probabilities'!$C$9,if(isblank(L243),""))))</f>
        <v>0.337</v>
      </c>
      <c r="Q243" s="6">
        <f>if(K243='Survival Probabilities'!$B$21,'Survival Probabilities'!$C$21,if(K243='Survival Probabilities'!$B$22,'Survival Probabilities'!$C$22,if(K243='Survival Probabilities'!$B$23,'Survival Probabilities'!$C$23,if(K243='Survival Probabilities'!$B$24,'Survival Probabilities'!$C$24,if(K243='Survival Probabilities'!$B$25,'Survival Probabilities'!$C$25,if(K243='Survival Probabilities'!$B$26,'Survival Probabilities'!$C$26,if(K243='Survival Probabilities'!$B$27,'Survival Probabilities'!$C$27,if(K243='Survival Probabilities'!$B$28,5%,if(K243="",1)))))))))</f>
        <v>1</v>
      </c>
      <c r="R243" s="5">
        <f t="shared" si="2"/>
        <v>0.04516215292</v>
      </c>
      <c r="S243" s="6">
        <f>if(R243&gt;='Survival Probabilities'!$J$4,1,0)</f>
        <v>1</v>
      </c>
    </row>
    <row r="244">
      <c r="A244" s="1">
        <v>1134.0</v>
      </c>
      <c r="B244" s="1">
        <v>1.0</v>
      </c>
      <c r="C244" s="1" t="s">
        <v>375</v>
      </c>
      <c r="D244" s="1" t="s">
        <v>20</v>
      </c>
      <c r="E244" s="1">
        <v>45.0</v>
      </c>
      <c r="F244" s="1">
        <v>1.0</v>
      </c>
      <c r="G244" s="1">
        <v>1.0</v>
      </c>
      <c r="H244" s="1">
        <v>16966.0</v>
      </c>
      <c r="I244" s="1">
        <v>134.5</v>
      </c>
      <c r="J244" s="1" t="s">
        <v>308</v>
      </c>
      <c r="K244" s="4" t="str">
        <f t="shared" si="1"/>
        <v>E</v>
      </c>
      <c r="L244" s="1" t="s">
        <v>32</v>
      </c>
      <c r="M244" s="5">
        <f>if(B244=1,'Survival Probabilities'!$C$2,if(B244 = 2,'Survival Probabilities'!$C$3,if(B244 = 3,'Survival Probabilities'!$C$4,if(isblank(B244),""))))</f>
        <v>0.6296</v>
      </c>
      <c r="N244" s="5">
        <f>if(D244 = "male",'Survival Probabilities'!$C$5,if(D244="female",'Survival Probabilities'!$C$6,if(isblank(D244),"")))</f>
        <v>0.1889</v>
      </c>
      <c r="O244" s="5">
        <f>if(E244 &lt; 1,'Survival Probabilities'!$C$10,if(and(E244&gt;= 1, E244&lt;5),'Survival Probabilities'!$C$11, if(and(E244&gt;= 5, E244&lt;10),'Survival Probabilities'!$C$12,if(and(E244&gt;= 10, E244&lt;20),'Survival Probabilities'!$C$13,if(and(E244&gt;= 20, E244&lt;30),'Survival Probabilities'!$C$14,if(and(E244&gt;= 30, E244&lt;40),'Survival Probabilities'!$C$15,if(and(E244&gt;= 40, E244&lt;50),'Survival Probabilities'!$C$16,if(and(E244&gt;= 50, E244&lt;60),'Survival Probabilities'!$C$17,if(and(E244&gt;= 60, E244&lt;70),'Survival Probabilities'!$C$18,if(and(E244&gt;= 70, E244&lt;80),5%,if(and(E244&gt;= 80, E244&lt;90),5%,if(isblank(E244),1))))))))))))</f>
        <v>0.382</v>
      </c>
      <c r="P244" s="5">
        <f>if(L244 = "C",'Survival Probabilities'!$C$7,if(L244="Q",'Survival Probabilities'!$C$8,if(L244="S",'Survival Probabilities'!$C$9,if(isblank(L244),""))))</f>
        <v>0.5536</v>
      </c>
      <c r="Q244" s="5">
        <f>if(K244='Survival Probabilities'!$B$21,'Survival Probabilities'!$C$21,if(K244='Survival Probabilities'!$B$22,'Survival Probabilities'!$C$22,if(K244='Survival Probabilities'!$B$23,'Survival Probabilities'!$C$23,if(K244='Survival Probabilities'!$B$24,'Survival Probabilities'!$C$24,if(K244='Survival Probabilities'!$B$25,'Survival Probabilities'!$C$25,if(K244='Survival Probabilities'!$B$26,'Survival Probabilities'!$C$26,if(K244='Survival Probabilities'!$B$27,'Survival Probabilities'!$C$27,if(K244='Survival Probabilities'!$B$28,5%,if(K244="",1)))))))))</f>
        <v>0.75</v>
      </c>
      <c r="R244" s="5">
        <f t="shared" si="2"/>
        <v>0.01886328755</v>
      </c>
      <c r="S244" s="6">
        <f>if(R244&gt;='Survival Probabilities'!$J$4,1,0)</f>
        <v>0</v>
      </c>
    </row>
    <row r="245">
      <c r="A245" s="1">
        <v>1135.0</v>
      </c>
      <c r="B245" s="1">
        <v>3.0</v>
      </c>
      <c r="C245" s="1" t="s">
        <v>376</v>
      </c>
      <c r="D245" s="1" t="s">
        <v>20</v>
      </c>
      <c r="F245" s="1">
        <v>0.0</v>
      </c>
      <c r="G245" s="1">
        <v>0.0</v>
      </c>
      <c r="H245" s="1">
        <v>3470.0</v>
      </c>
      <c r="I245" s="1">
        <v>7.8875</v>
      </c>
      <c r="K245" s="4" t="str">
        <f t="shared" si="1"/>
        <v/>
      </c>
      <c r="L245" s="1" t="s">
        <v>24</v>
      </c>
      <c r="M245" s="5">
        <f>if(B245=1,'Survival Probabilities'!$C$2,if(B245 = 2,'Survival Probabilities'!$C$3,if(B245 = 3,'Survival Probabilities'!$C$4,if(isblank(B245),""))))</f>
        <v>0.2429</v>
      </c>
      <c r="N245" s="5">
        <f>if(D245 = "male",'Survival Probabilities'!$C$5,if(D245="female",'Survival Probabilities'!$C$6,if(isblank(D245),"")))</f>
        <v>0.1889</v>
      </c>
      <c r="O245" s="5">
        <f>if(E245 &lt; 1,'Survival Probabilities'!$C$10,if(and(E245&gt;= 1, E245&lt;5),'Survival Probabilities'!$C$11, if(and(E245&gt;= 5, E245&lt;10),'Survival Probabilities'!$C$12,if(and(E245&gt;= 10, E245&lt;20),'Survival Probabilities'!$C$13,if(and(E245&gt;= 20, E245&lt;30),'Survival Probabilities'!$C$14,if(and(E245&gt;= 30, E245&lt;40),'Survival Probabilities'!$C$15,if(and(E245&gt;= 40, E245&lt;50),'Survival Probabilities'!$C$16,if(and(E245&gt;= 50, E245&lt;60),'Survival Probabilities'!$C$17,if(and(E245&gt;= 60, E245&lt;70),'Survival Probabilities'!$C$18,if(and(E245&gt;= 70, E245&lt;80),5%,if(and(E245&gt;= 80, E245&lt;90),5%,if(isblank(E245),1))))))))))))</f>
        <v>1</v>
      </c>
      <c r="P245" s="5">
        <f>if(L245 = "C",'Survival Probabilities'!$C$7,if(L245="Q",'Survival Probabilities'!$C$8,if(L245="S",'Survival Probabilities'!$C$9,if(isblank(L245),""))))</f>
        <v>0.337</v>
      </c>
      <c r="Q245" s="6">
        <f>if(K245='Survival Probabilities'!$B$21,'Survival Probabilities'!$C$21,if(K245='Survival Probabilities'!$B$22,'Survival Probabilities'!$C$22,if(K245='Survival Probabilities'!$B$23,'Survival Probabilities'!$C$23,if(K245='Survival Probabilities'!$B$24,'Survival Probabilities'!$C$24,if(K245='Survival Probabilities'!$B$25,'Survival Probabilities'!$C$25,if(K245='Survival Probabilities'!$B$26,'Survival Probabilities'!$C$26,if(K245='Survival Probabilities'!$B$27,'Survival Probabilities'!$C$27,if(K245='Survival Probabilities'!$B$28,5%,if(K245="",1)))))))))</f>
        <v>1</v>
      </c>
      <c r="R245" s="5">
        <f t="shared" si="2"/>
        <v>0.01546284397</v>
      </c>
      <c r="S245" s="6">
        <f>if(R245&gt;='Survival Probabilities'!$J$4,1,0)</f>
        <v>0</v>
      </c>
    </row>
    <row r="246">
      <c r="A246" s="1">
        <v>1136.0</v>
      </c>
      <c r="B246" s="1">
        <v>3.0</v>
      </c>
      <c r="C246" s="1" t="s">
        <v>377</v>
      </c>
      <c r="D246" s="1" t="s">
        <v>20</v>
      </c>
      <c r="F246" s="1">
        <v>1.0</v>
      </c>
      <c r="G246" s="1">
        <v>2.0</v>
      </c>
      <c r="H246" s="1" t="s">
        <v>76</v>
      </c>
      <c r="I246" s="1">
        <v>23.45</v>
      </c>
      <c r="K246" s="4" t="str">
        <f t="shared" si="1"/>
        <v/>
      </c>
      <c r="L246" s="1" t="s">
        <v>24</v>
      </c>
      <c r="M246" s="5">
        <f>if(B246=1,'Survival Probabilities'!$C$2,if(B246 = 2,'Survival Probabilities'!$C$3,if(B246 = 3,'Survival Probabilities'!$C$4,if(isblank(B246),""))))</f>
        <v>0.2429</v>
      </c>
      <c r="N246" s="5">
        <f>if(D246 = "male",'Survival Probabilities'!$C$5,if(D246="female",'Survival Probabilities'!$C$6,if(isblank(D246),"")))</f>
        <v>0.1889</v>
      </c>
      <c r="O246" s="5">
        <f>if(E246 &lt; 1,'Survival Probabilities'!$C$10,if(and(E246&gt;= 1, E246&lt;5),'Survival Probabilities'!$C$11, if(and(E246&gt;= 5, E246&lt;10),'Survival Probabilities'!$C$12,if(and(E246&gt;= 10, E246&lt;20),'Survival Probabilities'!$C$13,if(and(E246&gt;= 20, E246&lt;30),'Survival Probabilities'!$C$14,if(and(E246&gt;= 30, E246&lt;40),'Survival Probabilities'!$C$15,if(and(E246&gt;= 40, E246&lt;50),'Survival Probabilities'!$C$16,if(and(E246&gt;= 50, E246&lt;60),'Survival Probabilities'!$C$17,if(and(E246&gt;= 60, E246&lt;70),'Survival Probabilities'!$C$18,if(and(E246&gt;= 70, E246&lt;80),5%,if(and(E246&gt;= 80, E246&lt;90),5%,if(isblank(E246),1))))))))))))</f>
        <v>1</v>
      </c>
      <c r="P246" s="5">
        <f>if(L246 = "C",'Survival Probabilities'!$C$7,if(L246="Q",'Survival Probabilities'!$C$8,if(L246="S",'Survival Probabilities'!$C$9,if(isblank(L246),""))))</f>
        <v>0.337</v>
      </c>
      <c r="Q246" s="6">
        <f>if(K246='Survival Probabilities'!$B$21,'Survival Probabilities'!$C$21,if(K246='Survival Probabilities'!$B$22,'Survival Probabilities'!$C$22,if(K246='Survival Probabilities'!$B$23,'Survival Probabilities'!$C$23,if(K246='Survival Probabilities'!$B$24,'Survival Probabilities'!$C$24,if(K246='Survival Probabilities'!$B$25,'Survival Probabilities'!$C$25,if(K246='Survival Probabilities'!$B$26,'Survival Probabilities'!$C$26,if(K246='Survival Probabilities'!$B$27,'Survival Probabilities'!$C$27,if(K246='Survival Probabilities'!$B$28,5%,if(K246="",1)))))))))</f>
        <v>1</v>
      </c>
      <c r="R246" s="5">
        <f t="shared" si="2"/>
        <v>0.01546284397</v>
      </c>
      <c r="S246" s="6">
        <f>if(R246&gt;='Survival Probabilities'!$J$4,1,0)</f>
        <v>0</v>
      </c>
    </row>
    <row r="247">
      <c r="A247" s="1">
        <v>1137.0</v>
      </c>
      <c r="B247" s="1">
        <v>1.0</v>
      </c>
      <c r="C247" s="1" t="s">
        <v>378</v>
      </c>
      <c r="D247" s="1" t="s">
        <v>20</v>
      </c>
      <c r="E247" s="1">
        <v>41.0</v>
      </c>
      <c r="F247" s="1">
        <v>1.0</v>
      </c>
      <c r="G247" s="1">
        <v>0.0</v>
      </c>
      <c r="H247" s="1">
        <v>17464.0</v>
      </c>
      <c r="I247" s="1">
        <v>51.8625</v>
      </c>
      <c r="J247" s="1" t="s">
        <v>379</v>
      </c>
      <c r="K247" s="4" t="str">
        <f t="shared" si="1"/>
        <v>D</v>
      </c>
      <c r="L247" s="1" t="s">
        <v>24</v>
      </c>
      <c r="M247" s="5">
        <f>if(B247=1,'Survival Probabilities'!$C$2,if(B247 = 2,'Survival Probabilities'!$C$3,if(B247 = 3,'Survival Probabilities'!$C$4,if(isblank(B247),""))))</f>
        <v>0.6296</v>
      </c>
      <c r="N247" s="5">
        <f>if(D247 = "male",'Survival Probabilities'!$C$5,if(D247="female",'Survival Probabilities'!$C$6,if(isblank(D247),"")))</f>
        <v>0.1889</v>
      </c>
      <c r="O247" s="5">
        <f>if(E247 &lt; 1,'Survival Probabilities'!$C$10,if(and(E247&gt;= 1, E247&lt;5),'Survival Probabilities'!$C$11, if(and(E247&gt;= 5, E247&lt;10),'Survival Probabilities'!$C$12,if(and(E247&gt;= 10, E247&lt;20),'Survival Probabilities'!$C$13,if(and(E247&gt;= 20, E247&lt;30),'Survival Probabilities'!$C$14,if(and(E247&gt;= 30, E247&lt;40),'Survival Probabilities'!$C$15,if(and(E247&gt;= 40, E247&lt;50),'Survival Probabilities'!$C$16,if(and(E247&gt;= 50, E247&lt;60),'Survival Probabilities'!$C$17,if(and(E247&gt;= 60, E247&lt;70),'Survival Probabilities'!$C$18,if(and(E247&gt;= 70, E247&lt;80),5%,if(and(E247&gt;= 80, E247&lt;90),5%,if(isblank(E247),1))))))))))))</f>
        <v>0.382</v>
      </c>
      <c r="P247" s="5">
        <f>if(L247 = "C",'Survival Probabilities'!$C$7,if(L247="Q",'Survival Probabilities'!$C$8,if(L247="S",'Survival Probabilities'!$C$9,if(isblank(L247),""))))</f>
        <v>0.337</v>
      </c>
      <c r="Q247" s="5">
        <f>if(K247='Survival Probabilities'!$B$21,'Survival Probabilities'!$C$21,if(K247='Survival Probabilities'!$B$22,'Survival Probabilities'!$C$22,if(K247='Survival Probabilities'!$B$23,'Survival Probabilities'!$C$23,if(K247='Survival Probabilities'!$B$24,'Survival Probabilities'!$C$24,if(K247='Survival Probabilities'!$B$25,'Survival Probabilities'!$C$25,if(K247='Survival Probabilities'!$B$26,'Survival Probabilities'!$C$26,if(K247='Survival Probabilities'!$B$27,'Survival Probabilities'!$C$27,if(K247='Survival Probabilities'!$B$28,5%,if(K247="",1)))))))))</f>
        <v>0.7576</v>
      </c>
      <c r="R247" s="5">
        <f t="shared" si="2"/>
        <v>0.01159924995</v>
      </c>
      <c r="S247" s="6">
        <f>if(R247&gt;='Survival Probabilities'!$J$4,1,0)</f>
        <v>0</v>
      </c>
    </row>
    <row r="248">
      <c r="A248" s="1">
        <v>1138.0</v>
      </c>
      <c r="B248" s="1">
        <v>2.0</v>
      </c>
      <c r="C248" s="1" t="s">
        <v>380</v>
      </c>
      <c r="D248" s="1" t="s">
        <v>23</v>
      </c>
      <c r="E248" s="1">
        <v>22.0</v>
      </c>
      <c r="F248" s="1">
        <v>0.0</v>
      </c>
      <c r="G248" s="1">
        <v>0.0</v>
      </c>
      <c r="H248" s="1" t="s">
        <v>124</v>
      </c>
      <c r="I248" s="1">
        <v>21.0</v>
      </c>
      <c r="K248" s="4" t="str">
        <f t="shared" si="1"/>
        <v/>
      </c>
      <c r="L248" s="1" t="s">
        <v>24</v>
      </c>
      <c r="M248" s="5">
        <f>if(B248=1,'Survival Probabilities'!$C$2,if(B248 = 2,'Survival Probabilities'!$C$3,if(B248 = 3,'Survival Probabilities'!$C$4,if(isblank(B248),""))))</f>
        <v>0.4728</v>
      </c>
      <c r="N248" s="5">
        <f>if(D248 = "male",'Survival Probabilities'!$C$5,if(D248="female",'Survival Probabilities'!$C$6,if(isblank(D248),"")))</f>
        <v>0.742</v>
      </c>
      <c r="O248" s="5">
        <f>if(E248 &lt; 1,'Survival Probabilities'!$C$10,if(and(E248&gt;= 1, E248&lt;5),'Survival Probabilities'!$C$11, if(and(E248&gt;= 5, E248&lt;10),'Survival Probabilities'!$C$12,if(and(E248&gt;= 10, E248&lt;20),'Survival Probabilities'!$C$13,if(and(E248&gt;= 20, E248&lt;30),'Survival Probabilities'!$C$14,if(and(E248&gt;= 30, E248&lt;40),'Survival Probabilities'!$C$15,if(and(E248&gt;= 40, E248&lt;50),'Survival Probabilities'!$C$16,if(and(E248&gt;= 50, E248&lt;60),'Survival Probabilities'!$C$17,if(and(E248&gt;= 60, E248&lt;70),'Survival Probabilities'!$C$18,if(and(E248&gt;= 70, E248&lt;80),5%,if(and(E248&gt;= 80, E248&lt;90),5%,if(isblank(E248),1))))))))))))</f>
        <v>0.35</v>
      </c>
      <c r="P248" s="5">
        <f>if(L248 = "C",'Survival Probabilities'!$C$7,if(L248="Q",'Survival Probabilities'!$C$8,if(L248="S",'Survival Probabilities'!$C$9,if(isblank(L248),""))))</f>
        <v>0.337</v>
      </c>
      <c r="Q248" s="6">
        <f>if(K248='Survival Probabilities'!$B$21,'Survival Probabilities'!$C$21,if(K248='Survival Probabilities'!$B$22,'Survival Probabilities'!$C$22,if(K248='Survival Probabilities'!$B$23,'Survival Probabilities'!$C$23,if(K248='Survival Probabilities'!$B$24,'Survival Probabilities'!$C$24,if(K248='Survival Probabilities'!$B$25,'Survival Probabilities'!$C$25,if(K248='Survival Probabilities'!$B$26,'Survival Probabilities'!$C$26,if(K248='Survival Probabilities'!$B$27,'Survival Probabilities'!$C$27,if(K248='Survival Probabilities'!$B$28,5%,if(K248="",1)))))))))</f>
        <v>1</v>
      </c>
      <c r="R248" s="5">
        <f t="shared" si="2"/>
        <v>0.04137893592</v>
      </c>
      <c r="S248" s="6">
        <f>if(R248&gt;='Survival Probabilities'!$J$4,1,0)</f>
        <v>1</v>
      </c>
    </row>
    <row r="249">
      <c r="A249" s="1">
        <v>1139.0</v>
      </c>
      <c r="B249" s="1">
        <v>2.0</v>
      </c>
      <c r="C249" s="1" t="s">
        <v>381</v>
      </c>
      <c r="D249" s="1" t="s">
        <v>20</v>
      </c>
      <c r="E249" s="1">
        <v>42.0</v>
      </c>
      <c r="F249" s="1">
        <v>1.0</v>
      </c>
      <c r="G249" s="1">
        <v>1.0</v>
      </c>
      <c r="H249" s="1">
        <v>28220.0</v>
      </c>
      <c r="I249" s="1">
        <v>32.5</v>
      </c>
      <c r="K249" s="4" t="str">
        <f t="shared" si="1"/>
        <v/>
      </c>
      <c r="L249" s="1" t="s">
        <v>24</v>
      </c>
      <c r="M249" s="5">
        <f>if(B249=1,'Survival Probabilities'!$C$2,if(B249 = 2,'Survival Probabilities'!$C$3,if(B249 = 3,'Survival Probabilities'!$C$4,if(isblank(B249),""))))</f>
        <v>0.4728</v>
      </c>
      <c r="N249" s="5">
        <f>if(D249 = "male",'Survival Probabilities'!$C$5,if(D249="female",'Survival Probabilities'!$C$6,if(isblank(D249),"")))</f>
        <v>0.1889</v>
      </c>
      <c r="O249" s="5">
        <f>if(E249 &lt; 1,'Survival Probabilities'!$C$10,if(and(E249&gt;= 1, E249&lt;5),'Survival Probabilities'!$C$11, if(and(E249&gt;= 5, E249&lt;10),'Survival Probabilities'!$C$12,if(and(E249&gt;= 10, E249&lt;20),'Survival Probabilities'!$C$13,if(and(E249&gt;= 20, E249&lt;30),'Survival Probabilities'!$C$14,if(and(E249&gt;= 30, E249&lt;40),'Survival Probabilities'!$C$15,if(and(E249&gt;= 40, E249&lt;50),'Survival Probabilities'!$C$16,if(and(E249&gt;= 50, E249&lt;60),'Survival Probabilities'!$C$17,if(and(E249&gt;= 60, E249&lt;70),'Survival Probabilities'!$C$18,if(and(E249&gt;= 70, E249&lt;80),5%,if(and(E249&gt;= 80, E249&lt;90),5%,if(isblank(E249),1))))))))))))</f>
        <v>0.382</v>
      </c>
      <c r="P249" s="5">
        <f>if(L249 = "C",'Survival Probabilities'!$C$7,if(L249="Q",'Survival Probabilities'!$C$8,if(L249="S",'Survival Probabilities'!$C$9,if(isblank(L249),""))))</f>
        <v>0.337</v>
      </c>
      <c r="Q249" s="6">
        <f>if(K249='Survival Probabilities'!$B$21,'Survival Probabilities'!$C$21,if(K249='Survival Probabilities'!$B$22,'Survival Probabilities'!$C$22,if(K249='Survival Probabilities'!$B$23,'Survival Probabilities'!$C$23,if(K249='Survival Probabilities'!$B$24,'Survival Probabilities'!$C$24,if(K249='Survival Probabilities'!$B$25,'Survival Probabilities'!$C$25,if(K249='Survival Probabilities'!$B$26,'Survival Probabilities'!$C$26,if(K249='Survival Probabilities'!$B$27,'Survival Probabilities'!$C$27,if(K249='Survival Probabilities'!$B$28,5%,if(K249="",1)))))))))</f>
        <v>1</v>
      </c>
      <c r="R249" s="5">
        <f t="shared" si="2"/>
        <v>0.01149748071</v>
      </c>
      <c r="S249" s="6">
        <f>if(R249&gt;='Survival Probabilities'!$J$4,1,0)</f>
        <v>0</v>
      </c>
    </row>
    <row r="250">
      <c r="A250" s="1">
        <v>1140.0</v>
      </c>
      <c r="B250" s="1">
        <v>2.0</v>
      </c>
      <c r="C250" s="1" t="s">
        <v>382</v>
      </c>
      <c r="D250" s="1" t="s">
        <v>23</v>
      </c>
      <c r="E250" s="1">
        <v>29.0</v>
      </c>
      <c r="F250" s="1">
        <v>1.0</v>
      </c>
      <c r="G250" s="1">
        <v>0.0</v>
      </c>
      <c r="H250" s="1">
        <v>26707.0</v>
      </c>
      <c r="I250" s="1">
        <v>26.0</v>
      </c>
      <c r="K250" s="4" t="str">
        <f t="shared" si="1"/>
        <v/>
      </c>
      <c r="L250" s="1" t="s">
        <v>24</v>
      </c>
      <c r="M250" s="5">
        <f>if(B250=1,'Survival Probabilities'!$C$2,if(B250 = 2,'Survival Probabilities'!$C$3,if(B250 = 3,'Survival Probabilities'!$C$4,if(isblank(B250),""))))</f>
        <v>0.4728</v>
      </c>
      <c r="N250" s="5">
        <f>if(D250 = "male",'Survival Probabilities'!$C$5,if(D250="female",'Survival Probabilities'!$C$6,if(isblank(D250),"")))</f>
        <v>0.742</v>
      </c>
      <c r="O250" s="5">
        <f>if(E250 &lt; 1,'Survival Probabilities'!$C$10,if(and(E250&gt;= 1, E250&lt;5),'Survival Probabilities'!$C$11, if(and(E250&gt;= 5, E250&lt;10),'Survival Probabilities'!$C$12,if(and(E250&gt;= 10, E250&lt;20),'Survival Probabilities'!$C$13,if(and(E250&gt;= 20, E250&lt;30),'Survival Probabilities'!$C$14,if(and(E250&gt;= 30, E250&lt;40),'Survival Probabilities'!$C$15,if(and(E250&gt;= 40, E250&lt;50),'Survival Probabilities'!$C$16,if(and(E250&gt;= 50, E250&lt;60),'Survival Probabilities'!$C$17,if(and(E250&gt;= 60, E250&lt;70),'Survival Probabilities'!$C$18,if(and(E250&gt;= 70, E250&lt;80),5%,if(and(E250&gt;= 80, E250&lt;90),5%,if(isblank(E250),1))))))))))))</f>
        <v>0.35</v>
      </c>
      <c r="P250" s="5">
        <f>if(L250 = "C",'Survival Probabilities'!$C$7,if(L250="Q",'Survival Probabilities'!$C$8,if(L250="S",'Survival Probabilities'!$C$9,if(isblank(L250),""))))</f>
        <v>0.337</v>
      </c>
      <c r="Q250" s="6">
        <f>if(K250='Survival Probabilities'!$B$21,'Survival Probabilities'!$C$21,if(K250='Survival Probabilities'!$B$22,'Survival Probabilities'!$C$22,if(K250='Survival Probabilities'!$B$23,'Survival Probabilities'!$C$23,if(K250='Survival Probabilities'!$B$24,'Survival Probabilities'!$C$24,if(K250='Survival Probabilities'!$B$25,'Survival Probabilities'!$C$25,if(K250='Survival Probabilities'!$B$26,'Survival Probabilities'!$C$26,if(K250='Survival Probabilities'!$B$27,'Survival Probabilities'!$C$27,if(K250='Survival Probabilities'!$B$28,5%,if(K250="",1)))))))))</f>
        <v>1</v>
      </c>
      <c r="R250" s="5">
        <f t="shared" si="2"/>
        <v>0.04137893592</v>
      </c>
      <c r="S250" s="6">
        <f>if(R250&gt;='Survival Probabilities'!$J$4,1,0)</f>
        <v>1</v>
      </c>
    </row>
    <row r="251">
      <c r="A251" s="1">
        <v>1141.0</v>
      </c>
      <c r="B251" s="1">
        <v>3.0</v>
      </c>
      <c r="C251" s="1" t="s">
        <v>383</v>
      </c>
      <c r="D251" s="1" t="s">
        <v>23</v>
      </c>
      <c r="F251" s="1">
        <v>1.0</v>
      </c>
      <c r="G251" s="1">
        <v>0.0</v>
      </c>
      <c r="H251" s="1">
        <v>2660.0</v>
      </c>
      <c r="I251" s="1">
        <v>14.4542</v>
      </c>
      <c r="K251" s="4" t="str">
        <f t="shared" si="1"/>
        <v/>
      </c>
      <c r="L251" s="1" t="s">
        <v>32</v>
      </c>
      <c r="M251" s="5">
        <f>if(B251=1,'Survival Probabilities'!$C$2,if(B251 = 2,'Survival Probabilities'!$C$3,if(B251 = 3,'Survival Probabilities'!$C$4,if(isblank(B251),""))))</f>
        <v>0.2429</v>
      </c>
      <c r="N251" s="5">
        <f>if(D251 = "male",'Survival Probabilities'!$C$5,if(D251="female",'Survival Probabilities'!$C$6,if(isblank(D251),"")))</f>
        <v>0.742</v>
      </c>
      <c r="O251" s="5">
        <f>if(E251 &lt; 1,'Survival Probabilities'!$C$10,if(and(E251&gt;= 1, E251&lt;5),'Survival Probabilities'!$C$11, if(and(E251&gt;= 5, E251&lt;10),'Survival Probabilities'!$C$12,if(and(E251&gt;= 10, E251&lt;20),'Survival Probabilities'!$C$13,if(and(E251&gt;= 20, E251&lt;30),'Survival Probabilities'!$C$14,if(and(E251&gt;= 30, E251&lt;40),'Survival Probabilities'!$C$15,if(and(E251&gt;= 40, E251&lt;50),'Survival Probabilities'!$C$16,if(and(E251&gt;= 50, E251&lt;60),'Survival Probabilities'!$C$17,if(and(E251&gt;= 60, E251&lt;70),'Survival Probabilities'!$C$18,if(and(E251&gt;= 70, E251&lt;80),5%,if(and(E251&gt;= 80, E251&lt;90),5%,if(isblank(E251),1))))))))))))</f>
        <v>1</v>
      </c>
      <c r="P251" s="5">
        <f>if(L251 = "C",'Survival Probabilities'!$C$7,if(L251="Q",'Survival Probabilities'!$C$8,if(L251="S",'Survival Probabilities'!$C$9,if(isblank(L251),""))))</f>
        <v>0.5536</v>
      </c>
      <c r="Q251" s="6">
        <f>if(K251='Survival Probabilities'!$B$21,'Survival Probabilities'!$C$21,if(K251='Survival Probabilities'!$B$22,'Survival Probabilities'!$C$22,if(K251='Survival Probabilities'!$B$23,'Survival Probabilities'!$C$23,if(K251='Survival Probabilities'!$B$24,'Survival Probabilities'!$C$24,if(K251='Survival Probabilities'!$B$25,'Survival Probabilities'!$C$25,if(K251='Survival Probabilities'!$B$26,'Survival Probabilities'!$C$26,if(K251='Survival Probabilities'!$B$27,'Survival Probabilities'!$C$27,if(K251='Survival Probabilities'!$B$28,5%,if(K251="",1)))))))))</f>
        <v>1</v>
      </c>
      <c r="R251" s="5">
        <f t="shared" si="2"/>
        <v>0.09977632448</v>
      </c>
      <c r="S251" s="6">
        <f>if(R251&gt;='Survival Probabilities'!$J$4,1,0)</f>
        <v>1</v>
      </c>
    </row>
    <row r="252">
      <c r="A252" s="1">
        <v>1142.0</v>
      </c>
      <c r="B252" s="1">
        <v>2.0</v>
      </c>
      <c r="C252" s="1" t="s">
        <v>384</v>
      </c>
      <c r="D252" s="1" t="s">
        <v>23</v>
      </c>
      <c r="E252" s="1">
        <v>0.92</v>
      </c>
      <c r="F252" s="1">
        <v>1.0</v>
      </c>
      <c r="G252" s="1">
        <v>2.0</v>
      </c>
      <c r="H252" s="1" t="s">
        <v>385</v>
      </c>
      <c r="I252" s="1">
        <v>27.75</v>
      </c>
      <c r="K252" s="4" t="str">
        <f t="shared" si="1"/>
        <v/>
      </c>
      <c r="L252" s="1" t="s">
        <v>24</v>
      </c>
      <c r="M252" s="5">
        <f>if(B252=1,'Survival Probabilities'!$C$2,if(B252 = 2,'Survival Probabilities'!$C$3,if(B252 = 3,'Survival Probabilities'!$C$4,if(isblank(B252),""))))</f>
        <v>0.4728</v>
      </c>
      <c r="N252" s="5">
        <f>if(D252 = "male",'Survival Probabilities'!$C$5,if(D252="female",'Survival Probabilities'!$C$6,if(isblank(D252),"")))</f>
        <v>0.742</v>
      </c>
      <c r="O252" s="5">
        <f>if(E252 &lt; 1,'Survival Probabilities'!$C$10,if(and(E252&gt;= 1, E252&lt;5),'Survival Probabilities'!$C$11, if(and(E252&gt;= 5, E252&lt;10),'Survival Probabilities'!$C$12,if(and(E252&gt;= 10, E252&lt;20),'Survival Probabilities'!$C$13,if(and(E252&gt;= 20, E252&lt;30),'Survival Probabilities'!$C$14,if(and(E252&gt;= 30, E252&lt;40),'Survival Probabilities'!$C$15,if(and(E252&gt;= 40, E252&lt;50),'Survival Probabilities'!$C$16,if(and(E252&gt;= 50, E252&lt;60),'Survival Probabilities'!$C$17,if(and(E252&gt;= 60, E252&lt;70),'Survival Probabilities'!$C$18,if(and(E252&gt;= 70, E252&lt;80),5%,if(and(E252&gt;= 80, E252&lt;90),5%,if(isblank(E252),1))))))))))))</f>
        <v>1</v>
      </c>
      <c r="P252" s="5">
        <f>if(L252 = "C",'Survival Probabilities'!$C$7,if(L252="Q",'Survival Probabilities'!$C$8,if(L252="S",'Survival Probabilities'!$C$9,if(isblank(L252),""))))</f>
        <v>0.337</v>
      </c>
      <c r="Q252" s="6">
        <f>if(K252='Survival Probabilities'!$B$21,'Survival Probabilities'!$C$21,if(K252='Survival Probabilities'!$B$22,'Survival Probabilities'!$C$22,if(K252='Survival Probabilities'!$B$23,'Survival Probabilities'!$C$23,if(K252='Survival Probabilities'!$B$24,'Survival Probabilities'!$C$24,if(K252='Survival Probabilities'!$B$25,'Survival Probabilities'!$C$25,if(K252='Survival Probabilities'!$B$26,'Survival Probabilities'!$C$26,if(K252='Survival Probabilities'!$B$27,'Survival Probabilities'!$C$27,if(K252='Survival Probabilities'!$B$28,5%,if(K252="",1)))))))))</f>
        <v>1</v>
      </c>
      <c r="R252" s="5">
        <f t="shared" si="2"/>
        <v>0.1182255312</v>
      </c>
      <c r="S252" s="6">
        <f>if(R252&gt;='Survival Probabilities'!$J$4,1,0)</f>
        <v>1</v>
      </c>
    </row>
    <row r="253">
      <c r="A253" s="1">
        <v>1143.0</v>
      </c>
      <c r="B253" s="1">
        <v>3.0</v>
      </c>
      <c r="C253" s="1" t="s">
        <v>386</v>
      </c>
      <c r="D253" s="1" t="s">
        <v>20</v>
      </c>
      <c r="E253" s="1">
        <v>20.0</v>
      </c>
      <c r="F253" s="1">
        <v>0.0</v>
      </c>
      <c r="G253" s="1">
        <v>0.0</v>
      </c>
      <c r="H253" s="1" t="s">
        <v>387</v>
      </c>
      <c r="I253" s="1">
        <v>7.925</v>
      </c>
      <c r="K253" s="4" t="str">
        <f t="shared" si="1"/>
        <v/>
      </c>
      <c r="L253" s="1" t="s">
        <v>24</v>
      </c>
      <c r="M253" s="5">
        <f>if(B253=1,'Survival Probabilities'!$C$2,if(B253 = 2,'Survival Probabilities'!$C$3,if(B253 = 3,'Survival Probabilities'!$C$4,if(isblank(B253),""))))</f>
        <v>0.2429</v>
      </c>
      <c r="N253" s="5">
        <f>if(D253 = "male",'Survival Probabilities'!$C$5,if(D253="female",'Survival Probabilities'!$C$6,if(isblank(D253),"")))</f>
        <v>0.1889</v>
      </c>
      <c r="O253" s="5">
        <f>if(E253 &lt; 1,'Survival Probabilities'!$C$10,if(and(E253&gt;= 1, E253&lt;5),'Survival Probabilities'!$C$11, if(and(E253&gt;= 5, E253&lt;10),'Survival Probabilities'!$C$12,if(and(E253&gt;= 10, E253&lt;20),'Survival Probabilities'!$C$13,if(and(E253&gt;= 20, E253&lt;30),'Survival Probabilities'!$C$14,if(and(E253&gt;= 30, E253&lt;40),'Survival Probabilities'!$C$15,if(and(E253&gt;= 40, E253&lt;50),'Survival Probabilities'!$C$16,if(and(E253&gt;= 50, E253&lt;60),'Survival Probabilities'!$C$17,if(and(E253&gt;= 60, E253&lt;70),'Survival Probabilities'!$C$18,if(and(E253&gt;= 70, E253&lt;80),5%,if(and(E253&gt;= 80, E253&lt;90),5%,if(isblank(E253),1))))))))))))</f>
        <v>0.35</v>
      </c>
      <c r="P253" s="5">
        <f>if(L253 = "C",'Survival Probabilities'!$C$7,if(L253="Q",'Survival Probabilities'!$C$8,if(L253="S",'Survival Probabilities'!$C$9,if(isblank(L253),""))))</f>
        <v>0.337</v>
      </c>
      <c r="Q253" s="6">
        <f>if(K253='Survival Probabilities'!$B$21,'Survival Probabilities'!$C$21,if(K253='Survival Probabilities'!$B$22,'Survival Probabilities'!$C$22,if(K253='Survival Probabilities'!$B$23,'Survival Probabilities'!$C$23,if(K253='Survival Probabilities'!$B$24,'Survival Probabilities'!$C$24,if(K253='Survival Probabilities'!$B$25,'Survival Probabilities'!$C$25,if(K253='Survival Probabilities'!$B$26,'Survival Probabilities'!$C$26,if(K253='Survival Probabilities'!$B$27,'Survival Probabilities'!$C$27,if(K253='Survival Probabilities'!$B$28,5%,if(K253="",1)))))))))</f>
        <v>1</v>
      </c>
      <c r="R253" s="5">
        <f t="shared" si="2"/>
        <v>0.00541199539</v>
      </c>
      <c r="S253" s="6">
        <f>if(R253&gt;='Survival Probabilities'!$J$4,1,0)</f>
        <v>0</v>
      </c>
    </row>
    <row r="254">
      <c r="A254" s="1">
        <v>1144.0</v>
      </c>
      <c r="B254" s="1">
        <v>1.0</v>
      </c>
      <c r="C254" s="1" t="s">
        <v>388</v>
      </c>
      <c r="D254" s="1" t="s">
        <v>20</v>
      </c>
      <c r="E254" s="1">
        <v>27.0</v>
      </c>
      <c r="F254" s="1">
        <v>1.0</v>
      </c>
      <c r="G254" s="1">
        <v>0.0</v>
      </c>
      <c r="H254" s="1">
        <v>13508.0</v>
      </c>
      <c r="I254" s="1">
        <v>136.7792</v>
      </c>
      <c r="J254" s="1" t="s">
        <v>389</v>
      </c>
      <c r="K254" s="4" t="str">
        <f t="shared" si="1"/>
        <v>C</v>
      </c>
      <c r="L254" s="1" t="s">
        <v>32</v>
      </c>
      <c r="M254" s="5">
        <f>if(B254=1,'Survival Probabilities'!$C$2,if(B254 = 2,'Survival Probabilities'!$C$3,if(B254 = 3,'Survival Probabilities'!$C$4,if(isblank(B254),""))))</f>
        <v>0.6296</v>
      </c>
      <c r="N254" s="5">
        <f>if(D254 = "male",'Survival Probabilities'!$C$5,if(D254="female",'Survival Probabilities'!$C$6,if(isblank(D254),"")))</f>
        <v>0.1889</v>
      </c>
      <c r="O254" s="5">
        <f>if(E254 &lt; 1,'Survival Probabilities'!$C$10,if(and(E254&gt;= 1, E254&lt;5),'Survival Probabilities'!$C$11, if(and(E254&gt;= 5, E254&lt;10),'Survival Probabilities'!$C$12,if(and(E254&gt;= 10, E254&lt;20),'Survival Probabilities'!$C$13,if(and(E254&gt;= 20, E254&lt;30),'Survival Probabilities'!$C$14,if(and(E254&gt;= 30, E254&lt;40),'Survival Probabilities'!$C$15,if(and(E254&gt;= 40, E254&lt;50),'Survival Probabilities'!$C$16,if(and(E254&gt;= 50, E254&lt;60),'Survival Probabilities'!$C$17,if(and(E254&gt;= 60, E254&lt;70),'Survival Probabilities'!$C$18,if(and(E254&gt;= 70, E254&lt;80),5%,if(and(E254&gt;= 80, E254&lt;90),5%,if(isblank(E254),1))))))))))))</f>
        <v>0.35</v>
      </c>
      <c r="P254" s="5">
        <f>if(L254 = "C",'Survival Probabilities'!$C$7,if(L254="Q",'Survival Probabilities'!$C$8,if(L254="S",'Survival Probabilities'!$C$9,if(isblank(L254),""))))</f>
        <v>0.5536</v>
      </c>
      <c r="Q254" s="5">
        <f>if(K254='Survival Probabilities'!$B$21,'Survival Probabilities'!$C$21,if(K254='Survival Probabilities'!$B$22,'Survival Probabilities'!$C$22,if(K254='Survival Probabilities'!$B$23,'Survival Probabilities'!$C$23,if(K254='Survival Probabilities'!$B$24,'Survival Probabilities'!$C$24,if(K254='Survival Probabilities'!$B$25,'Survival Probabilities'!$C$25,if(K254='Survival Probabilities'!$B$26,'Survival Probabilities'!$C$26,if(K254='Survival Probabilities'!$B$27,'Survival Probabilities'!$C$27,if(K254='Survival Probabilities'!$B$28,5%,if(K254="",1)))))))))</f>
        <v>0.5932</v>
      </c>
      <c r="R254" s="5">
        <f t="shared" si="2"/>
        <v>0.01366979323</v>
      </c>
      <c r="S254" s="6">
        <f>if(R254&gt;='Survival Probabilities'!$J$4,1,0)</f>
        <v>0</v>
      </c>
    </row>
    <row r="255">
      <c r="A255" s="1">
        <v>1145.0</v>
      </c>
      <c r="B255" s="1">
        <v>3.0</v>
      </c>
      <c r="C255" s="1" t="s">
        <v>390</v>
      </c>
      <c r="D255" s="1" t="s">
        <v>20</v>
      </c>
      <c r="E255" s="1">
        <v>24.0</v>
      </c>
      <c r="F255" s="1">
        <v>0.0</v>
      </c>
      <c r="G255" s="1">
        <v>0.0</v>
      </c>
      <c r="H255" s="1">
        <v>7266.0</v>
      </c>
      <c r="I255" s="1">
        <v>9.325</v>
      </c>
      <c r="K255" s="4" t="str">
        <f t="shared" si="1"/>
        <v/>
      </c>
      <c r="L255" s="1" t="s">
        <v>24</v>
      </c>
      <c r="M255" s="5">
        <f>if(B255=1,'Survival Probabilities'!$C$2,if(B255 = 2,'Survival Probabilities'!$C$3,if(B255 = 3,'Survival Probabilities'!$C$4,if(isblank(B255),""))))</f>
        <v>0.2429</v>
      </c>
      <c r="N255" s="5">
        <f>if(D255 = "male",'Survival Probabilities'!$C$5,if(D255="female",'Survival Probabilities'!$C$6,if(isblank(D255),"")))</f>
        <v>0.1889</v>
      </c>
      <c r="O255" s="5">
        <f>if(E255 &lt; 1,'Survival Probabilities'!$C$10,if(and(E255&gt;= 1, E255&lt;5),'Survival Probabilities'!$C$11, if(and(E255&gt;= 5, E255&lt;10),'Survival Probabilities'!$C$12,if(and(E255&gt;= 10, E255&lt;20),'Survival Probabilities'!$C$13,if(and(E255&gt;= 20, E255&lt;30),'Survival Probabilities'!$C$14,if(and(E255&gt;= 30, E255&lt;40),'Survival Probabilities'!$C$15,if(and(E255&gt;= 40, E255&lt;50),'Survival Probabilities'!$C$16,if(and(E255&gt;= 50, E255&lt;60),'Survival Probabilities'!$C$17,if(and(E255&gt;= 60, E255&lt;70),'Survival Probabilities'!$C$18,if(and(E255&gt;= 70, E255&lt;80),5%,if(and(E255&gt;= 80, E255&lt;90),5%,if(isblank(E255),1))))))))))))</f>
        <v>0.35</v>
      </c>
      <c r="P255" s="5">
        <f>if(L255 = "C",'Survival Probabilities'!$C$7,if(L255="Q",'Survival Probabilities'!$C$8,if(L255="S",'Survival Probabilities'!$C$9,if(isblank(L255),""))))</f>
        <v>0.337</v>
      </c>
      <c r="Q255" s="6">
        <f>if(K255='Survival Probabilities'!$B$21,'Survival Probabilities'!$C$21,if(K255='Survival Probabilities'!$B$22,'Survival Probabilities'!$C$22,if(K255='Survival Probabilities'!$B$23,'Survival Probabilities'!$C$23,if(K255='Survival Probabilities'!$B$24,'Survival Probabilities'!$C$24,if(K255='Survival Probabilities'!$B$25,'Survival Probabilities'!$C$25,if(K255='Survival Probabilities'!$B$26,'Survival Probabilities'!$C$26,if(K255='Survival Probabilities'!$B$27,'Survival Probabilities'!$C$27,if(K255='Survival Probabilities'!$B$28,5%,if(K255="",1)))))))))</f>
        <v>1</v>
      </c>
      <c r="R255" s="5">
        <f t="shared" si="2"/>
        <v>0.00541199539</v>
      </c>
      <c r="S255" s="6">
        <f>if(R255&gt;='Survival Probabilities'!$J$4,1,0)</f>
        <v>0</v>
      </c>
    </row>
    <row r="256">
      <c r="A256" s="1">
        <v>1146.0</v>
      </c>
      <c r="B256" s="1">
        <v>3.0</v>
      </c>
      <c r="C256" s="1" t="s">
        <v>391</v>
      </c>
      <c r="D256" s="1" t="s">
        <v>20</v>
      </c>
      <c r="E256" s="1">
        <v>32.5</v>
      </c>
      <c r="F256" s="1">
        <v>0.0</v>
      </c>
      <c r="G256" s="1">
        <v>0.0</v>
      </c>
      <c r="H256" s="1">
        <v>345775.0</v>
      </c>
      <c r="I256" s="1">
        <v>9.5</v>
      </c>
      <c r="K256" s="4" t="str">
        <f t="shared" si="1"/>
        <v/>
      </c>
      <c r="L256" s="1" t="s">
        <v>24</v>
      </c>
      <c r="M256" s="5">
        <f>if(B256=1,'Survival Probabilities'!$C$2,if(B256 = 2,'Survival Probabilities'!$C$3,if(B256 = 3,'Survival Probabilities'!$C$4,if(isblank(B256),""))))</f>
        <v>0.2429</v>
      </c>
      <c r="N256" s="5">
        <f>if(D256 = "male",'Survival Probabilities'!$C$5,if(D256="female",'Survival Probabilities'!$C$6,if(isblank(D256),"")))</f>
        <v>0.1889</v>
      </c>
      <c r="O256" s="5">
        <f>if(E256 &lt; 1,'Survival Probabilities'!$C$10,if(and(E256&gt;= 1, E256&lt;5),'Survival Probabilities'!$C$11, if(and(E256&gt;= 5, E256&lt;10),'Survival Probabilities'!$C$12,if(and(E256&gt;= 10, E256&lt;20),'Survival Probabilities'!$C$13,if(and(E256&gt;= 20, E256&lt;30),'Survival Probabilities'!$C$14,if(and(E256&gt;= 30, E256&lt;40),'Survival Probabilities'!$C$15,if(and(E256&gt;= 40, E256&lt;50),'Survival Probabilities'!$C$16,if(and(E256&gt;= 50, E256&lt;60),'Survival Probabilities'!$C$17,if(and(E256&gt;= 60, E256&lt;70),'Survival Probabilities'!$C$18,if(and(E256&gt;= 70, E256&lt;80),5%,if(and(E256&gt;= 80, E256&lt;90),5%,if(isblank(E256),1))))))))))))</f>
        <v>0.4371</v>
      </c>
      <c r="P256" s="5">
        <f>if(L256 = "C",'Survival Probabilities'!$C$7,if(L256="Q",'Survival Probabilities'!$C$8,if(L256="S",'Survival Probabilities'!$C$9,if(isblank(L256),""))))</f>
        <v>0.337</v>
      </c>
      <c r="Q256" s="6">
        <f>if(K256='Survival Probabilities'!$B$21,'Survival Probabilities'!$C$21,if(K256='Survival Probabilities'!$B$22,'Survival Probabilities'!$C$22,if(K256='Survival Probabilities'!$B$23,'Survival Probabilities'!$C$23,if(K256='Survival Probabilities'!$B$24,'Survival Probabilities'!$C$24,if(K256='Survival Probabilities'!$B$25,'Survival Probabilities'!$C$25,if(K256='Survival Probabilities'!$B$26,'Survival Probabilities'!$C$26,if(K256='Survival Probabilities'!$B$27,'Survival Probabilities'!$C$27,if(K256='Survival Probabilities'!$B$28,5%,if(K256="",1)))))))))</f>
        <v>1</v>
      </c>
      <c r="R256" s="5">
        <f t="shared" si="2"/>
        <v>0.006758809099</v>
      </c>
      <c r="S256" s="6">
        <f>if(R256&gt;='Survival Probabilities'!$J$4,1,0)</f>
        <v>0</v>
      </c>
    </row>
    <row r="257">
      <c r="A257" s="1">
        <v>1147.0</v>
      </c>
      <c r="B257" s="1">
        <v>3.0</v>
      </c>
      <c r="C257" s="1" t="s">
        <v>392</v>
      </c>
      <c r="D257" s="1" t="s">
        <v>20</v>
      </c>
      <c r="F257" s="1">
        <v>0.0</v>
      </c>
      <c r="G257" s="1">
        <v>0.0</v>
      </c>
      <c r="H257" s="1" t="s">
        <v>393</v>
      </c>
      <c r="I257" s="1">
        <v>7.55</v>
      </c>
      <c r="K257" s="4" t="str">
        <f t="shared" si="1"/>
        <v/>
      </c>
      <c r="L257" s="1" t="s">
        <v>24</v>
      </c>
      <c r="M257" s="5">
        <f>if(B257=1,'Survival Probabilities'!$C$2,if(B257 = 2,'Survival Probabilities'!$C$3,if(B257 = 3,'Survival Probabilities'!$C$4,if(isblank(B257),""))))</f>
        <v>0.2429</v>
      </c>
      <c r="N257" s="5">
        <f>if(D257 = "male",'Survival Probabilities'!$C$5,if(D257="female",'Survival Probabilities'!$C$6,if(isblank(D257),"")))</f>
        <v>0.1889</v>
      </c>
      <c r="O257" s="5">
        <f>if(E257 &lt; 1,'Survival Probabilities'!$C$10,if(and(E257&gt;= 1, E257&lt;5),'Survival Probabilities'!$C$11, if(and(E257&gt;= 5, E257&lt;10),'Survival Probabilities'!$C$12,if(and(E257&gt;= 10, E257&lt;20),'Survival Probabilities'!$C$13,if(and(E257&gt;= 20, E257&lt;30),'Survival Probabilities'!$C$14,if(and(E257&gt;= 30, E257&lt;40),'Survival Probabilities'!$C$15,if(and(E257&gt;= 40, E257&lt;50),'Survival Probabilities'!$C$16,if(and(E257&gt;= 50, E257&lt;60),'Survival Probabilities'!$C$17,if(and(E257&gt;= 60, E257&lt;70),'Survival Probabilities'!$C$18,if(and(E257&gt;= 70, E257&lt;80),5%,if(and(E257&gt;= 80, E257&lt;90),5%,if(isblank(E257),1))))))))))))</f>
        <v>1</v>
      </c>
      <c r="P257" s="5">
        <f>if(L257 = "C",'Survival Probabilities'!$C$7,if(L257="Q",'Survival Probabilities'!$C$8,if(L257="S",'Survival Probabilities'!$C$9,if(isblank(L257),""))))</f>
        <v>0.337</v>
      </c>
      <c r="Q257" s="6">
        <f>if(K257='Survival Probabilities'!$B$21,'Survival Probabilities'!$C$21,if(K257='Survival Probabilities'!$B$22,'Survival Probabilities'!$C$22,if(K257='Survival Probabilities'!$B$23,'Survival Probabilities'!$C$23,if(K257='Survival Probabilities'!$B$24,'Survival Probabilities'!$C$24,if(K257='Survival Probabilities'!$B$25,'Survival Probabilities'!$C$25,if(K257='Survival Probabilities'!$B$26,'Survival Probabilities'!$C$26,if(K257='Survival Probabilities'!$B$27,'Survival Probabilities'!$C$27,if(K257='Survival Probabilities'!$B$28,5%,if(K257="",1)))))))))</f>
        <v>1</v>
      </c>
      <c r="R257" s="5">
        <f t="shared" si="2"/>
        <v>0.01546284397</v>
      </c>
      <c r="S257" s="6">
        <f>if(R257&gt;='Survival Probabilities'!$J$4,1,0)</f>
        <v>0</v>
      </c>
    </row>
    <row r="258">
      <c r="A258" s="1">
        <v>1148.0</v>
      </c>
      <c r="B258" s="1">
        <v>3.0</v>
      </c>
      <c r="C258" s="1" t="s">
        <v>394</v>
      </c>
      <c r="D258" s="1" t="s">
        <v>20</v>
      </c>
      <c r="F258" s="1">
        <v>0.0</v>
      </c>
      <c r="G258" s="1">
        <v>0.0</v>
      </c>
      <c r="H258" s="1" t="s">
        <v>395</v>
      </c>
      <c r="I258" s="1">
        <v>7.75</v>
      </c>
      <c r="K258" s="4" t="str">
        <f t="shared" si="1"/>
        <v/>
      </c>
      <c r="L258" s="1" t="s">
        <v>21</v>
      </c>
      <c r="M258" s="5">
        <f>if(B258=1,'Survival Probabilities'!$C$2,if(B258 = 2,'Survival Probabilities'!$C$3,if(B258 = 3,'Survival Probabilities'!$C$4,if(isblank(B258),""))))</f>
        <v>0.2429</v>
      </c>
      <c r="N258" s="5">
        <f>if(D258 = "male",'Survival Probabilities'!$C$5,if(D258="female",'Survival Probabilities'!$C$6,if(isblank(D258),"")))</f>
        <v>0.1889</v>
      </c>
      <c r="O258" s="5">
        <f>if(E258 &lt; 1,'Survival Probabilities'!$C$10,if(and(E258&gt;= 1, E258&lt;5),'Survival Probabilities'!$C$11, if(and(E258&gt;= 5, E258&lt;10),'Survival Probabilities'!$C$12,if(and(E258&gt;= 10, E258&lt;20),'Survival Probabilities'!$C$13,if(and(E258&gt;= 20, E258&lt;30),'Survival Probabilities'!$C$14,if(and(E258&gt;= 30, E258&lt;40),'Survival Probabilities'!$C$15,if(and(E258&gt;= 40, E258&lt;50),'Survival Probabilities'!$C$16,if(and(E258&gt;= 50, E258&lt;60),'Survival Probabilities'!$C$17,if(and(E258&gt;= 60, E258&lt;70),'Survival Probabilities'!$C$18,if(and(E258&gt;= 70, E258&lt;80),5%,if(and(E258&gt;= 80, E258&lt;90),5%,if(isblank(E258),1))))))))))))</f>
        <v>1</v>
      </c>
      <c r="P258" s="5">
        <f>if(L258 = "C",'Survival Probabilities'!$C$7,if(L258="Q",'Survival Probabilities'!$C$8,if(L258="S",'Survival Probabilities'!$C$9,if(isblank(L258),""))))</f>
        <v>0.3896</v>
      </c>
      <c r="Q258" s="6">
        <f>if(K258='Survival Probabilities'!$B$21,'Survival Probabilities'!$C$21,if(K258='Survival Probabilities'!$B$22,'Survival Probabilities'!$C$22,if(K258='Survival Probabilities'!$B$23,'Survival Probabilities'!$C$23,if(K258='Survival Probabilities'!$B$24,'Survival Probabilities'!$C$24,if(K258='Survival Probabilities'!$B$25,'Survival Probabilities'!$C$25,if(K258='Survival Probabilities'!$B$26,'Survival Probabilities'!$C$26,if(K258='Survival Probabilities'!$B$27,'Survival Probabilities'!$C$27,if(K258='Survival Probabilities'!$B$28,5%,if(K258="",1)))))))))</f>
        <v>1</v>
      </c>
      <c r="R258" s="5">
        <f t="shared" si="2"/>
        <v>0.01787633238</v>
      </c>
      <c r="S258" s="6">
        <f>if(R258&gt;='Survival Probabilities'!$J$4,1,0)</f>
        <v>0</v>
      </c>
    </row>
    <row r="259">
      <c r="A259" s="1">
        <v>1149.0</v>
      </c>
      <c r="B259" s="1">
        <v>3.0</v>
      </c>
      <c r="C259" s="1" t="s">
        <v>396</v>
      </c>
      <c r="D259" s="1" t="s">
        <v>20</v>
      </c>
      <c r="E259" s="1">
        <v>28.0</v>
      </c>
      <c r="F259" s="1">
        <v>0.0</v>
      </c>
      <c r="G259" s="1">
        <v>0.0</v>
      </c>
      <c r="H259" s="1">
        <v>363611.0</v>
      </c>
      <c r="I259" s="1">
        <v>8.05</v>
      </c>
      <c r="K259" s="4" t="str">
        <f t="shared" si="1"/>
        <v/>
      </c>
      <c r="L259" s="1" t="s">
        <v>24</v>
      </c>
      <c r="M259" s="5">
        <f>if(B259=1,'Survival Probabilities'!$C$2,if(B259 = 2,'Survival Probabilities'!$C$3,if(B259 = 3,'Survival Probabilities'!$C$4,if(isblank(B259),""))))</f>
        <v>0.2429</v>
      </c>
      <c r="N259" s="5">
        <f>if(D259 = "male",'Survival Probabilities'!$C$5,if(D259="female",'Survival Probabilities'!$C$6,if(isblank(D259),"")))</f>
        <v>0.1889</v>
      </c>
      <c r="O259" s="5">
        <f>if(E259 &lt; 1,'Survival Probabilities'!$C$10,if(and(E259&gt;= 1, E259&lt;5),'Survival Probabilities'!$C$11, if(and(E259&gt;= 5, E259&lt;10),'Survival Probabilities'!$C$12,if(and(E259&gt;= 10, E259&lt;20),'Survival Probabilities'!$C$13,if(and(E259&gt;= 20, E259&lt;30),'Survival Probabilities'!$C$14,if(and(E259&gt;= 30, E259&lt;40),'Survival Probabilities'!$C$15,if(and(E259&gt;= 40, E259&lt;50),'Survival Probabilities'!$C$16,if(and(E259&gt;= 50, E259&lt;60),'Survival Probabilities'!$C$17,if(and(E259&gt;= 60, E259&lt;70),'Survival Probabilities'!$C$18,if(and(E259&gt;= 70, E259&lt;80),5%,if(and(E259&gt;= 80, E259&lt;90),5%,if(isblank(E259),1))))))))))))</f>
        <v>0.35</v>
      </c>
      <c r="P259" s="5">
        <f>if(L259 = "C",'Survival Probabilities'!$C$7,if(L259="Q",'Survival Probabilities'!$C$8,if(L259="S",'Survival Probabilities'!$C$9,if(isblank(L259),""))))</f>
        <v>0.337</v>
      </c>
      <c r="Q259" s="6">
        <f>if(K259='Survival Probabilities'!$B$21,'Survival Probabilities'!$C$21,if(K259='Survival Probabilities'!$B$22,'Survival Probabilities'!$C$22,if(K259='Survival Probabilities'!$B$23,'Survival Probabilities'!$C$23,if(K259='Survival Probabilities'!$B$24,'Survival Probabilities'!$C$24,if(K259='Survival Probabilities'!$B$25,'Survival Probabilities'!$C$25,if(K259='Survival Probabilities'!$B$26,'Survival Probabilities'!$C$26,if(K259='Survival Probabilities'!$B$27,'Survival Probabilities'!$C$27,if(K259='Survival Probabilities'!$B$28,5%,if(K259="",1)))))))))</f>
        <v>1</v>
      </c>
      <c r="R259" s="5">
        <f t="shared" si="2"/>
        <v>0.00541199539</v>
      </c>
      <c r="S259" s="6">
        <f>if(R259&gt;='Survival Probabilities'!$J$4,1,0)</f>
        <v>0</v>
      </c>
    </row>
    <row r="260">
      <c r="A260" s="1">
        <v>1150.0</v>
      </c>
      <c r="B260" s="1">
        <v>2.0</v>
      </c>
      <c r="C260" s="1" t="s">
        <v>397</v>
      </c>
      <c r="D260" s="1" t="s">
        <v>23</v>
      </c>
      <c r="E260" s="1">
        <v>19.0</v>
      </c>
      <c r="F260" s="1">
        <v>0.0</v>
      </c>
      <c r="G260" s="1">
        <v>0.0</v>
      </c>
      <c r="H260" s="1">
        <v>28404.0</v>
      </c>
      <c r="I260" s="1">
        <v>13.0</v>
      </c>
      <c r="K260" s="4" t="str">
        <f t="shared" si="1"/>
        <v/>
      </c>
      <c r="L260" s="1" t="s">
        <v>24</v>
      </c>
      <c r="M260" s="5">
        <f>if(B260=1,'Survival Probabilities'!$C$2,if(B260 = 2,'Survival Probabilities'!$C$3,if(B260 = 3,'Survival Probabilities'!$C$4,if(isblank(B260),""))))</f>
        <v>0.4728</v>
      </c>
      <c r="N260" s="5">
        <f>if(D260 = "male",'Survival Probabilities'!$C$5,if(D260="female",'Survival Probabilities'!$C$6,if(isblank(D260),"")))</f>
        <v>0.742</v>
      </c>
      <c r="O260" s="5">
        <f>if(E260 &lt; 1,'Survival Probabilities'!$C$10,if(and(E260&gt;= 1, E260&lt;5),'Survival Probabilities'!$C$11, if(and(E260&gt;= 5, E260&lt;10),'Survival Probabilities'!$C$12,if(and(E260&gt;= 10, E260&lt;20),'Survival Probabilities'!$C$13,if(and(E260&gt;= 20, E260&lt;30),'Survival Probabilities'!$C$14,if(and(E260&gt;= 30, E260&lt;40),'Survival Probabilities'!$C$15,if(and(E260&gt;= 40, E260&lt;50),'Survival Probabilities'!$C$16,if(and(E260&gt;= 50, E260&lt;60),'Survival Probabilities'!$C$17,if(and(E260&gt;= 60, E260&lt;70),'Survival Probabilities'!$C$18,if(and(E260&gt;= 70, E260&lt;80),5%,if(and(E260&gt;= 80, E260&lt;90),5%,if(isblank(E260),1))))))))))))</f>
        <v>0.402</v>
      </c>
      <c r="P260" s="5">
        <f>if(L260 = "C",'Survival Probabilities'!$C$7,if(L260="Q",'Survival Probabilities'!$C$8,if(L260="S",'Survival Probabilities'!$C$9,if(isblank(L260),""))))</f>
        <v>0.337</v>
      </c>
      <c r="Q260" s="6">
        <f>if(K260='Survival Probabilities'!$B$21,'Survival Probabilities'!$C$21,if(K260='Survival Probabilities'!$B$22,'Survival Probabilities'!$C$22,if(K260='Survival Probabilities'!$B$23,'Survival Probabilities'!$C$23,if(K260='Survival Probabilities'!$B$24,'Survival Probabilities'!$C$24,if(K260='Survival Probabilities'!$B$25,'Survival Probabilities'!$C$25,if(K260='Survival Probabilities'!$B$26,'Survival Probabilities'!$C$26,if(K260='Survival Probabilities'!$B$27,'Survival Probabilities'!$C$27,if(K260='Survival Probabilities'!$B$28,5%,if(K260="",1)))))))))</f>
        <v>1</v>
      </c>
      <c r="R260" s="5">
        <f t="shared" si="2"/>
        <v>0.04752666354</v>
      </c>
      <c r="S260" s="6">
        <f>if(R260&gt;='Survival Probabilities'!$J$4,1,0)</f>
        <v>1</v>
      </c>
    </row>
    <row r="261">
      <c r="A261" s="1">
        <v>1151.0</v>
      </c>
      <c r="B261" s="1">
        <v>3.0</v>
      </c>
      <c r="C261" s="1" t="s">
        <v>398</v>
      </c>
      <c r="D261" s="1" t="s">
        <v>20</v>
      </c>
      <c r="E261" s="1">
        <v>21.0</v>
      </c>
      <c r="F261" s="1">
        <v>0.0</v>
      </c>
      <c r="G261" s="1">
        <v>0.0</v>
      </c>
      <c r="H261" s="1">
        <v>345501.0</v>
      </c>
      <c r="I261" s="1">
        <v>7.775</v>
      </c>
      <c r="K261" s="4" t="str">
        <f t="shared" si="1"/>
        <v/>
      </c>
      <c r="L261" s="1" t="s">
        <v>24</v>
      </c>
      <c r="M261" s="5">
        <f>if(B261=1,'Survival Probabilities'!$C$2,if(B261 = 2,'Survival Probabilities'!$C$3,if(B261 = 3,'Survival Probabilities'!$C$4,if(isblank(B261),""))))</f>
        <v>0.2429</v>
      </c>
      <c r="N261" s="5">
        <f>if(D261 = "male",'Survival Probabilities'!$C$5,if(D261="female",'Survival Probabilities'!$C$6,if(isblank(D261),"")))</f>
        <v>0.1889</v>
      </c>
      <c r="O261" s="5">
        <f>if(E261 &lt; 1,'Survival Probabilities'!$C$10,if(and(E261&gt;= 1, E261&lt;5),'Survival Probabilities'!$C$11, if(and(E261&gt;= 5, E261&lt;10),'Survival Probabilities'!$C$12,if(and(E261&gt;= 10, E261&lt;20),'Survival Probabilities'!$C$13,if(and(E261&gt;= 20, E261&lt;30),'Survival Probabilities'!$C$14,if(and(E261&gt;= 30, E261&lt;40),'Survival Probabilities'!$C$15,if(and(E261&gt;= 40, E261&lt;50),'Survival Probabilities'!$C$16,if(and(E261&gt;= 50, E261&lt;60),'Survival Probabilities'!$C$17,if(and(E261&gt;= 60, E261&lt;70),'Survival Probabilities'!$C$18,if(and(E261&gt;= 70, E261&lt;80),5%,if(and(E261&gt;= 80, E261&lt;90),5%,if(isblank(E261),1))))))))))))</f>
        <v>0.35</v>
      </c>
      <c r="P261" s="5">
        <f>if(L261 = "C",'Survival Probabilities'!$C$7,if(L261="Q",'Survival Probabilities'!$C$8,if(L261="S",'Survival Probabilities'!$C$9,if(isblank(L261),""))))</f>
        <v>0.337</v>
      </c>
      <c r="Q261" s="6">
        <f>if(K261='Survival Probabilities'!$B$21,'Survival Probabilities'!$C$21,if(K261='Survival Probabilities'!$B$22,'Survival Probabilities'!$C$22,if(K261='Survival Probabilities'!$B$23,'Survival Probabilities'!$C$23,if(K261='Survival Probabilities'!$B$24,'Survival Probabilities'!$C$24,if(K261='Survival Probabilities'!$B$25,'Survival Probabilities'!$C$25,if(K261='Survival Probabilities'!$B$26,'Survival Probabilities'!$C$26,if(K261='Survival Probabilities'!$B$27,'Survival Probabilities'!$C$27,if(K261='Survival Probabilities'!$B$28,5%,if(K261="",1)))))))))</f>
        <v>1</v>
      </c>
      <c r="R261" s="5">
        <f t="shared" si="2"/>
        <v>0.00541199539</v>
      </c>
      <c r="S261" s="6">
        <f>if(R261&gt;='Survival Probabilities'!$J$4,1,0)</f>
        <v>0</v>
      </c>
    </row>
    <row r="262">
      <c r="A262" s="1">
        <v>1152.0</v>
      </c>
      <c r="B262" s="1">
        <v>3.0</v>
      </c>
      <c r="C262" s="1" t="s">
        <v>399</v>
      </c>
      <c r="D262" s="1" t="s">
        <v>20</v>
      </c>
      <c r="E262" s="1">
        <v>36.5</v>
      </c>
      <c r="F262" s="1">
        <v>1.0</v>
      </c>
      <c r="G262" s="1">
        <v>0.0</v>
      </c>
      <c r="H262" s="1">
        <v>345572.0</v>
      </c>
      <c r="I262" s="1">
        <v>17.4</v>
      </c>
      <c r="K262" s="4" t="str">
        <f t="shared" si="1"/>
        <v/>
      </c>
      <c r="L262" s="1" t="s">
        <v>24</v>
      </c>
      <c r="M262" s="5">
        <f>if(B262=1,'Survival Probabilities'!$C$2,if(B262 = 2,'Survival Probabilities'!$C$3,if(B262 = 3,'Survival Probabilities'!$C$4,if(isblank(B262),""))))</f>
        <v>0.2429</v>
      </c>
      <c r="N262" s="5">
        <f>if(D262 = "male",'Survival Probabilities'!$C$5,if(D262="female",'Survival Probabilities'!$C$6,if(isblank(D262),"")))</f>
        <v>0.1889</v>
      </c>
      <c r="O262" s="5">
        <f>if(E262 &lt; 1,'Survival Probabilities'!$C$10,if(and(E262&gt;= 1, E262&lt;5),'Survival Probabilities'!$C$11, if(and(E262&gt;= 5, E262&lt;10),'Survival Probabilities'!$C$12,if(and(E262&gt;= 10, E262&lt;20),'Survival Probabilities'!$C$13,if(and(E262&gt;= 20, E262&lt;30),'Survival Probabilities'!$C$14,if(and(E262&gt;= 30, E262&lt;40),'Survival Probabilities'!$C$15,if(and(E262&gt;= 40, E262&lt;50),'Survival Probabilities'!$C$16,if(and(E262&gt;= 50, E262&lt;60),'Survival Probabilities'!$C$17,if(and(E262&gt;= 60, E262&lt;70),'Survival Probabilities'!$C$18,if(and(E262&gt;= 70, E262&lt;80),5%,if(and(E262&gt;= 80, E262&lt;90),5%,if(isblank(E262),1))))))))))))</f>
        <v>0.4371</v>
      </c>
      <c r="P262" s="5">
        <f>if(L262 = "C",'Survival Probabilities'!$C$7,if(L262="Q",'Survival Probabilities'!$C$8,if(L262="S",'Survival Probabilities'!$C$9,if(isblank(L262),""))))</f>
        <v>0.337</v>
      </c>
      <c r="Q262" s="6">
        <f>if(K262='Survival Probabilities'!$B$21,'Survival Probabilities'!$C$21,if(K262='Survival Probabilities'!$B$22,'Survival Probabilities'!$C$22,if(K262='Survival Probabilities'!$B$23,'Survival Probabilities'!$C$23,if(K262='Survival Probabilities'!$B$24,'Survival Probabilities'!$C$24,if(K262='Survival Probabilities'!$B$25,'Survival Probabilities'!$C$25,if(K262='Survival Probabilities'!$B$26,'Survival Probabilities'!$C$26,if(K262='Survival Probabilities'!$B$27,'Survival Probabilities'!$C$27,if(K262='Survival Probabilities'!$B$28,5%,if(K262="",1)))))))))</f>
        <v>1</v>
      </c>
      <c r="R262" s="5">
        <f t="shared" si="2"/>
        <v>0.006758809099</v>
      </c>
      <c r="S262" s="6">
        <f>if(R262&gt;='Survival Probabilities'!$J$4,1,0)</f>
        <v>0</v>
      </c>
    </row>
    <row r="263">
      <c r="A263" s="1">
        <v>1153.0</v>
      </c>
      <c r="B263" s="1">
        <v>3.0</v>
      </c>
      <c r="C263" s="1" t="s">
        <v>400</v>
      </c>
      <c r="D263" s="1" t="s">
        <v>20</v>
      </c>
      <c r="E263" s="1">
        <v>21.0</v>
      </c>
      <c r="F263" s="1">
        <v>0.0</v>
      </c>
      <c r="G263" s="1">
        <v>0.0</v>
      </c>
      <c r="H263" s="1">
        <v>350410.0</v>
      </c>
      <c r="I263" s="1">
        <v>7.8542</v>
      </c>
      <c r="K263" s="4" t="str">
        <f t="shared" si="1"/>
        <v/>
      </c>
      <c r="L263" s="1" t="s">
        <v>24</v>
      </c>
      <c r="M263" s="5">
        <f>if(B263=1,'Survival Probabilities'!$C$2,if(B263 = 2,'Survival Probabilities'!$C$3,if(B263 = 3,'Survival Probabilities'!$C$4,if(isblank(B263),""))))</f>
        <v>0.2429</v>
      </c>
      <c r="N263" s="5">
        <f>if(D263 = "male",'Survival Probabilities'!$C$5,if(D263="female",'Survival Probabilities'!$C$6,if(isblank(D263),"")))</f>
        <v>0.1889</v>
      </c>
      <c r="O263" s="5">
        <f>if(E263 &lt; 1,'Survival Probabilities'!$C$10,if(and(E263&gt;= 1, E263&lt;5),'Survival Probabilities'!$C$11, if(and(E263&gt;= 5, E263&lt;10),'Survival Probabilities'!$C$12,if(and(E263&gt;= 10, E263&lt;20),'Survival Probabilities'!$C$13,if(and(E263&gt;= 20, E263&lt;30),'Survival Probabilities'!$C$14,if(and(E263&gt;= 30, E263&lt;40),'Survival Probabilities'!$C$15,if(and(E263&gt;= 40, E263&lt;50),'Survival Probabilities'!$C$16,if(and(E263&gt;= 50, E263&lt;60),'Survival Probabilities'!$C$17,if(and(E263&gt;= 60, E263&lt;70),'Survival Probabilities'!$C$18,if(and(E263&gt;= 70, E263&lt;80),5%,if(and(E263&gt;= 80, E263&lt;90),5%,if(isblank(E263),1))))))))))))</f>
        <v>0.35</v>
      </c>
      <c r="P263" s="5">
        <f>if(L263 = "C",'Survival Probabilities'!$C$7,if(L263="Q",'Survival Probabilities'!$C$8,if(L263="S",'Survival Probabilities'!$C$9,if(isblank(L263),""))))</f>
        <v>0.337</v>
      </c>
      <c r="Q263" s="6">
        <f>if(K263='Survival Probabilities'!$B$21,'Survival Probabilities'!$C$21,if(K263='Survival Probabilities'!$B$22,'Survival Probabilities'!$C$22,if(K263='Survival Probabilities'!$B$23,'Survival Probabilities'!$C$23,if(K263='Survival Probabilities'!$B$24,'Survival Probabilities'!$C$24,if(K263='Survival Probabilities'!$B$25,'Survival Probabilities'!$C$25,if(K263='Survival Probabilities'!$B$26,'Survival Probabilities'!$C$26,if(K263='Survival Probabilities'!$B$27,'Survival Probabilities'!$C$27,if(K263='Survival Probabilities'!$B$28,5%,if(K263="",1)))))))))</f>
        <v>1</v>
      </c>
      <c r="R263" s="5">
        <f t="shared" si="2"/>
        <v>0.00541199539</v>
      </c>
      <c r="S263" s="6">
        <f>if(R263&gt;='Survival Probabilities'!$J$4,1,0)</f>
        <v>0</v>
      </c>
    </row>
    <row r="264">
      <c r="A264" s="1">
        <v>1154.0</v>
      </c>
      <c r="B264" s="1">
        <v>2.0</v>
      </c>
      <c r="C264" s="1" t="s">
        <v>401</v>
      </c>
      <c r="D264" s="1" t="s">
        <v>23</v>
      </c>
      <c r="E264" s="1">
        <v>29.0</v>
      </c>
      <c r="F264" s="1">
        <v>0.0</v>
      </c>
      <c r="G264" s="1">
        <v>2.0</v>
      </c>
      <c r="H264" s="1">
        <v>29103.0</v>
      </c>
      <c r="I264" s="1">
        <v>23.0</v>
      </c>
      <c r="K264" s="4" t="str">
        <f t="shared" si="1"/>
        <v/>
      </c>
      <c r="L264" s="1" t="s">
        <v>24</v>
      </c>
      <c r="M264" s="5">
        <f>if(B264=1,'Survival Probabilities'!$C$2,if(B264 = 2,'Survival Probabilities'!$C$3,if(B264 = 3,'Survival Probabilities'!$C$4,if(isblank(B264),""))))</f>
        <v>0.4728</v>
      </c>
      <c r="N264" s="5">
        <f>if(D264 = "male",'Survival Probabilities'!$C$5,if(D264="female",'Survival Probabilities'!$C$6,if(isblank(D264),"")))</f>
        <v>0.742</v>
      </c>
      <c r="O264" s="5">
        <f>if(E264 &lt; 1,'Survival Probabilities'!$C$10,if(and(E264&gt;= 1, E264&lt;5),'Survival Probabilities'!$C$11, if(and(E264&gt;= 5, E264&lt;10),'Survival Probabilities'!$C$12,if(and(E264&gt;= 10, E264&lt;20),'Survival Probabilities'!$C$13,if(and(E264&gt;= 20, E264&lt;30),'Survival Probabilities'!$C$14,if(and(E264&gt;= 30, E264&lt;40),'Survival Probabilities'!$C$15,if(and(E264&gt;= 40, E264&lt;50),'Survival Probabilities'!$C$16,if(and(E264&gt;= 50, E264&lt;60),'Survival Probabilities'!$C$17,if(and(E264&gt;= 60, E264&lt;70),'Survival Probabilities'!$C$18,if(and(E264&gt;= 70, E264&lt;80),5%,if(and(E264&gt;= 80, E264&lt;90),5%,if(isblank(E264),1))))))))))))</f>
        <v>0.35</v>
      </c>
      <c r="P264" s="5">
        <f>if(L264 = "C",'Survival Probabilities'!$C$7,if(L264="Q",'Survival Probabilities'!$C$8,if(L264="S",'Survival Probabilities'!$C$9,if(isblank(L264),""))))</f>
        <v>0.337</v>
      </c>
      <c r="Q264" s="6">
        <f>if(K264='Survival Probabilities'!$B$21,'Survival Probabilities'!$C$21,if(K264='Survival Probabilities'!$B$22,'Survival Probabilities'!$C$22,if(K264='Survival Probabilities'!$B$23,'Survival Probabilities'!$C$23,if(K264='Survival Probabilities'!$B$24,'Survival Probabilities'!$C$24,if(K264='Survival Probabilities'!$B$25,'Survival Probabilities'!$C$25,if(K264='Survival Probabilities'!$B$26,'Survival Probabilities'!$C$26,if(K264='Survival Probabilities'!$B$27,'Survival Probabilities'!$C$27,if(K264='Survival Probabilities'!$B$28,5%,if(K264="",1)))))))))</f>
        <v>1</v>
      </c>
      <c r="R264" s="5">
        <f t="shared" si="2"/>
        <v>0.04137893592</v>
      </c>
      <c r="S264" s="6">
        <f>if(R264&gt;='Survival Probabilities'!$J$4,1,0)</f>
        <v>1</v>
      </c>
    </row>
    <row r="265">
      <c r="A265" s="1">
        <v>1155.0</v>
      </c>
      <c r="B265" s="1">
        <v>3.0</v>
      </c>
      <c r="C265" s="1" t="s">
        <v>402</v>
      </c>
      <c r="D265" s="1" t="s">
        <v>23</v>
      </c>
      <c r="E265" s="1">
        <v>1.0</v>
      </c>
      <c r="F265" s="1">
        <v>1.0</v>
      </c>
      <c r="G265" s="1">
        <v>1.0</v>
      </c>
      <c r="H265" s="1">
        <v>350405.0</v>
      </c>
      <c r="I265" s="1">
        <v>12.1833</v>
      </c>
      <c r="K265" s="4" t="str">
        <f t="shared" si="1"/>
        <v/>
      </c>
      <c r="L265" s="1" t="s">
        <v>24</v>
      </c>
      <c r="M265" s="5">
        <f>if(B265=1,'Survival Probabilities'!$C$2,if(B265 = 2,'Survival Probabilities'!$C$3,if(B265 = 3,'Survival Probabilities'!$C$4,if(isblank(B265),""))))</f>
        <v>0.2429</v>
      </c>
      <c r="N265" s="5">
        <f>if(D265 = "male",'Survival Probabilities'!$C$5,if(D265="female",'Survival Probabilities'!$C$6,if(isblank(D265),"")))</f>
        <v>0.742</v>
      </c>
      <c r="O265" s="5">
        <f>if(E265 &lt; 1,'Survival Probabilities'!$C$10,if(and(E265&gt;= 1, E265&lt;5),'Survival Probabilities'!$C$11, if(and(E265&gt;= 5, E265&lt;10),'Survival Probabilities'!$C$12,if(and(E265&gt;= 10, E265&lt;20),'Survival Probabilities'!$C$13,if(and(E265&gt;= 20, E265&lt;30),'Survival Probabilities'!$C$14,if(and(E265&gt;= 30, E265&lt;40),'Survival Probabilities'!$C$15,if(and(E265&gt;= 40, E265&lt;50),'Survival Probabilities'!$C$16,if(and(E265&gt;= 50, E265&lt;60),'Survival Probabilities'!$C$17,if(and(E265&gt;= 60, E265&lt;70),'Survival Probabilities'!$C$18,if(and(E265&gt;= 70, E265&lt;80),5%,if(and(E265&gt;= 80, E265&lt;90),5%,if(isblank(E265),1))))))))))))</f>
        <v>0.6061</v>
      </c>
      <c r="P265" s="5">
        <f>if(L265 = "C",'Survival Probabilities'!$C$7,if(L265="Q",'Survival Probabilities'!$C$8,if(L265="S",'Survival Probabilities'!$C$9,if(isblank(L265),""))))</f>
        <v>0.337</v>
      </c>
      <c r="Q265" s="6">
        <f>if(K265='Survival Probabilities'!$B$21,'Survival Probabilities'!$C$21,if(K265='Survival Probabilities'!$B$22,'Survival Probabilities'!$C$22,if(K265='Survival Probabilities'!$B$23,'Survival Probabilities'!$C$23,if(K265='Survival Probabilities'!$B$24,'Survival Probabilities'!$C$24,if(K265='Survival Probabilities'!$B$25,'Survival Probabilities'!$C$25,if(K265='Survival Probabilities'!$B$26,'Survival Probabilities'!$C$26,if(K265='Survival Probabilities'!$B$27,'Survival Probabilities'!$C$27,if(K265='Survival Probabilities'!$B$28,5%,if(K265="",1)))))))))</f>
        <v>1</v>
      </c>
      <c r="R265" s="5">
        <f t="shared" si="2"/>
        <v>0.03681337247</v>
      </c>
      <c r="S265" s="6">
        <f>if(R265&gt;='Survival Probabilities'!$J$4,1,0)</f>
        <v>1</v>
      </c>
    </row>
    <row r="266">
      <c r="A266" s="1">
        <v>1156.0</v>
      </c>
      <c r="B266" s="1">
        <v>2.0</v>
      </c>
      <c r="C266" s="1" t="s">
        <v>403</v>
      </c>
      <c r="D266" s="1" t="s">
        <v>20</v>
      </c>
      <c r="E266" s="1">
        <v>30.0</v>
      </c>
      <c r="F266" s="1">
        <v>0.0</v>
      </c>
      <c r="G266" s="1">
        <v>0.0</v>
      </c>
      <c r="H266" s="1" t="s">
        <v>404</v>
      </c>
      <c r="I266" s="1">
        <v>12.7375</v>
      </c>
      <c r="K266" s="4" t="str">
        <f t="shared" si="1"/>
        <v/>
      </c>
      <c r="L266" s="1" t="s">
        <v>32</v>
      </c>
      <c r="M266" s="5">
        <f>if(B266=1,'Survival Probabilities'!$C$2,if(B266 = 2,'Survival Probabilities'!$C$3,if(B266 = 3,'Survival Probabilities'!$C$4,if(isblank(B266),""))))</f>
        <v>0.4728</v>
      </c>
      <c r="N266" s="5">
        <f>if(D266 = "male",'Survival Probabilities'!$C$5,if(D266="female",'Survival Probabilities'!$C$6,if(isblank(D266),"")))</f>
        <v>0.1889</v>
      </c>
      <c r="O266" s="5">
        <f>if(E266 &lt; 1,'Survival Probabilities'!$C$10,if(and(E266&gt;= 1, E266&lt;5),'Survival Probabilities'!$C$11, if(and(E266&gt;= 5, E266&lt;10),'Survival Probabilities'!$C$12,if(and(E266&gt;= 10, E266&lt;20),'Survival Probabilities'!$C$13,if(and(E266&gt;= 20, E266&lt;30),'Survival Probabilities'!$C$14,if(and(E266&gt;= 30, E266&lt;40),'Survival Probabilities'!$C$15,if(and(E266&gt;= 40, E266&lt;50),'Survival Probabilities'!$C$16,if(and(E266&gt;= 50, E266&lt;60),'Survival Probabilities'!$C$17,if(and(E266&gt;= 60, E266&lt;70),'Survival Probabilities'!$C$18,if(and(E266&gt;= 70, E266&lt;80),5%,if(and(E266&gt;= 80, E266&lt;90),5%,if(isblank(E266),1))))))))))))</f>
        <v>0.4371</v>
      </c>
      <c r="P266" s="5">
        <f>if(L266 = "C",'Survival Probabilities'!$C$7,if(L266="Q",'Survival Probabilities'!$C$8,if(L266="S",'Survival Probabilities'!$C$9,if(isblank(L266),""))))</f>
        <v>0.5536</v>
      </c>
      <c r="Q266" s="6">
        <f>if(K266='Survival Probabilities'!$B$21,'Survival Probabilities'!$C$21,if(K266='Survival Probabilities'!$B$22,'Survival Probabilities'!$C$22,if(K266='Survival Probabilities'!$B$23,'Survival Probabilities'!$C$23,if(K266='Survival Probabilities'!$B$24,'Survival Probabilities'!$C$24,if(K266='Survival Probabilities'!$B$25,'Survival Probabilities'!$C$25,if(K266='Survival Probabilities'!$B$26,'Survival Probabilities'!$C$26,if(K266='Survival Probabilities'!$B$27,'Survival Probabilities'!$C$27,if(K266='Survival Probabilities'!$B$28,5%,if(K266="",1)))))))))</f>
        <v>1</v>
      </c>
      <c r="R266" s="5">
        <f t="shared" si="2"/>
        <v>0.02161156979</v>
      </c>
      <c r="S266" s="6">
        <f>if(R266&gt;='Survival Probabilities'!$J$4,1,0)</f>
        <v>0</v>
      </c>
    </row>
    <row r="267">
      <c r="A267" s="1">
        <v>1157.0</v>
      </c>
      <c r="B267" s="1">
        <v>3.0</v>
      </c>
      <c r="C267" s="1" t="s">
        <v>405</v>
      </c>
      <c r="D267" s="1" t="s">
        <v>20</v>
      </c>
      <c r="F267" s="1">
        <v>0.0</v>
      </c>
      <c r="G267" s="1">
        <v>0.0</v>
      </c>
      <c r="H267" s="1">
        <v>349235.0</v>
      </c>
      <c r="I267" s="1">
        <v>7.8958</v>
      </c>
      <c r="K267" s="4" t="str">
        <f t="shared" si="1"/>
        <v/>
      </c>
      <c r="L267" s="1" t="s">
        <v>24</v>
      </c>
      <c r="M267" s="5">
        <f>if(B267=1,'Survival Probabilities'!$C$2,if(B267 = 2,'Survival Probabilities'!$C$3,if(B267 = 3,'Survival Probabilities'!$C$4,if(isblank(B267),""))))</f>
        <v>0.2429</v>
      </c>
      <c r="N267" s="5">
        <f>if(D267 = "male",'Survival Probabilities'!$C$5,if(D267="female",'Survival Probabilities'!$C$6,if(isblank(D267),"")))</f>
        <v>0.1889</v>
      </c>
      <c r="O267" s="5">
        <f>if(E267 &lt; 1,'Survival Probabilities'!$C$10,if(and(E267&gt;= 1, E267&lt;5),'Survival Probabilities'!$C$11, if(and(E267&gt;= 5, E267&lt;10),'Survival Probabilities'!$C$12,if(and(E267&gt;= 10, E267&lt;20),'Survival Probabilities'!$C$13,if(and(E267&gt;= 20, E267&lt;30),'Survival Probabilities'!$C$14,if(and(E267&gt;= 30, E267&lt;40),'Survival Probabilities'!$C$15,if(and(E267&gt;= 40, E267&lt;50),'Survival Probabilities'!$C$16,if(and(E267&gt;= 50, E267&lt;60),'Survival Probabilities'!$C$17,if(and(E267&gt;= 60, E267&lt;70),'Survival Probabilities'!$C$18,if(and(E267&gt;= 70, E267&lt;80),5%,if(and(E267&gt;= 80, E267&lt;90),5%,if(isblank(E267),1))))))))))))</f>
        <v>1</v>
      </c>
      <c r="P267" s="5">
        <f>if(L267 = "C",'Survival Probabilities'!$C$7,if(L267="Q",'Survival Probabilities'!$C$8,if(L267="S",'Survival Probabilities'!$C$9,if(isblank(L267),""))))</f>
        <v>0.337</v>
      </c>
      <c r="Q267" s="6">
        <f>if(K267='Survival Probabilities'!$B$21,'Survival Probabilities'!$C$21,if(K267='Survival Probabilities'!$B$22,'Survival Probabilities'!$C$22,if(K267='Survival Probabilities'!$B$23,'Survival Probabilities'!$C$23,if(K267='Survival Probabilities'!$B$24,'Survival Probabilities'!$C$24,if(K267='Survival Probabilities'!$B$25,'Survival Probabilities'!$C$25,if(K267='Survival Probabilities'!$B$26,'Survival Probabilities'!$C$26,if(K267='Survival Probabilities'!$B$27,'Survival Probabilities'!$C$27,if(K267='Survival Probabilities'!$B$28,5%,if(K267="",1)))))))))</f>
        <v>1</v>
      </c>
      <c r="R267" s="5">
        <f t="shared" si="2"/>
        <v>0.01546284397</v>
      </c>
      <c r="S267" s="6">
        <f>if(R267&gt;='Survival Probabilities'!$J$4,1,0)</f>
        <v>0</v>
      </c>
    </row>
    <row r="268">
      <c r="A268" s="1">
        <v>1158.0</v>
      </c>
      <c r="B268" s="1">
        <v>1.0</v>
      </c>
      <c r="C268" s="1" t="s">
        <v>406</v>
      </c>
      <c r="D268" s="1" t="s">
        <v>20</v>
      </c>
      <c r="F268" s="1">
        <v>0.0</v>
      </c>
      <c r="G268" s="1">
        <v>0.0</v>
      </c>
      <c r="H268" s="1">
        <v>112051.0</v>
      </c>
      <c r="I268" s="1">
        <v>0.0</v>
      </c>
      <c r="K268" s="4" t="str">
        <f t="shared" si="1"/>
        <v/>
      </c>
      <c r="L268" s="1" t="s">
        <v>24</v>
      </c>
      <c r="M268" s="5">
        <f>if(B268=1,'Survival Probabilities'!$C$2,if(B268 = 2,'Survival Probabilities'!$C$3,if(B268 = 3,'Survival Probabilities'!$C$4,if(isblank(B268),""))))</f>
        <v>0.6296</v>
      </c>
      <c r="N268" s="5">
        <f>if(D268 = "male",'Survival Probabilities'!$C$5,if(D268="female",'Survival Probabilities'!$C$6,if(isblank(D268),"")))</f>
        <v>0.1889</v>
      </c>
      <c r="O268" s="5">
        <f>if(E268 &lt; 1,'Survival Probabilities'!$C$10,if(and(E268&gt;= 1, E268&lt;5),'Survival Probabilities'!$C$11, if(and(E268&gt;= 5, E268&lt;10),'Survival Probabilities'!$C$12,if(and(E268&gt;= 10, E268&lt;20),'Survival Probabilities'!$C$13,if(and(E268&gt;= 20, E268&lt;30),'Survival Probabilities'!$C$14,if(and(E268&gt;= 30, E268&lt;40),'Survival Probabilities'!$C$15,if(and(E268&gt;= 40, E268&lt;50),'Survival Probabilities'!$C$16,if(and(E268&gt;= 50, E268&lt;60),'Survival Probabilities'!$C$17,if(and(E268&gt;= 60, E268&lt;70),'Survival Probabilities'!$C$18,if(and(E268&gt;= 70, E268&lt;80),5%,if(and(E268&gt;= 80, E268&lt;90),5%,if(isblank(E268),1))))))))))))</f>
        <v>1</v>
      </c>
      <c r="P268" s="5">
        <f>if(L268 = "C",'Survival Probabilities'!$C$7,if(L268="Q",'Survival Probabilities'!$C$8,if(L268="S",'Survival Probabilities'!$C$9,if(isblank(L268),""))))</f>
        <v>0.337</v>
      </c>
      <c r="Q268" s="6">
        <f>if(K268='Survival Probabilities'!$B$21,'Survival Probabilities'!$C$21,if(K268='Survival Probabilities'!$B$22,'Survival Probabilities'!$C$22,if(K268='Survival Probabilities'!$B$23,'Survival Probabilities'!$C$23,if(K268='Survival Probabilities'!$B$24,'Survival Probabilities'!$C$24,if(K268='Survival Probabilities'!$B$25,'Survival Probabilities'!$C$25,if(K268='Survival Probabilities'!$B$26,'Survival Probabilities'!$C$26,if(K268='Survival Probabilities'!$B$27,'Survival Probabilities'!$C$27,if(K268='Survival Probabilities'!$B$28,5%,if(K268="",1)))))))))</f>
        <v>1</v>
      </c>
      <c r="R268" s="5">
        <f t="shared" si="2"/>
        <v>0.04007989528</v>
      </c>
      <c r="S268" s="6">
        <f>if(R268&gt;='Survival Probabilities'!$J$4,1,0)</f>
        <v>1</v>
      </c>
    </row>
    <row r="269">
      <c r="A269" s="1">
        <v>1159.0</v>
      </c>
      <c r="B269" s="1">
        <v>3.0</v>
      </c>
      <c r="C269" s="1" t="s">
        <v>407</v>
      </c>
      <c r="D269" s="1" t="s">
        <v>20</v>
      </c>
      <c r="F269" s="1">
        <v>0.0</v>
      </c>
      <c r="G269" s="1">
        <v>0.0</v>
      </c>
      <c r="H269" s="1" t="s">
        <v>408</v>
      </c>
      <c r="I269" s="1">
        <v>7.55</v>
      </c>
      <c r="K269" s="4" t="str">
        <f t="shared" si="1"/>
        <v/>
      </c>
      <c r="L269" s="1" t="s">
        <v>24</v>
      </c>
      <c r="M269" s="5">
        <f>if(B269=1,'Survival Probabilities'!$C$2,if(B269 = 2,'Survival Probabilities'!$C$3,if(B269 = 3,'Survival Probabilities'!$C$4,if(isblank(B269),""))))</f>
        <v>0.2429</v>
      </c>
      <c r="N269" s="5">
        <f>if(D269 = "male",'Survival Probabilities'!$C$5,if(D269="female",'Survival Probabilities'!$C$6,if(isblank(D269),"")))</f>
        <v>0.1889</v>
      </c>
      <c r="O269" s="5">
        <f>if(E269 &lt; 1,'Survival Probabilities'!$C$10,if(and(E269&gt;= 1, E269&lt;5),'Survival Probabilities'!$C$11, if(and(E269&gt;= 5, E269&lt;10),'Survival Probabilities'!$C$12,if(and(E269&gt;= 10, E269&lt;20),'Survival Probabilities'!$C$13,if(and(E269&gt;= 20, E269&lt;30),'Survival Probabilities'!$C$14,if(and(E269&gt;= 30, E269&lt;40),'Survival Probabilities'!$C$15,if(and(E269&gt;= 40, E269&lt;50),'Survival Probabilities'!$C$16,if(and(E269&gt;= 50, E269&lt;60),'Survival Probabilities'!$C$17,if(and(E269&gt;= 60, E269&lt;70),'Survival Probabilities'!$C$18,if(and(E269&gt;= 70, E269&lt;80),5%,if(and(E269&gt;= 80, E269&lt;90),5%,if(isblank(E269),1))))))))))))</f>
        <v>1</v>
      </c>
      <c r="P269" s="5">
        <f>if(L269 = "C",'Survival Probabilities'!$C$7,if(L269="Q",'Survival Probabilities'!$C$8,if(L269="S",'Survival Probabilities'!$C$9,if(isblank(L269),""))))</f>
        <v>0.337</v>
      </c>
      <c r="Q269" s="6">
        <f>if(K269='Survival Probabilities'!$B$21,'Survival Probabilities'!$C$21,if(K269='Survival Probabilities'!$B$22,'Survival Probabilities'!$C$22,if(K269='Survival Probabilities'!$B$23,'Survival Probabilities'!$C$23,if(K269='Survival Probabilities'!$B$24,'Survival Probabilities'!$C$24,if(K269='Survival Probabilities'!$B$25,'Survival Probabilities'!$C$25,if(K269='Survival Probabilities'!$B$26,'Survival Probabilities'!$C$26,if(K269='Survival Probabilities'!$B$27,'Survival Probabilities'!$C$27,if(K269='Survival Probabilities'!$B$28,5%,if(K269="",1)))))))))</f>
        <v>1</v>
      </c>
      <c r="R269" s="5">
        <f t="shared" si="2"/>
        <v>0.01546284397</v>
      </c>
      <c r="S269" s="6">
        <f>if(R269&gt;='Survival Probabilities'!$J$4,1,0)</f>
        <v>0</v>
      </c>
    </row>
    <row r="270">
      <c r="A270" s="1">
        <v>1160.0</v>
      </c>
      <c r="B270" s="1">
        <v>3.0</v>
      </c>
      <c r="C270" s="1" t="s">
        <v>409</v>
      </c>
      <c r="D270" s="1" t="s">
        <v>23</v>
      </c>
      <c r="F270" s="1">
        <v>0.0</v>
      </c>
      <c r="G270" s="1">
        <v>0.0</v>
      </c>
      <c r="H270" s="1" t="s">
        <v>410</v>
      </c>
      <c r="I270" s="1">
        <v>8.05</v>
      </c>
      <c r="K270" s="4" t="str">
        <f t="shared" si="1"/>
        <v/>
      </c>
      <c r="L270" s="1" t="s">
        <v>24</v>
      </c>
      <c r="M270" s="5">
        <f>if(B270=1,'Survival Probabilities'!$C$2,if(B270 = 2,'Survival Probabilities'!$C$3,if(B270 = 3,'Survival Probabilities'!$C$4,if(isblank(B270),""))))</f>
        <v>0.2429</v>
      </c>
      <c r="N270" s="5">
        <f>if(D270 = "male",'Survival Probabilities'!$C$5,if(D270="female",'Survival Probabilities'!$C$6,if(isblank(D270),"")))</f>
        <v>0.742</v>
      </c>
      <c r="O270" s="5">
        <f>if(E270 &lt; 1,'Survival Probabilities'!$C$10,if(and(E270&gt;= 1, E270&lt;5),'Survival Probabilities'!$C$11, if(and(E270&gt;= 5, E270&lt;10),'Survival Probabilities'!$C$12,if(and(E270&gt;= 10, E270&lt;20),'Survival Probabilities'!$C$13,if(and(E270&gt;= 20, E270&lt;30),'Survival Probabilities'!$C$14,if(and(E270&gt;= 30, E270&lt;40),'Survival Probabilities'!$C$15,if(and(E270&gt;= 40, E270&lt;50),'Survival Probabilities'!$C$16,if(and(E270&gt;= 50, E270&lt;60),'Survival Probabilities'!$C$17,if(and(E270&gt;= 60, E270&lt;70),'Survival Probabilities'!$C$18,if(and(E270&gt;= 70, E270&lt;80),5%,if(and(E270&gt;= 80, E270&lt;90),5%,if(isblank(E270),1))))))))))))</f>
        <v>1</v>
      </c>
      <c r="P270" s="5">
        <f>if(L270 = "C",'Survival Probabilities'!$C$7,if(L270="Q",'Survival Probabilities'!$C$8,if(L270="S",'Survival Probabilities'!$C$9,if(isblank(L270),""))))</f>
        <v>0.337</v>
      </c>
      <c r="Q270" s="6">
        <f>if(K270='Survival Probabilities'!$B$21,'Survival Probabilities'!$C$21,if(K270='Survival Probabilities'!$B$22,'Survival Probabilities'!$C$22,if(K270='Survival Probabilities'!$B$23,'Survival Probabilities'!$C$23,if(K270='Survival Probabilities'!$B$24,'Survival Probabilities'!$C$24,if(K270='Survival Probabilities'!$B$25,'Survival Probabilities'!$C$25,if(K270='Survival Probabilities'!$B$26,'Survival Probabilities'!$C$26,if(K270='Survival Probabilities'!$B$27,'Survival Probabilities'!$C$27,if(K270='Survival Probabilities'!$B$28,5%,if(K270="",1)))))))))</f>
        <v>1</v>
      </c>
      <c r="R270" s="5">
        <f t="shared" si="2"/>
        <v>0.0607381166</v>
      </c>
      <c r="S270" s="6">
        <f>if(R270&gt;='Survival Probabilities'!$J$4,1,0)</f>
        <v>1</v>
      </c>
    </row>
    <row r="271">
      <c r="A271" s="1">
        <v>1161.0</v>
      </c>
      <c r="B271" s="1">
        <v>3.0</v>
      </c>
      <c r="C271" s="1" t="s">
        <v>411</v>
      </c>
      <c r="D271" s="1" t="s">
        <v>20</v>
      </c>
      <c r="E271" s="1">
        <v>17.0</v>
      </c>
      <c r="F271" s="1">
        <v>0.0</v>
      </c>
      <c r="G271" s="1">
        <v>0.0</v>
      </c>
      <c r="H271" s="1">
        <v>315095.0</v>
      </c>
      <c r="I271" s="1">
        <v>8.6625</v>
      </c>
      <c r="K271" s="4" t="str">
        <f t="shared" si="1"/>
        <v/>
      </c>
      <c r="L271" s="1" t="s">
        <v>24</v>
      </c>
      <c r="M271" s="5">
        <f>if(B271=1,'Survival Probabilities'!$C$2,if(B271 = 2,'Survival Probabilities'!$C$3,if(B271 = 3,'Survival Probabilities'!$C$4,if(isblank(B271),""))))</f>
        <v>0.2429</v>
      </c>
      <c r="N271" s="5">
        <f>if(D271 = "male",'Survival Probabilities'!$C$5,if(D271="female",'Survival Probabilities'!$C$6,if(isblank(D271),"")))</f>
        <v>0.1889</v>
      </c>
      <c r="O271" s="5">
        <f>if(E271 &lt; 1,'Survival Probabilities'!$C$10,if(and(E271&gt;= 1, E271&lt;5),'Survival Probabilities'!$C$11, if(and(E271&gt;= 5, E271&lt;10),'Survival Probabilities'!$C$12,if(and(E271&gt;= 10, E271&lt;20),'Survival Probabilities'!$C$13,if(and(E271&gt;= 20, E271&lt;30),'Survival Probabilities'!$C$14,if(and(E271&gt;= 30, E271&lt;40),'Survival Probabilities'!$C$15,if(and(E271&gt;= 40, E271&lt;50),'Survival Probabilities'!$C$16,if(and(E271&gt;= 50, E271&lt;60),'Survival Probabilities'!$C$17,if(and(E271&gt;= 60, E271&lt;70),'Survival Probabilities'!$C$18,if(and(E271&gt;= 70, E271&lt;80),5%,if(and(E271&gt;= 80, E271&lt;90),5%,if(isblank(E271),1))))))))))))</f>
        <v>0.402</v>
      </c>
      <c r="P271" s="5">
        <f>if(L271 = "C",'Survival Probabilities'!$C$7,if(L271="Q",'Survival Probabilities'!$C$8,if(L271="S",'Survival Probabilities'!$C$9,if(isblank(L271),""))))</f>
        <v>0.337</v>
      </c>
      <c r="Q271" s="6">
        <f>if(K271='Survival Probabilities'!$B$21,'Survival Probabilities'!$C$21,if(K271='Survival Probabilities'!$B$22,'Survival Probabilities'!$C$22,if(K271='Survival Probabilities'!$B$23,'Survival Probabilities'!$C$23,if(K271='Survival Probabilities'!$B$24,'Survival Probabilities'!$C$24,if(K271='Survival Probabilities'!$B$25,'Survival Probabilities'!$C$25,if(K271='Survival Probabilities'!$B$26,'Survival Probabilities'!$C$26,if(K271='Survival Probabilities'!$B$27,'Survival Probabilities'!$C$27,if(K271='Survival Probabilities'!$B$28,5%,if(K271="",1)))))))))</f>
        <v>1</v>
      </c>
      <c r="R271" s="5">
        <f t="shared" si="2"/>
        <v>0.006216063276</v>
      </c>
      <c r="S271" s="6">
        <f>if(R271&gt;='Survival Probabilities'!$J$4,1,0)</f>
        <v>0</v>
      </c>
    </row>
    <row r="272">
      <c r="A272" s="1">
        <v>1162.0</v>
      </c>
      <c r="B272" s="1">
        <v>1.0</v>
      </c>
      <c r="C272" s="1" t="s">
        <v>412</v>
      </c>
      <c r="D272" s="1" t="s">
        <v>20</v>
      </c>
      <c r="E272" s="1">
        <v>46.0</v>
      </c>
      <c r="F272" s="1">
        <v>0.0</v>
      </c>
      <c r="G272" s="1">
        <v>0.0</v>
      </c>
      <c r="H272" s="1">
        <v>13050.0</v>
      </c>
      <c r="I272" s="1">
        <v>75.2417</v>
      </c>
      <c r="J272" s="1" t="s">
        <v>199</v>
      </c>
      <c r="K272" s="4" t="str">
        <f t="shared" si="1"/>
        <v>C</v>
      </c>
      <c r="L272" s="1" t="s">
        <v>32</v>
      </c>
      <c r="M272" s="5">
        <f>if(B272=1,'Survival Probabilities'!$C$2,if(B272 = 2,'Survival Probabilities'!$C$3,if(B272 = 3,'Survival Probabilities'!$C$4,if(isblank(B272),""))))</f>
        <v>0.6296</v>
      </c>
      <c r="N272" s="5">
        <f>if(D272 = "male",'Survival Probabilities'!$C$5,if(D272="female",'Survival Probabilities'!$C$6,if(isblank(D272),"")))</f>
        <v>0.1889</v>
      </c>
      <c r="O272" s="5">
        <f>if(E272 &lt; 1,'Survival Probabilities'!$C$10,if(and(E272&gt;= 1, E272&lt;5),'Survival Probabilities'!$C$11, if(and(E272&gt;= 5, E272&lt;10),'Survival Probabilities'!$C$12,if(and(E272&gt;= 10, E272&lt;20),'Survival Probabilities'!$C$13,if(and(E272&gt;= 20, E272&lt;30),'Survival Probabilities'!$C$14,if(and(E272&gt;= 30, E272&lt;40),'Survival Probabilities'!$C$15,if(and(E272&gt;= 40, E272&lt;50),'Survival Probabilities'!$C$16,if(and(E272&gt;= 50, E272&lt;60),'Survival Probabilities'!$C$17,if(and(E272&gt;= 60, E272&lt;70),'Survival Probabilities'!$C$18,if(and(E272&gt;= 70, E272&lt;80),5%,if(and(E272&gt;= 80, E272&lt;90),5%,if(isblank(E272),1))))))))))))</f>
        <v>0.382</v>
      </c>
      <c r="P272" s="5">
        <f>if(L272 = "C",'Survival Probabilities'!$C$7,if(L272="Q",'Survival Probabilities'!$C$8,if(L272="S",'Survival Probabilities'!$C$9,if(isblank(L272),""))))</f>
        <v>0.5536</v>
      </c>
      <c r="Q272" s="5">
        <f>if(K272='Survival Probabilities'!$B$21,'Survival Probabilities'!$C$21,if(K272='Survival Probabilities'!$B$22,'Survival Probabilities'!$C$22,if(K272='Survival Probabilities'!$B$23,'Survival Probabilities'!$C$23,if(K272='Survival Probabilities'!$B$24,'Survival Probabilities'!$C$24,if(K272='Survival Probabilities'!$B$25,'Survival Probabilities'!$C$25,if(K272='Survival Probabilities'!$B$26,'Survival Probabilities'!$C$26,if(K272='Survival Probabilities'!$B$27,'Survival Probabilities'!$C$27,if(K272='Survival Probabilities'!$B$28,5%,if(K272="",1)))))))))</f>
        <v>0.5932</v>
      </c>
      <c r="R272" s="5">
        <f t="shared" si="2"/>
        <v>0.0149196029</v>
      </c>
      <c r="S272" s="6">
        <f>if(R272&gt;='Survival Probabilities'!$J$4,1,0)</f>
        <v>0</v>
      </c>
    </row>
    <row r="273">
      <c r="A273" s="1">
        <v>1163.0</v>
      </c>
      <c r="B273" s="1">
        <v>3.0</v>
      </c>
      <c r="C273" s="1" t="s">
        <v>413</v>
      </c>
      <c r="D273" s="1" t="s">
        <v>20</v>
      </c>
      <c r="F273" s="1">
        <v>0.0</v>
      </c>
      <c r="G273" s="1">
        <v>0.0</v>
      </c>
      <c r="H273" s="1">
        <v>368573.0</v>
      </c>
      <c r="I273" s="1">
        <v>7.75</v>
      </c>
      <c r="K273" s="4" t="str">
        <f t="shared" si="1"/>
        <v/>
      </c>
      <c r="L273" s="1" t="s">
        <v>21</v>
      </c>
      <c r="M273" s="5">
        <f>if(B273=1,'Survival Probabilities'!$C$2,if(B273 = 2,'Survival Probabilities'!$C$3,if(B273 = 3,'Survival Probabilities'!$C$4,if(isblank(B273),""))))</f>
        <v>0.2429</v>
      </c>
      <c r="N273" s="5">
        <f>if(D273 = "male",'Survival Probabilities'!$C$5,if(D273="female",'Survival Probabilities'!$C$6,if(isblank(D273),"")))</f>
        <v>0.1889</v>
      </c>
      <c r="O273" s="5">
        <f>if(E273 &lt; 1,'Survival Probabilities'!$C$10,if(and(E273&gt;= 1, E273&lt;5),'Survival Probabilities'!$C$11, if(and(E273&gt;= 5, E273&lt;10),'Survival Probabilities'!$C$12,if(and(E273&gt;= 10, E273&lt;20),'Survival Probabilities'!$C$13,if(and(E273&gt;= 20, E273&lt;30),'Survival Probabilities'!$C$14,if(and(E273&gt;= 30, E273&lt;40),'Survival Probabilities'!$C$15,if(and(E273&gt;= 40, E273&lt;50),'Survival Probabilities'!$C$16,if(and(E273&gt;= 50, E273&lt;60),'Survival Probabilities'!$C$17,if(and(E273&gt;= 60, E273&lt;70),'Survival Probabilities'!$C$18,if(and(E273&gt;= 70, E273&lt;80),5%,if(and(E273&gt;= 80, E273&lt;90),5%,if(isblank(E273),1))))))))))))</f>
        <v>1</v>
      </c>
      <c r="P273" s="5">
        <f>if(L273 = "C",'Survival Probabilities'!$C$7,if(L273="Q",'Survival Probabilities'!$C$8,if(L273="S",'Survival Probabilities'!$C$9,if(isblank(L273),""))))</f>
        <v>0.3896</v>
      </c>
      <c r="Q273" s="6">
        <f>if(K273='Survival Probabilities'!$B$21,'Survival Probabilities'!$C$21,if(K273='Survival Probabilities'!$B$22,'Survival Probabilities'!$C$22,if(K273='Survival Probabilities'!$B$23,'Survival Probabilities'!$C$23,if(K273='Survival Probabilities'!$B$24,'Survival Probabilities'!$C$24,if(K273='Survival Probabilities'!$B$25,'Survival Probabilities'!$C$25,if(K273='Survival Probabilities'!$B$26,'Survival Probabilities'!$C$26,if(K273='Survival Probabilities'!$B$27,'Survival Probabilities'!$C$27,if(K273='Survival Probabilities'!$B$28,5%,if(K273="",1)))))))))</f>
        <v>1</v>
      </c>
      <c r="R273" s="5">
        <f t="shared" si="2"/>
        <v>0.01787633238</v>
      </c>
      <c r="S273" s="6">
        <f>if(R273&gt;='Survival Probabilities'!$J$4,1,0)</f>
        <v>0</v>
      </c>
    </row>
    <row r="274">
      <c r="A274" s="1">
        <v>1164.0</v>
      </c>
      <c r="B274" s="1">
        <v>1.0</v>
      </c>
      <c r="C274" s="1" t="s">
        <v>414</v>
      </c>
      <c r="D274" s="1" t="s">
        <v>23</v>
      </c>
      <c r="E274" s="1">
        <v>26.0</v>
      </c>
      <c r="F274" s="1">
        <v>1.0</v>
      </c>
      <c r="G274" s="1">
        <v>0.0</v>
      </c>
      <c r="H274" s="1">
        <v>13508.0</v>
      </c>
      <c r="I274" s="1">
        <v>136.7792</v>
      </c>
      <c r="J274" s="1" t="s">
        <v>389</v>
      </c>
      <c r="K274" s="4" t="str">
        <f t="shared" si="1"/>
        <v>C</v>
      </c>
      <c r="L274" s="1" t="s">
        <v>32</v>
      </c>
      <c r="M274" s="5">
        <f>if(B274=1,'Survival Probabilities'!$C$2,if(B274 = 2,'Survival Probabilities'!$C$3,if(B274 = 3,'Survival Probabilities'!$C$4,if(isblank(B274),""))))</f>
        <v>0.6296</v>
      </c>
      <c r="N274" s="5">
        <f>if(D274 = "male",'Survival Probabilities'!$C$5,if(D274="female",'Survival Probabilities'!$C$6,if(isblank(D274),"")))</f>
        <v>0.742</v>
      </c>
      <c r="O274" s="5">
        <f>if(E274 &lt; 1,'Survival Probabilities'!$C$10,if(and(E274&gt;= 1, E274&lt;5),'Survival Probabilities'!$C$11, if(and(E274&gt;= 5, E274&lt;10),'Survival Probabilities'!$C$12,if(and(E274&gt;= 10, E274&lt;20),'Survival Probabilities'!$C$13,if(and(E274&gt;= 20, E274&lt;30),'Survival Probabilities'!$C$14,if(and(E274&gt;= 30, E274&lt;40),'Survival Probabilities'!$C$15,if(and(E274&gt;= 40, E274&lt;50),'Survival Probabilities'!$C$16,if(and(E274&gt;= 50, E274&lt;60),'Survival Probabilities'!$C$17,if(and(E274&gt;= 60, E274&lt;70),'Survival Probabilities'!$C$18,if(and(E274&gt;= 70, E274&lt;80),5%,if(and(E274&gt;= 80, E274&lt;90),5%,if(isblank(E274),1))))))))))))</f>
        <v>0.35</v>
      </c>
      <c r="P274" s="5">
        <f>if(L274 = "C",'Survival Probabilities'!$C$7,if(L274="Q",'Survival Probabilities'!$C$8,if(L274="S",'Survival Probabilities'!$C$9,if(isblank(L274),""))))</f>
        <v>0.5536</v>
      </c>
      <c r="Q274" s="5">
        <f>if(K274='Survival Probabilities'!$B$21,'Survival Probabilities'!$C$21,if(K274='Survival Probabilities'!$B$22,'Survival Probabilities'!$C$22,if(K274='Survival Probabilities'!$B$23,'Survival Probabilities'!$C$23,if(K274='Survival Probabilities'!$B$24,'Survival Probabilities'!$C$24,if(K274='Survival Probabilities'!$B$25,'Survival Probabilities'!$C$25,if(K274='Survival Probabilities'!$B$26,'Survival Probabilities'!$C$26,if(K274='Survival Probabilities'!$B$27,'Survival Probabilities'!$C$27,if(K274='Survival Probabilities'!$B$28,5%,if(K274="",1)))))))))</f>
        <v>0.5932</v>
      </c>
      <c r="R274" s="5">
        <f t="shared" si="2"/>
        <v>0.0536950057</v>
      </c>
      <c r="S274" s="6">
        <f>if(R274&gt;='Survival Probabilities'!$J$4,1,0)</f>
        <v>1</v>
      </c>
    </row>
    <row r="275">
      <c r="A275" s="1">
        <v>1165.0</v>
      </c>
      <c r="B275" s="1">
        <v>3.0</v>
      </c>
      <c r="C275" s="1" t="s">
        <v>415</v>
      </c>
      <c r="D275" s="1" t="s">
        <v>23</v>
      </c>
      <c r="F275" s="1">
        <v>1.0</v>
      </c>
      <c r="G275" s="1">
        <v>0.0</v>
      </c>
      <c r="H275" s="1">
        <v>370371.0</v>
      </c>
      <c r="I275" s="1">
        <v>15.5</v>
      </c>
      <c r="K275" s="4" t="str">
        <f t="shared" si="1"/>
        <v/>
      </c>
      <c r="L275" s="1" t="s">
        <v>21</v>
      </c>
      <c r="M275" s="5">
        <f>if(B275=1,'Survival Probabilities'!$C$2,if(B275 = 2,'Survival Probabilities'!$C$3,if(B275 = 3,'Survival Probabilities'!$C$4,if(isblank(B275),""))))</f>
        <v>0.2429</v>
      </c>
      <c r="N275" s="5">
        <f>if(D275 = "male",'Survival Probabilities'!$C$5,if(D275="female",'Survival Probabilities'!$C$6,if(isblank(D275),"")))</f>
        <v>0.742</v>
      </c>
      <c r="O275" s="5">
        <f>if(E275 &lt; 1,'Survival Probabilities'!$C$10,if(and(E275&gt;= 1, E275&lt;5),'Survival Probabilities'!$C$11, if(and(E275&gt;= 5, E275&lt;10),'Survival Probabilities'!$C$12,if(and(E275&gt;= 10, E275&lt;20),'Survival Probabilities'!$C$13,if(and(E275&gt;= 20, E275&lt;30),'Survival Probabilities'!$C$14,if(and(E275&gt;= 30, E275&lt;40),'Survival Probabilities'!$C$15,if(and(E275&gt;= 40, E275&lt;50),'Survival Probabilities'!$C$16,if(and(E275&gt;= 50, E275&lt;60),'Survival Probabilities'!$C$17,if(and(E275&gt;= 60, E275&lt;70),'Survival Probabilities'!$C$18,if(and(E275&gt;= 70, E275&lt;80),5%,if(and(E275&gt;= 80, E275&lt;90),5%,if(isblank(E275),1))))))))))))</f>
        <v>1</v>
      </c>
      <c r="P275" s="5">
        <f>if(L275 = "C",'Survival Probabilities'!$C$7,if(L275="Q",'Survival Probabilities'!$C$8,if(L275="S",'Survival Probabilities'!$C$9,if(isblank(L275),""))))</f>
        <v>0.3896</v>
      </c>
      <c r="Q275" s="6">
        <f>if(K275='Survival Probabilities'!$B$21,'Survival Probabilities'!$C$21,if(K275='Survival Probabilities'!$B$22,'Survival Probabilities'!$C$22,if(K275='Survival Probabilities'!$B$23,'Survival Probabilities'!$C$23,if(K275='Survival Probabilities'!$B$24,'Survival Probabilities'!$C$24,if(K275='Survival Probabilities'!$B$25,'Survival Probabilities'!$C$25,if(K275='Survival Probabilities'!$B$26,'Survival Probabilities'!$C$26,if(K275='Survival Probabilities'!$B$27,'Survival Probabilities'!$C$27,if(K275='Survival Probabilities'!$B$28,5%,if(K275="",1)))))))))</f>
        <v>1</v>
      </c>
      <c r="R275" s="5">
        <f t="shared" si="2"/>
        <v>0.07021830928</v>
      </c>
      <c r="S275" s="6">
        <f>if(R275&gt;='Survival Probabilities'!$J$4,1,0)</f>
        <v>1</v>
      </c>
    </row>
    <row r="276">
      <c r="A276" s="1">
        <v>1166.0</v>
      </c>
      <c r="B276" s="1">
        <v>3.0</v>
      </c>
      <c r="C276" s="1" t="s">
        <v>416</v>
      </c>
      <c r="D276" s="1" t="s">
        <v>20</v>
      </c>
      <c r="F276" s="1">
        <v>0.0</v>
      </c>
      <c r="G276" s="1">
        <v>0.0</v>
      </c>
      <c r="H276" s="1">
        <v>2676.0</v>
      </c>
      <c r="I276" s="1">
        <v>7.225</v>
      </c>
      <c r="K276" s="4" t="str">
        <f t="shared" si="1"/>
        <v/>
      </c>
      <c r="L276" s="1" t="s">
        <v>32</v>
      </c>
      <c r="M276" s="5">
        <f>if(B276=1,'Survival Probabilities'!$C$2,if(B276 = 2,'Survival Probabilities'!$C$3,if(B276 = 3,'Survival Probabilities'!$C$4,if(isblank(B276),""))))</f>
        <v>0.2429</v>
      </c>
      <c r="N276" s="5">
        <f>if(D276 = "male",'Survival Probabilities'!$C$5,if(D276="female",'Survival Probabilities'!$C$6,if(isblank(D276),"")))</f>
        <v>0.1889</v>
      </c>
      <c r="O276" s="5">
        <f>if(E276 &lt; 1,'Survival Probabilities'!$C$10,if(and(E276&gt;= 1, E276&lt;5),'Survival Probabilities'!$C$11, if(and(E276&gt;= 5, E276&lt;10),'Survival Probabilities'!$C$12,if(and(E276&gt;= 10, E276&lt;20),'Survival Probabilities'!$C$13,if(and(E276&gt;= 20, E276&lt;30),'Survival Probabilities'!$C$14,if(and(E276&gt;= 30, E276&lt;40),'Survival Probabilities'!$C$15,if(and(E276&gt;= 40, E276&lt;50),'Survival Probabilities'!$C$16,if(and(E276&gt;= 50, E276&lt;60),'Survival Probabilities'!$C$17,if(and(E276&gt;= 60, E276&lt;70),'Survival Probabilities'!$C$18,if(and(E276&gt;= 70, E276&lt;80),5%,if(and(E276&gt;= 80, E276&lt;90),5%,if(isblank(E276),1))))))))))))</f>
        <v>1</v>
      </c>
      <c r="P276" s="5">
        <f>if(L276 = "C",'Survival Probabilities'!$C$7,if(L276="Q",'Survival Probabilities'!$C$8,if(L276="S",'Survival Probabilities'!$C$9,if(isblank(L276),""))))</f>
        <v>0.5536</v>
      </c>
      <c r="Q276" s="6">
        <f>if(K276='Survival Probabilities'!$B$21,'Survival Probabilities'!$C$21,if(K276='Survival Probabilities'!$B$22,'Survival Probabilities'!$C$22,if(K276='Survival Probabilities'!$B$23,'Survival Probabilities'!$C$23,if(K276='Survival Probabilities'!$B$24,'Survival Probabilities'!$C$24,if(K276='Survival Probabilities'!$B$25,'Survival Probabilities'!$C$25,if(K276='Survival Probabilities'!$B$26,'Survival Probabilities'!$C$26,if(K276='Survival Probabilities'!$B$27,'Survival Probabilities'!$C$27,if(K276='Survival Probabilities'!$B$28,5%,if(K276="",1)))))))))</f>
        <v>1</v>
      </c>
      <c r="R276" s="5">
        <f t="shared" si="2"/>
        <v>0.02540127722</v>
      </c>
      <c r="S276" s="6">
        <f>if(R276&gt;='Survival Probabilities'!$J$4,1,0)</f>
        <v>0</v>
      </c>
    </row>
    <row r="277">
      <c r="A277" s="1">
        <v>1167.0</v>
      </c>
      <c r="B277" s="1">
        <v>2.0</v>
      </c>
      <c r="C277" s="1" t="s">
        <v>417</v>
      </c>
      <c r="D277" s="1" t="s">
        <v>23</v>
      </c>
      <c r="E277" s="1">
        <v>20.0</v>
      </c>
      <c r="F277" s="1">
        <v>1.0</v>
      </c>
      <c r="G277" s="1">
        <v>0.0</v>
      </c>
      <c r="H277" s="1">
        <v>236853.0</v>
      </c>
      <c r="I277" s="1">
        <v>26.0</v>
      </c>
      <c r="K277" s="4" t="str">
        <f t="shared" si="1"/>
        <v/>
      </c>
      <c r="L277" s="1" t="s">
        <v>24</v>
      </c>
      <c r="M277" s="5">
        <f>if(B277=1,'Survival Probabilities'!$C$2,if(B277 = 2,'Survival Probabilities'!$C$3,if(B277 = 3,'Survival Probabilities'!$C$4,if(isblank(B277),""))))</f>
        <v>0.4728</v>
      </c>
      <c r="N277" s="5">
        <f>if(D277 = "male",'Survival Probabilities'!$C$5,if(D277="female",'Survival Probabilities'!$C$6,if(isblank(D277),"")))</f>
        <v>0.742</v>
      </c>
      <c r="O277" s="5">
        <f>if(E277 &lt; 1,'Survival Probabilities'!$C$10,if(and(E277&gt;= 1, E277&lt;5),'Survival Probabilities'!$C$11, if(and(E277&gt;= 5, E277&lt;10),'Survival Probabilities'!$C$12,if(and(E277&gt;= 10, E277&lt;20),'Survival Probabilities'!$C$13,if(and(E277&gt;= 20, E277&lt;30),'Survival Probabilities'!$C$14,if(and(E277&gt;= 30, E277&lt;40),'Survival Probabilities'!$C$15,if(and(E277&gt;= 40, E277&lt;50),'Survival Probabilities'!$C$16,if(and(E277&gt;= 50, E277&lt;60),'Survival Probabilities'!$C$17,if(and(E277&gt;= 60, E277&lt;70),'Survival Probabilities'!$C$18,if(and(E277&gt;= 70, E277&lt;80),5%,if(and(E277&gt;= 80, E277&lt;90),5%,if(isblank(E277),1))))))))))))</f>
        <v>0.35</v>
      </c>
      <c r="P277" s="5">
        <f>if(L277 = "C",'Survival Probabilities'!$C$7,if(L277="Q",'Survival Probabilities'!$C$8,if(L277="S",'Survival Probabilities'!$C$9,if(isblank(L277),""))))</f>
        <v>0.337</v>
      </c>
      <c r="Q277" s="6">
        <f>if(K277='Survival Probabilities'!$B$21,'Survival Probabilities'!$C$21,if(K277='Survival Probabilities'!$B$22,'Survival Probabilities'!$C$22,if(K277='Survival Probabilities'!$B$23,'Survival Probabilities'!$C$23,if(K277='Survival Probabilities'!$B$24,'Survival Probabilities'!$C$24,if(K277='Survival Probabilities'!$B$25,'Survival Probabilities'!$C$25,if(K277='Survival Probabilities'!$B$26,'Survival Probabilities'!$C$26,if(K277='Survival Probabilities'!$B$27,'Survival Probabilities'!$C$27,if(K277='Survival Probabilities'!$B$28,5%,if(K277="",1)))))))))</f>
        <v>1</v>
      </c>
      <c r="R277" s="5">
        <f t="shared" si="2"/>
        <v>0.04137893592</v>
      </c>
      <c r="S277" s="6">
        <f>if(R277&gt;='Survival Probabilities'!$J$4,1,0)</f>
        <v>1</v>
      </c>
    </row>
    <row r="278">
      <c r="A278" s="1">
        <v>1168.0</v>
      </c>
      <c r="B278" s="1">
        <v>2.0</v>
      </c>
      <c r="C278" s="1" t="s">
        <v>418</v>
      </c>
      <c r="D278" s="1" t="s">
        <v>20</v>
      </c>
      <c r="E278" s="1">
        <v>28.0</v>
      </c>
      <c r="F278" s="1">
        <v>0.0</v>
      </c>
      <c r="G278" s="1">
        <v>0.0</v>
      </c>
      <c r="H278" s="1" t="s">
        <v>419</v>
      </c>
      <c r="I278" s="1">
        <v>10.5</v>
      </c>
      <c r="K278" s="4" t="str">
        <f t="shared" si="1"/>
        <v/>
      </c>
      <c r="L278" s="1" t="s">
        <v>24</v>
      </c>
      <c r="M278" s="5">
        <f>if(B278=1,'Survival Probabilities'!$C$2,if(B278 = 2,'Survival Probabilities'!$C$3,if(B278 = 3,'Survival Probabilities'!$C$4,if(isblank(B278),""))))</f>
        <v>0.4728</v>
      </c>
      <c r="N278" s="5">
        <f>if(D278 = "male",'Survival Probabilities'!$C$5,if(D278="female",'Survival Probabilities'!$C$6,if(isblank(D278),"")))</f>
        <v>0.1889</v>
      </c>
      <c r="O278" s="5">
        <f>if(E278 &lt; 1,'Survival Probabilities'!$C$10,if(and(E278&gt;= 1, E278&lt;5),'Survival Probabilities'!$C$11, if(and(E278&gt;= 5, E278&lt;10),'Survival Probabilities'!$C$12,if(and(E278&gt;= 10, E278&lt;20),'Survival Probabilities'!$C$13,if(and(E278&gt;= 20, E278&lt;30),'Survival Probabilities'!$C$14,if(and(E278&gt;= 30, E278&lt;40),'Survival Probabilities'!$C$15,if(and(E278&gt;= 40, E278&lt;50),'Survival Probabilities'!$C$16,if(and(E278&gt;= 50, E278&lt;60),'Survival Probabilities'!$C$17,if(and(E278&gt;= 60, E278&lt;70),'Survival Probabilities'!$C$18,if(and(E278&gt;= 70, E278&lt;80),5%,if(and(E278&gt;= 80, E278&lt;90),5%,if(isblank(E278),1))))))))))))</f>
        <v>0.35</v>
      </c>
      <c r="P278" s="5">
        <f>if(L278 = "C",'Survival Probabilities'!$C$7,if(L278="Q",'Survival Probabilities'!$C$8,if(L278="S",'Survival Probabilities'!$C$9,if(isblank(L278),""))))</f>
        <v>0.337</v>
      </c>
      <c r="Q278" s="6">
        <f>if(K278='Survival Probabilities'!$B$21,'Survival Probabilities'!$C$21,if(K278='Survival Probabilities'!$B$22,'Survival Probabilities'!$C$22,if(K278='Survival Probabilities'!$B$23,'Survival Probabilities'!$C$23,if(K278='Survival Probabilities'!$B$24,'Survival Probabilities'!$C$24,if(K278='Survival Probabilities'!$B$25,'Survival Probabilities'!$C$25,if(K278='Survival Probabilities'!$B$26,'Survival Probabilities'!$C$26,if(K278='Survival Probabilities'!$B$27,'Survival Probabilities'!$C$27,if(K278='Survival Probabilities'!$B$28,5%,if(K278="",1)))))))))</f>
        <v>1</v>
      </c>
      <c r="R278" s="5">
        <f t="shared" si="2"/>
        <v>0.01053434096</v>
      </c>
      <c r="S278" s="6">
        <f>if(R278&gt;='Survival Probabilities'!$J$4,1,0)</f>
        <v>0</v>
      </c>
    </row>
    <row r="279">
      <c r="A279" s="1">
        <v>1169.0</v>
      </c>
      <c r="B279" s="1">
        <v>2.0</v>
      </c>
      <c r="C279" s="1" t="s">
        <v>420</v>
      </c>
      <c r="D279" s="1" t="s">
        <v>20</v>
      </c>
      <c r="E279" s="1">
        <v>40.0</v>
      </c>
      <c r="F279" s="1">
        <v>1.0</v>
      </c>
      <c r="G279" s="1">
        <v>0.0</v>
      </c>
      <c r="H279" s="1">
        <v>2926.0</v>
      </c>
      <c r="I279" s="1">
        <v>26.0</v>
      </c>
      <c r="K279" s="4" t="str">
        <f t="shared" si="1"/>
        <v/>
      </c>
      <c r="L279" s="1" t="s">
        <v>24</v>
      </c>
      <c r="M279" s="5">
        <f>if(B279=1,'Survival Probabilities'!$C$2,if(B279 = 2,'Survival Probabilities'!$C$3,if(B279 = 3,'Survival Probabilities'!$C$4,if(isblank(B279),""))))</f>
        <v>0.4728</v>
      </c>
      <c r="N279" s="5">
        <f>if(D279 = "male",'Survival Probabilities'!$C$5,if(D279="female",'Survival Probabilities'!$C$6,if(isblank(D279),"")))</f>
        <v>0.1889</v>
      </c>
      <c r="O279" s="5">
        <f>if(E279 &lt; 1,'Survival Probabilities'!$C$10,if(and(E279&gt;= 1, E279&lt;5),'Survival Probabilities'!$C$11, if(and(E279&gt;= 5, E279&lt;10),'Survival Probabilities'!$C$12,if(and(E279&gt;= 10, E279&lt;20),'Survival Probabilities'!$C$13,if(and(E279&gt;= 20, E279&lt;30),'Survival Probabilities'!$C$14,if(and(E279&gt;= 30, E279&lt;40),'Survival Probabilities'!$C$15,if(and(E279&gt;= 40, E279&lt;50),'Survival Probabilities'!$C$16,if(and(E279&gt;= 50, E279&lt;60),'Survival Probabilities'!$C$17,if(and(E279&gt;= 60, E279&lt;70),'Survival Probabilities'!$C$18,if(and(E279&gt;= 70, E279&lt;80),5%,if(and(E279&gt;= 80, E279&lt;90),5%,if(isblank(E279),1))))))))))))</f>
        <v>0.382</v>
      </c>
      <c r="P279" s="5">
        <f>if(L279 = "C",'Survival Probabilities'!$C$7,if(L279="Q",'Survival Probabilities'!$C$8,if(L279="S",'Survival Probabilities'!$C$9,if(isblank(L279),""))))</f>
        <v>0.337</v>
      </c>
      <c r="Q279" s="6">
        <f>if(K279='Survival Probabilities'!$B$21,'Survival Probabilities'!$C$21,if(K279='Survival Probabilities'!$B$22,'Survival Probabilities'!$C$22,if(K279='Survival Probabilities'!$B$23,'Survival Probabilities'!$C$23,if(K279='Survival Probabilities'!$B$24,'Survival Probabilities'!$C$24,if(K279='Survival Probabilities'!$B$25,'Survival Probabilities'!$C$25,if(K279='Survival Probabilities'!$B$26,'Survival Probabilities'!$C$26,if(K279='Survival Probabilities'!$B$27,'Survival Probabilities'!$C$27,if(K279='Survival Probabilities'!$B$28,5%,if(K279="",1)))))))))</f>
        <v>1</v>
      </c>
      <c r="R279" s="5">
        <f t="shared" si="2"/>
        <v>0.01149748071</v>
      </c>
      <c r="S279" s="6">
        <f>if(R279&gt;='Survival Probabilities'!$J$4,1,0)</f>
        <v>0</v>
      </c>
    </row>
    <row r="280">
      <c r="A280" s="1">
        <v>1170.0</v>
      </c>
      <c r="B280" s="1">
        <v>2.0</v>
      </c>
      <c r="C280" s="1" t="s">
        <v>421</v>
      </c>
      <c r="D280" s="1" t="s">
        <v>20</v>
      </c>
      <c r="E280" s="1">
        <v>30.0</v>
      </c>
      <c r="F280" s="1">
        <v>1.0</v>
      </c>
      <c r="G280" s="1">
        <v>0.0</v>
      </c>
      <c r="H280" s="1" t="s">
        <v>422</v>
      </c>
      <c r="I280" s="1">
        <v>21.0</v>
      </c>
      <c r="K280" s="4" t="str">
        <f t="shared" si="1"/>
        <v/>
      </c>
      <c r="L280" s="1" t="s">
        <v>24</v>
      </c>
      <c r="M280" s="5">
        <f>if(B280=1,'Survival Probabilities'!$C$2,if(B280 = 2,'Survival Probabilities'!$C$3,if(B280 = 3,'Survival Probabilities'!$C$4,if(isblank(B280),""))))</f>
        <v>0.4728</v>
      </c>
      <c r="N280" s="5">
        <f>if(D280 = "male",'Survival Probabilities'!$C$5,if(D280="female",'Survival Probabilities'!$C$6,if(isblank(D280),"")))</f>
        <v>0.1889</v>
      </c>
      <c r="O280" s="5">
        <f>if(E280 &lt; 1,'Survival Probabilities'!$C$10,if(and(E280&gt;= 1, E280&lt;5),'Survival Probabilities'!$C$11, if(and(E280&gt;= 5, E280&lt;10),'Survival Probabilities'!$C$12,if(and(E280&gt;= 10, E280&lt;20),'Survival Probabilities'!$C$13,if(and(E280&gt;= 20, E280&lt;30),'Survival Probabilities'!$C$14,if(and(E280&gt;= 30, E280&lt;40),'Survival Probabilities'!$C$15,if(and(E280&gt;= 40, E280&lt;50),'Survival Probabilities'!$C$16,if(and(E280&gt;= 50, E280&lt;60),'Survival Probabilities'!$C$17,if(and(E280&gt;= 60, E280&lt;70),'Survival Probabilities'!$C$18,if(and(E280&gt;= 70, E280&lt;80),5%,if(and(E280&gt;= 80, E280&lt;90),5%,if(isblank(E280),1))))))))))))</f>
        <v>0.4371</v>
      </c>
      <c r="P280" s="5">
        <f>if(L280 = "C",'Survival Probabilities'!$C$7,if(L280="Q",'Survival Probabilities'!$C$8,if(L280="S",'Survival Probabilities'!$C$9,if(isblank(L280),""))))</f>
        <v>0.337</v>
      </c>
      <c r="Q280" s="6">
        <f>if(K280='Survival Probabilities'!$B$21,'Survival Probabilities'!$C$21,if(K280='Survival Probabilities'!$B$22,'Survival Probabilities'!$C$22,if(K280='Survival Probabilities'!$B$23,'Survival Probabilities'!$C$23,if(K280='Survival Probabilities'!$B$24,'Survival Probabilities'!$C$24,if(K280='Survival Probabilities'!$B$25,'Survival Probabilities'!$C$25,if(K280='Survival Probabilities'!$B$26,'Survival Probabilities'!$C$26,if(K280='Survival Probabilities'!$B$27,'Survival Probabilities'!$C$27,if(K280='Survival Probabilities'!$B$28,5%,if(K280="",1)))))))))</f>
        <v>1</v>
      </c>
      <c r="R280" s="5">
        <f t="shared" si="2"/>
        <v>0.01315588696</v>
      </c>
      <c r="S280" s="6">
        <f>if(R280&gt;='Survival Probabilities'!$J$4,1,0)</f>
        <v>0</v>
      </c>
    </row>
    <row r="281">
      <c r="A281" s="1">
        <v>1171.0</v>
      </c>
      <c r="B281" s="1">
        <v>2.0</v>
      </c>
      <c r="C281" s="1" t="s">
        <v>423</v>
      </c>
      <c r="D281" s="1" t="s">
        <v>20</v>
      </c>
      <c r="E281" s="1">
        <v>22.0</v>
      </c>
      <c r="F281" s="1">
        <v>0.0</v>
      </c>
      <c r="G281" s="1">
        <v>0.0</v>
      </c>
      <c r="H281" s="1" t="s">
        <v>424</v>
      </c>
      <c r="I281" s="1">
        <v>10.5</v>
      </c>
      <c r="K281" s="4" t="str">
        <f t="shared" si="1"/>
        <v/>
      </c>
      <c r="L281" s="1" t="s">
        <v>24</v>
      </c>
      <c r="M281" s="5">
        <f>if(B281=1,'Survival Probabilities'!$C$2,if(B281 = 2,'Survival Probabilities'!$C$3,if(B281 = 3,'Survival Probabilities'!$C$4,if(isblank(B281),""))))</f>
        <v>0.4728</v>
      </c>
      <c r="N281" s="5">
        <f>if(D281 = "male",'Survival Probabilities'!$C$5,if(D281="female",'Survival Probabilities'!$C$6,if(isblank(D281),"")))</f>
        <v>0.1889</v>
      </c>
      <c r="O281" s="5">
        <f>if(E281 &lt; 1,'Survival Probabilities'!$C$10,if(and(E281&gt;= 1, E281&lt;5),'Survival Probabilities'!$C$11, if(and(E281&gt;= 5, E281&lt;10),'Survival Probabilities'!$C$12,if(and(E281&gt;= 10, E281&lt;20),'Survival Probabilities'!$C$13,if(and(E281&gt;= 20, E281&lt;30),'Survival Probabilities'!$C$14,if(and(E281&gt;= 30, E281&lt;40),'Survival Probabilities'!$C$15,if(and(E281&gt;= 40, E281&lt;50),'Survival Probabilities'!$C$16,if(and(E281&gt;= 50, E281&lt;60),'Survival Probabilities'!$C$17,if(and(E281&gt;= 60, E281&lt;70),'Survival Probabilities'!$C$18,if(and(E281&gt;= 70, E281&lt;80),5%,if(and(E281&gt;= 80, E281&lt;90),5%,if(isblank(E281),1))))))))))))</f>
        <v>0.35</v>
      </c>
      <c r="P281" s="5">
        <f>if(L281 = "C",'Survival Probabilities'!$C$7,if(L281="Q",'Survival Probabilities'!$C$8,if(L281="S",'Survival Probabilities'!$C$9,if(isblank(L281),""))))</f>
        <v>0.337</v>
      </c>
      <c r="Q281" s="6">
        <f>if(K281='Survival Probabilities'!$B$21,'Survival Probabilities'!$C$21,if(K281='Survival Probabilities'!$B$22,'Survival Probabilities'!$C$22,if(K281='Survival Probabilities'!$B$23,'Survival Probabilities'!$C$23,if(K281='Survival Probabilities'!$B$24,'Survival Probabilities'!$C$24,if(K281='Survival Probabilities'!$B$25,'Survival Probabilities'!$C$25,if(K281='Survival Probabilities'!$B$26,'Survival Probabilities'!$C$26,if(K281='Survival Probabilities'!$B$27,'Survival Probabilities'!$C$27,if(K281='Survival Probabilities'!$B$28,5%,if(K281="",1)))))))))</f>
        <v>1</v>
      </c>
      <c r="R281" s="5">
        <f t="shared" si="2"/>
        <v>0.01053434096</v>
      </c>
      <c r="S281" s="6">
        <f>if(R281&gt;='Survival Probabilities'!$J$4,1,0)</f>
        <v>0</v>
      </c>
    </row>
    <row r="282">
      <c r="A282" s="1">
        <v>1172.0</v>
      </c>
      <c r="B282" s="1">
        <v>3.0</v>
      </c>
      <c r="C282" s="1" t="s">
        <v>425</v>
      </c>
      <c r="D282" s="1" t="s">
        <v>23</v>
      </c>
      <c r="E282" s="1">
        <v>23.0</v>
      </c>
      <c r="F282" s="1">
        <v>0.0</v>
      </c>
      <c r="G282" s="1">
        <v>0.0</v>
      </c>
      <c r="H282" s="1">
        <v>315085.0</v>
      </c>
      <c r="I282" s="1">
        <v>8.6625</v>
      </c>
      <c r="K282" s="4" t="str">
        <f t="shared" si="1"/>
        <v/>
      </c>
      <c r="L282" s="1" t="s">
        <v>24</v>
      </c>
      <c r="M282" s="5">
        <f>if(B282=1,'Survival Probabilities'!$C$2,if(B282 = 2,'Survival Probabilities'!$C$3,if(B282 = 3,'Survival Probabilities'!$C$4,if(isblank(B282),""))))</f>
        <v>0.2429</v>
      </c>
      <c r="N282" s="5">
        <f>if(D282 = "male",'Survival Probabilities'!$C$5,if(D282="female",'Survival Probabilities'!$C$6,if(isblank(D282),"")))</f>
        <v>0.742</v>
      </c>
      <c r="O282" s="5">
        <f>if(E282 &lt; 1,'Survival Probabilities'!$C$10,if(and(E282&gt;= 1, E282&lt;5),'Survival Probabilities'!$C$11, if(and(E282&gt;= 5, E282&lt;10),'Survival Probabilities'!$C$12,if(and(E282&gt;= 10, E282&lt;20),'Survival Probabilities'!$C$13,if(and(E282&gt;= 20, E282&lt;30),'Survival Probabilities'!$C$14,if(and(E282&gt;= 30, E282&lt;40),'Survival Probabilities'!$C$15,if(and(E282&gt;= 40, E282&lt;50),'Survival Probabilities'!$C$16,if(and(E282&gt;= 50, E282&lt;60),'Survival Probabilities'!$C$17,if(and(E282&gt;= 60, E282&lt;70),'Survival Probabilities'!$C$18,if(and(E282&gt;= 70, E282&lt;80),5%,if(and(E282&gt;= 80, E282&lt;90),5%,if(isblank(E282),1))))))))))))</f>
        <v>0.35</v>
      </c>
      <c r="P282" s="5">
        <f>if(L282 = "C",'Survival Probabilities'!$C$7,if(L282="Q",'Survival Probabilities'!$C$8,if(L282="S",'Survival Probabilities'!$C$9,if(isblank(L282),""))))</f>
        <v>0.337</v>
      </c>
      <c r="Q282" s="6">
        <f>if(K282='Survival Probabilities'!$B$21,'Survival Probabilities'!$C$21,if(K282='Survival Probabilities'!$B$22,'Survival Probabilities'!$C$22,if(K282='Survival Probabilities'!$B$23,'Survival Probabilities'!$C$23,if(K282='Survival Probabilities'!$B$24,'Survival Probabilities'!$C$24,if(K282='Survival Probabilities'!$B$25,'Survival Probabilities'!$C$25,if(K282='Survival Probabilities'!$B$26,'Survival Probabilities'!$C$26,if(K282='Survival Probabilities'!$B$27,'Survival Probabilities'!$C$27,if(K282='Survival Probabilities'!$B$28,5%,if(K282="",1)))))))))</f>
        <v>1</v>
      </c>
      <c r="R282" s="5">
        <f t="shared" si="2"/>
        <v>0.02125834081</v>
      </c>
      <c r="S282" s="6">
        <f>if(R282&gt;='Survival Probabilities'!$J$4,1,0)</f>
        <v>0</v>
      </c>
    </row>
    <row r="283">
      <c r="A283" s="1">
        <v>1173.0</v>
      </c>
      <c r="B283" s="1">
        <v>3.0</v>
      </c>
      <c r="C283" s="1" t="s">
        <v>426</v>
      </c>
      <c r="D283" s="1" t="s">
        <v>20</v>
      </c>
      <c r="E283" s="1">
        <v>0.75</v>
      </c>
      <c r="F283" s="1">
        <v>1.0</v>
      </c>
      <c r="G283" s="1">
        <v>1.0</v>
      </c>
      <c r="H283" s="1" t="s">
        <v>254</v>
      </c>
      <c r="I283" s="1">
        <v>13.775</v>
      </c>
      <c r="K283" s="4" t="str">
        <f t="shared" si="1"/>
        <v/>
      </c>
      <c r="L283" s="1" t="s">
        <v>24</v>
      </c>
      <c r="M283" s="5">
        <f>if(B283=1,'Survival Probabilities'!$C$2,if(B283 = 2,'Survival Probabilities'!$C$3,if(B283 = 3,'Survival Probabilities'!$C$4,if(isblank(B283),""))))</f>
        <v>0.2429</v>
      </c>
      <c r="N283" s="5">
        <f>if(D283 = "male",'Survival Probabilities'!$C$5,if(D283="female",'Survival Probabilities'!$C$6,if(isblank(D283),"")))</f>
        <v>0.1889</v>
      </c>
      <c r="O283" s="5">
        <f>if(E283 &lt; 1,'Survival Probabilities'!$C$10,if(and(E283&gt;= 1, E283&lt;5),'Survival Probabilities'!$C$11, if(and(E283&gt;= 5, E283&lt;10),'Survival Probabilities'!$C$12,if(and(E283&gt;= 10, E283&lt;20),'Survival Probabilities'!$C$13,if(and(E283&gt;= 20, E283&lt;30),'Survival Probabilities'!$C$14,if(and(E283&gt;= 30, E283&lt;40),'Survival Probabilities'!$C$15,if(and(E283&gt;= 40, E283&lt;50),'Survival Probabilities'!$C$16,if(and(E283&gt;= 50, E283&lt;60),'Survival Probabilities'!$C$17,if(and(E283&gt;= 60, E283&lt;70),'Survival Probabilities'!$C$18,if(and(E283&gt;= 70, E283&lt;80),5%,if(and(E283&gt;= 80, E283&lt;90),5%,if(isblank(E283),1))))))))))))</f>
        <v>1</v>
      </c>
      <c r="P283" s="5">
        <f>if(L283 = "C",'Survival Probabilities'!$C$7,if(L283="Q",'Survival Probabilities'!$C$8,if(L283="S",'Survival Probabilities'!$C$9,if(isblank(L283),""))))</f>
        <v>0.337</v>
      </c>
      <c r="Q283" s="6">
        <f>if(K283='Survival Probabilities'!$B$21,'Survival Probabilities'!$C$21,if(K283='Survival Probabilities'!$B$22,'Survival Probabilities'!$C$22,if(K283='Survival Probabilities'!$B$23,'Survival Probabilities'!$C$23,if(K283='Survival Probabilities'!$B$24,'Survival Probabilities'!$C$24,if(K283='Survival Probabilities'!$B$25,'Survival Probabilities'!$C$25,if(K283='Survival Probabilities'!$B$26,'Survival Probabilities'!$C$26,if(K283='Survival Probabilities'!$B$27,'Survival Probabilities'!$C$27,if(K283='Survival Probabilities'!$B$28,5%,if(K283="",1)))))))))</f>
        <v>1</v>
      </c>
      <c r="R283" s="5">
        <f t="shared" si="2"/>
        <v>0.01546284397</v>
      </c>
      <c r="S283" s="6">
        <f>if(R283&gt;='Survival Probabilities'!$J$4,1,0)</f>
        <v>0</v>
      </c>
    </row>
    <row r="284">
      <c r="A284" s="1">
        <v>1174.0</v>
      </c>
      <c r="B284" s="1">
        <v>3.0</v>
      </c>
      <c r="C284" s="1" t="s">
        <v>427</v>
      </c>
      <c r="D284" s="1" t="s">
        <v>23</v>
      </c>
      <c r="F284" s="1">
        <v>0.0</v>
      </c>
      <c r="G284" s="1">
        <v>0.0</v>
      </c>
      <c r="H284" s="1">
        <v>364859.0</v>
      </c>
      <c r="I284" s="1">
        <v>7.75</v>
      </c>
      <c r="K284" s="4" t="str">
        <f t="shared" si="1"/>
        <v/>
      </c>
      <c r="L284" s="1" t="s">
        <v>21</v>
      </c>
      <c r="M284" s="5">
        <f>if(B284=1,'Survival Probabilities'!$C$2,if(B284 = 2,'Survival Probabilities'!$C$3,if(B284 = 3,'Survival Probabilities'!$C$4,if(isblank(B284),""))))</f>
        <v>0.2429</v>
      </c>
      <c r="N284" s="5">
        <f>if(D284 = "male",'Survival Probabilities'!$C$5,if(D284="female",'Survival Probabilities'!$C$6,if(isblank(D284),"")))</f>
        <v>0.742</v>
      </c>
      <c r="O284" s="5">
        <f>if(E284 &lt; 1,'Survival Probabilities'!$C$10,if(and(E284&gt;= 1, E284&lt;5),'Survival Probabilities'!$C$11, if(and(E284&gt;= 5, E284&lt;10),'Survival Probabilities'!$C$12,if(and(E284&gt;= 10, E284&lt;20),'Survival Probabilities'!$C$13,if(and(E284&gt;= 20, E284&lt;30),'Survival Probabilities'!$C$14,if(and(E284&gt;= 30, E284&lt;40),'Survival Probabilities'!$C$15,if(and(E284&gt;= 40, E284&lt;50),'Survival Probabilities'!$C$16,if(and(E284&gt;= 50, E284&lt;60),'Survival Probabilities'!$C$17,if(and(E284&gt;= 60, E284&lt;70),'Survival Probabilities'!$C$18,if(and(E284&gt;= 70, E284&lt;80),5%,if(and(E284&gt;= 80, E284&lt;90),5%,if(isblank(E284),1))))))))))))</f>
        <v>1</v>
      </c>
      <c r="P284" s="5">
        <f>if(L284 = "C",'Survival Probabilities'!$C$7,if(L284="Q",'Survival Probabilities'!$C$8,if(L284="S",'Survival Probabilities'!$C$9,if(isblank(L284),""))))</f>
        <v>0.3896</v>
      </c>
      <c r="Q284" s="6">
        <f>if(K284='Survival Probabilities'!$B$21,'Survival Probabilities'!$C$21,if(K284='Survival Probabilities'!$B$22,'Survival Probabilities'!$C$22,if(K284='Survival Probabilities'!$B$23,'Survival Probabilities'!$C$23,if(K284='Survival Probabilities'!$B$24,'Survival Probabilities'!$C$24,if(K284='Survival Probabilities'!$B$25,'Survival Probabilities'!$C$25,if(K284='Survival Probabilities'!$B$26,'Survival Probabilities'!$C$26,if(K284='Survival Probabilities'!$B$27,'Survival Probabilities'!$C$27,if(K284='Survival Probabilities'!$B$28,5%,if(K284="",1)))))))))</f>
        <v>1</v>
      </c>
      <c r="R284" s="5">
        <f t="shared" si="2"/>
        <v>0.07021830928</v>
      </c>
      <c r="S284" s="6">
        <f>if(R284&gt;='Survival Probabilities'!$J$4,1,0)</f>
        <v>1</v>
      </c>
    </row>
    <row r="285">
      <c r="A285" s="1">
        <v>1175.0</v>
      </c>
      <c r="B285" s="1">
        <v>3.0</v>
      </c>
      <c r="C285" s="1" t="s">
        <v>428</v>
      </c>
      <c r="D285" s="1" t="s">
        <v>23</v>
      </c>
      <c r="E285" s="1">
        <v>9.0</v>
      </c>
      <c r="F285" s="1">
        <v>1.0</v>
      </c>
      <c r="G285" s="1">
        <v>1.0</v>
      </c>
      <c r="H285" s="1">
        <v>2650.0</v>
      </c>
      <c r="I285" s="1">
        <v>15.2458</v>
      </c>
      <c r="K285" s="4" t="str">
        <f t="shared" si="1"/>
        <v/>
      </c>
      <c r="L285" s="1" t="s">
        <v>32</v>
      </c>
      <c r="M285" s="5">
        <f>if(B285=1,'Survival Probabilities'!$C$2,if(B285 = 2,'Survival Probabilities'!$C$3,if(B285 = 3,'Survival Probabilities'!$C$4,if(isblank(B285),""))))</f>
        <v>0.2429</v>
      </c>
      <c r="N285" s="5">
        <f>if(D285 = "male",'Survival Probabilities'!$C$5,if(D285="female",'Survival Probabilities'!$C$6,if(isblank(D285),"")))</f>
        <v>0.742</v>
      </c>
      <c r="O285" s="5">
        <f>if(E285 &lt; 1,'Survival Probabilities'!$C$10,if(and(E285&gt;= 1, E285&lt;5),'Survival Probabilities'!$C$11, if(and(E285&gt;= 5, E285&lt;10),'Survival Probabilities'!$C$12,if(and(E285&gt;= 10, E285&lt;20),'Survival Probabilities'!$C$13,if(and(E285&gt;= 20, E285&lt;30),'Survival Probabilities'!$C$14,if(and(E285&gt;= 30, E285&lt;40),'Survival Probabilities'!$C$15,if(and(E285&gt;= 40, E285&lt;50),'Survival Probabilities'!$C$16,if(and(E285&gt;= 50, E285&lt;60),'Survival Probabilities'!$C$17,if(and(E285&gt;= 60, E285&lt;70),'Survival Probabilities'!$C$18,if(and(E285&gt;= 70, E285&lt;80),5%,if(and(E285&gt;= 80, E285&lt;90),5%,if(isblank(E285),1))))))))))))</f>
        <v>0.5</v>
      </c>
      <c r="P285" s="5">
        <f>if(L285 = "C",'Survival Probabilities'!$C$7,if(L285="Q",'Survival Probabilities'!$C$8,if(L285="S",'Survival Probabilities'!$C$9,if(isblank(L285),""))))</f>
        <v>0.5536</v>
      </c>
      <c r="Q285" s="6">
        <f>if(K285='Survival Probabilities'!$B$21,'Survival Probabilities'!$C$21,if(K285='Survival Probabilities'!$B$22,'Survival Probabilities'!$C$22,if(K285='Survival Probabilities'!$B$23,'Survival Probabilities'!$C$23,if(K285='Survival Probabilities'!$B$24,'Survival Probabilities'!$C$24,if(K285='Survival Probabilities'!$B$25,'Survival Probabilities'!$C$25,if(K285='Survival Probabilities'!$B$26,'Survival Probabilities'!$C$26,if(K285='Survival Probabilities'!$B$27,'Survival Probabilities'!$C$27,if(K285='Survival Probabilities'!$B$28,5%,if(K285="",1)))))))))</f>
        <v>1</v>
      </c>
      <c r="R285" s="5">
        <f t="shared" si="2"/>
        <v>0.04988816224</v>
      </c>
      <c r="S285" s="6">
        <f>if(R285&gt;='Survival Probabilities'!$J$4,1,0)</f>
        <v>1</v>
      </c>
    </row>
    <row r="286">
      <c r="A286" s="1">
        <v>1176.0</v>
      </c>
      <c r="B286" s="1">
        <v>3.0</v>
      </c>
      <c r="C286" s="1" t="s">
        <v>429</v>
      </c>
      <c r="D286" s="1" t="s">
        <v>23</v>
      </c>
      <c r="E286" s="1">
        <v>2.0</v>
      </c>
      <c r="F286" s="1">
        <v>1.0</v>
      </c>
      <c r="G286" s="1">
        <v>1.0</v>
      </c>
      <c r="H286" s="1">
        <v>370129.0</v>
      </c>
      <c r="I286" s="1">
        <v>20.2125</v>
      </c>
      <c r="K286" s="4" t="str">
        <f t="shared" si="1"/>
        <v/>
      </c>
      <c r="L286" s="1" t="s">
        <v>24</v>
      </c>
      <c r="M286" s="5">
        <f>if(B286=1,'Survival Probabilities'!$C$2,if(B286 = 2,'Survival Probabilities'!$C$3,if(B286 = 3,'Survival Probabilities'!$C$4,if(isblank(B286),""))))</f>
        <v>0.2429</v>
      </c>
      <c r="N286" s="5">
        <f>if(D286 = "male",'Survival Probabilities'!$C$5,if(D286="female",'Survival Probabilities'!$C$6,if(isblank(D286),"")))</f>
        <v>0.742</v>
      </c>
      <c r="O286" s="5">
        <f>if(E286 &lt; 1,'Survival Probabilities'!$C$10,if(and(E286&gt;= 1, E286&lt;5),'Survival Probabilities'!$C$11, if(and(E286&gt;= 5, E286&lt;10),'Survival Probabilities'!$C$12,if(and(E286&gt;= 10, E286&lt;20),'Survival Probabilities'!$C$13,if(and(E286&gt;= 20, E286&lt;30),'Survival Probabilities'!$C$14,if(and(E286&gt;= 30, E286&lt;40),'Survival Probabilities'!$C$15,if(and(E286&gt;= 40, E286&lt;50),'Survival Probabilities'!$C$16,if(and(E286&gt;= 50, E286&lt;60),'Survival Probabilities'!$C$17,if(and(E286&gt;= 60, E286&lt;70),'Survival Probabilities'!$C$18,if(and(E286&gt;= 70, E286&lt;80),5%,if(and(E286&gt;= 80, E286&lt;90),5%,if(isblank(E286),1))))))))))))</f>
        <v>0.6061</v>
      </c>
      <c r="P286" s="5">
        <f>if(L286 = "C",'Survival Probabilities'!$C$7,if(L286="Q",'Survival Probabilities'!$C$8,if(L286="S",'Survival Probabilities'!$C$9,if(isblank(L286),""))))</f>
        <v>0.337</v>
      </c>
      <c r="Q286" s="6">
        <f>if(K286='Survival Probabilities'!$B$21,'Survival Probabilities'!$C$21,if(K286='Survival Probabilities'!$B$22,'Survival Probabilities'!$C$22,if(K286='Survival Probabilities'!$B$23,'Survival Probabilities'!$C$23,if(K286='Survival Probabilities'!$B$24,'Survival Probabilities'!$C$24,if(K286='Survival Probabilities'!$B$25,'Survival Probabilities'!$C$25,if(K286='Survival Probabilities'!$B$26,'Survival Probabilities'!$C$26,if(K286='Survival Probabilities'!$B$27,'Survival Probabilities'!$C$27,if(K286='Survival Probabilities'!$B$28,5%,if(K286="",1)))))))))</f>
        <v>1</v>
      </c>
      <c r="R286" s="5">
        <f t="shared" si="2"/>
        <v>0.03681337247</v>
      </c>
      <c r="S286" s="6">
        <f>if(R286&gt;='Survival Probabilities'!$J$4,1,0)</f>
        <v>1</v>
      </c>
    </row>
    <row r="287">
      <c r="A287" s="1">
        <v>1177.0</v>
      </c>
      <c r="B287" s="1">
        <v>3.0</v>
      </c>
      <c r="C287" s="1" t="s">
        <v>430</v>
      </c>
      <c r="D287" s="1" t="s">
        <v>20</v>
      </c>
      <c r="E287" s="1">
        <v>36.0</v>
      </c>
      <c r="F287" s="1">
        <v>0.0</v>
      </c>
      <c r="G287" s="1">
        <v>0.0</v>
      </c>
      <c r="H287" s="1" t="s">
        <v>431</v>
      </c>
      <c r="I287" s="1">
        <v>7.25</v>
      </c>
      <c r="K287" s="4" t="str">
        <f t="shared" si="1"/>
        <v/>
      </c>
      <c r="L287" s="1" t="s">
        <v>24</v>
      </c>
      <c r="M287" s="5">
        <f>if(B287=1,'Survival Probabilities'!$C$2,if(B287 = 2,'Survival Probabilities'!$C$3,if(B287 = 3,'Survival Probabilities'!$C$4,if(isblank(B287),""))))</f>
        <v>0.2429</v>
      </c>
      <c r="N287" s="5">
        <f>if(D287 = "male",'Survival Probabilities'!$C$5,if(D287="female",'Survival Probabilities'!$C$6,if(isblank(D287),"")))</f>
        <v>0.1889</v>
      </c>
      <c r="O287" s="5">
        <f>if(E287 &lt; 1,'Survival Probabilities'!$C$10,if(and(E287&gt;= 1, E287&lt;5),'Survival Probabilities'!$C$11, if(and(E287&gt;= 5, E287&lt;10),'Survival Probabilities'!$C$12,if(and(E287&gt;= 10, E287&lt;20),'Survival Probabilities'!$C$13,if(and(E287&gt;= 20, E287&lt;30),'Survival Probabilities'!$C$14,if(and(E287&gt;= 30, E287&lt;40),'Survival Probabilities'!$C$15,if(and(E287&gt;= 40, E287&lt;50),'Survival Probabilities'!$C$16,if(and(E287&gt;= 50, E287&lt;60),'Survival Probabilities'!$C$17,if(and(E287&gt;= 60, E287&lt;70),'Survival Probabilities'!$C$18,if(and(E287&gt;= 70, E287&lt;80),5%,if(and(E287&gt;= 80, E287&lt;90),5%,if(isblank(E287),1))))))))))))</f>
        <v>0.4371</v>
      </c>
      <c r="P287" s="5">
        <f>if(L287 = "C",'Survival Probabilities'!$C$7,if(L287="Q",'Survival Probabilities'!$C$8,if(L287="S",'Survival Probabilities'!$C$9,if(isblank(L287),""))))</f>
        <v>0.337</v>
      </c>
      <c r="Q287" s="6">
        <f>if(K287='Survival Probabilities'!$B$21,'Survival Probabilities'!$C$21,if(K287='Survival Probabilities'!$B$22,'Survival Probabilities'!$C$22,if(K287='Survival Probabilities'!$B$23,'Survival Probabilities'!$C$23,if(K287='Survival Probabilities'!$B$24,'Survival Probabilities'!$C$24,if(K287='Survival Probabilities'!$B$25,'Survival Probabilities'!$C$25,if(K287='Survival Probabilities'!$B$26,'Survival Probabilities'!$C$26,if(K287='Survival Probabilities'!$B$27,'Survival Probabilities'!$C$27,if(K287='Survival Probabilities'!$B$28,5%,if(K287="",1)))))))))</f>
        <v>1</v>
      </c>
      <c r="R287" s="5">
        <f t="shared" si="2"/>
        <v>0.006758809099</v>
      </c>
      <c r="S287" s="6">
        <f>if(R287&gt;='Survival Probabilities'!$J$4,1,0)</f>
        <v>0</v>
      </c>
    </row>
    <row r="288">
      <c r="A288" s="1">
        <v>1178.0</v>
      </c>
      <c r="B288" s="1">
        <v>3.0</v>
      </c>
      <c r="C288" s="1" t="s">
        <v>432</v>
      </c>
      <c r="D288" s="1" t="s">
        <v>20</v>
      </c>
      <c r="F288" s="1">
        <v>0.0</v>
      </c>
      <c r="G288" s="1">
        <v>0.0</v>
      </c>
      <c r="H288" s="1" t="s">
        <v>433</v>
      </c>
      <c r="I288" s="1">
        <v>7.25</v>
      </c>
      <c r="K288" s="4" t="str">
        <f t="shared" si="1"/>
        <v/>
      </c>
      <c r="L288" s="1" t="s">
        <v>24</v>
      </c>
      <c r="M288" s="5">
        <f>if(B288=1,'Survival Probabilities'!$C$2,if(B288 = 2,'Survival Probabilities'!$C$3,if(B288 = 3,'Survival Probabilities'!$C$4,if(isblank(B288),""))))</f>
        <v>0.2429</v>
      </c>
      <c r="N288" s="5">
        <f>if(D288 = "male",'Survival Probabilities'!$C$5,if(D288="female",'Survival Probabilities'!$C$6,if(isblank(D288),"")))</f>
        <v>0.1889</v>
      </c>
      <c r="O288" s="5">
        <f>if(E288 &lt; 1,'Survival Probabilities'!$C$10,if(and(E288&gt;= 1, E288&lt;5),'Survival Probabilities'!$C$11, if(and(E288&gt;= 5, E288&lt;10),'Survival Probabilities'!$C$12,if(and(E288&gt;= 10, E288&lt;20),'Survival Probabilities'!$C$13,if(and(E288&gt;= 20, E288&lt;30),'Survival Probabilities'!$C$14,if(and(E288&gt;= 30, E288&lt;40),'Survival Probabilities'!$C$15,if(and(E288&gt;= 40, E288&lt;50),'Survival Probabilities'!$C$16,if(and(E288&gt;= 50, E288&lt;60),'Survival Probabilities'!$C$17,if(and(E288&gt;= 60, E288&lt;70),'Survival Probabilities'!$C$18,if(and(E288&gt;= 70, E288&lt;80),5%,if(and(E288&gt;= 80, E288&lt;90),5%,if(isblank(E288),1))))))))))))</f>
        <v>1</v>
      </c>
      <c r="P288" s="5">
        <f>if(L288 = "C",'Survival Probabilities'!$C$7,if(L288="Q",'Survival Probabilities'!$C$8,if(L288="S",'Survival Probabilities'!$C$9,if(isblank(L288),""))))</f>
        <v>0.337</v>
      </c>
      <c r="Q288" s="6">
        <f>if(K288='Survival Probabilities'!$B$21,'Survival Probabilities'!$C$21,if(K288='Survival Probabilities'!$B$22,'Survival Probabilities'!$C$22,if(K288='Survival Probabilities'!$B$23,'Survival Probabilities'!$C$23,if(K288='Survival Probabilities'!$B$24,'Survival Probabilities'!$C$24,if(K288='Survival Probabilities'!$B$25,'Survival Probabilities'!$C$25,if(K288='Survival Probabilities'!$B$26,'Survival Probabilities'!$C$26,if(K288='Survival Probabilities'!$B$27,'Survival Probabilities'!$C$27,if(K288='Survival Probabilities'!$B$28,5%,if(K288="",1)))))))))</f>
        <v>1</v>
      </c>
      <c r="R288" s="5">
        <f t="shared" si="2"/>
        <v>0.01546284397</v>
      </c>
      <c r="S288" s="6">
        <f>if(R288&gt;='Survival Probabilities'!$J$4,1,0)</f>
        <v>0</v>
      </c>
    </row>
    <row r="289">
      <c r="A289" s="1">
        <v>1179.0</v>
      </c>
      <c r="B289" s="1">
        <v>1.0</v>
      </c>
      <c r="C289" s="1" t="s">
        <v>434</v>
      </c>
      <c r="D289" s="1" t="s">
        <v>20</v>
      </c>
      <c r="E289" s="1">
        <v>24.0</v>
      </c>
      <c r="F289" s="1">
        <v>1.0</v>
      </c>
      <c r="G289" s="1">
        <v>0.0</v>
      </c>
      <c r="H289" s="1">
        <v>21228.0</v>
      </c>
      <c r="I289" s="1">
        <v>82.2667</v>
      </c>
      <c r="J289" s="1" t="s">
        <v>38</v>
      </c>
      <c r="K289" s="4" t="str">
        <f t="shared" si="1"/>
        <v>B</v>
      </c>
      <c r="L289" s="1" t="s">
        <v>24</v>
      </c>
      <c r="M289" s="5">
        <f>if(B289=1,'Survival Probabilities'!$C$2,if(B289 = 2,'Survival Probabilities'!$C$3,if(B289 = 3,'Survival Probabilities'!$C$4,if(isblank(B289),""))))</f>
        <v>0.6296</v>
      </c>
      <c r="N289" s="5">
        <f>if(D289 = "male",'Survival Probabilities'!$C$5,if(D289="female",'Survival Probabilities'!$C$6,if(isblank(D289),"")))</f>
        <v>0.1889</v>
      </c>
      <c r="O289" s="5">
        <f>if(E289 &lt; 1,'Survival Probabilities'!$C$10,if(and(E289&gt;= 1, E289&lt;5),'Survival Probabilities'!$C$11, if(and(E289&gt;= 5, E289&lt;10),'Survival Probabilities'!$C$12,if(and(E289&gt;= 10, E289&lt;20),'Survival Probabilities'!$C$13,if(and(E289&gt;= 20, E289&lt;30),'Survival Probabilities'!$C$14,if(and(E289&gt;= 30, E289&lt;40),'Survival Probabilities'!$C$15,if(and(E289&gt;= 40, E289&lt;50),'Survival Probabilities'!$C$16,if(and(E289&gt;= 50, E289&lt;60),'Survival Probabilities'!$C$17,if(and(E289&gt;= 60, E289&lt;70),'Survival Probabilities'!$C$18,if(and(E289&gt;= 70, E289&lt;80),5%,if(and(E289&gt;= 80, E289&lt;90),5%,if(isblank(E289),1))))))))))))</f>
        <v>0.35</v>
      </c>
      <c r="P289" s="5">
        <f>if(L289 = "C",'Survival Probabilities'!$C$7,if(L289="Q",'Survival Probabilities'!$C$8,if(L289="S",'Survival Probabilities'!$C$9,if(isblank(L289),""))))</f>
        <v>0.337</v>
      </c>
      <c r="Q289" s="5">
        <f>if(K289='Survival Probabilities'!$B$21,'Survival Probabilities'!$C$21,if(K289='Survival Probabilities'!$B$22,'Survival Probabilities'!$C$22,if(K289='Survival Probabilities'!$B$23,'Survival Probabilities'!$C$23,if(K289='Survival Probabilities'!$B$24,'Survival Probabilities'!$C$24,if(K289='Survival Probabilities'!$B$25,'Survival Probabilities'!$C$25,if(K289='Survival Probabilities'!$B$26,'Survival Probabilities'!$C$26,if(K289='Survival Probabilities'!$B$27,'Survival Probabilities'!$C$27,if(K289='Survival Probabilities'!$B$28,5%,if(K289="",1)))))))))</f>
        <v>0.7447</v>
      </c>
      <c r="R289" s="5">
        <f t="shared" si="2"/>
        <v>0.01044662431</v>
      </c>
      <c r="S289" s="6">
        <f>if(R289&gt;='Survival Probabilities'!$J$4,1,0)</f>
        <v>0</v>
      </c>
    </row>
    <row r="290">
      <c r="A290" s="1">
        <v>1180.0</v>
      </c>
      <c r="B290" s="1">
        <v>3.0</v>
      </c>
      <c r="C290" s="1" t="s">
        <v>435</v>
      </c>
      <c r="D290" s="1" t="s">
        <v>20</v>
      </c>
      <c r="F290" s="1">
        <v>0.0</v>
      </c>
      <c r="G290" s="1">
        <v>0.0</v>
      </c>
      <c r="H290" s="1">
        <v>2655.0</v>
      </c>
      <c r="I290" s="1">
        <v>7.2292</v>
      </c>
      <c r="J290" s="1" t="s">
        <v>436</v>
      </c>
      <c r="K290" s="4" t="str">
        <f t="shared" si="1"/>
        <v>F</v>
      </c>
      <c r="L290" s="1" t="s">
        <v>32</v>
      </c>
      <c r="M290" s="5">
        <f>if(B290=1,'Survival Probabilities'!$C$2,if(B290 = 2,'Survival Probabilities'!$C$3,if(B290 = 3,'Survival Probabilities'!$C$4,if(isblank(B290),""))))</f>
        <v>0.2429</v>
      </c>
      <c r="N290" s="5">
        <f>if(D290 = "male",'Survival Probabilities'!$C$5,if(D290="female",'Survival Probabilities'!$C$6,if(isblank(D290),"")))</f>
        <v>0.1889</v>
      </c>
      <c r="O290" s="5">
        <f>if(E290 &lt; 1,'Survival Probabilities'!$C$10,if(and(E290&gt;= 1, E290&lt;5),'Survival Probabilities'!$C$11, if(and(E290&gt;= 5, E290&lt;10),'Survival Probabilities'!$C$12,if(and(E290&gt;= 10, E290&lt;20),'Survival Probabilities'!$C$13,if(and(E290&gt;= 20, E290&lt;30),'Survival Probabilities'!$C$14,if(and(E290&gt;= 30, E290&lt;40),'Survival Probabilities'!$C$15,if(and(E290&gt;= 40, E290&lt;50),'Survival Probabilities'!$C$16,if(and(E290&gt;= 50, E290&lt;60),'Survival Probabilities'!$C$17,if(and(E290&gt;= 60, E290&lt;70),'Survival Probabilities'!$C$18,if(and(E290&gt;= 70, E290&lt;80),5%,if(and(E290&gt;= 80, E290&lt;90),5%,if(isblank(E290),1))))))))))))</f>
        <v>1</v>
      </c>
      <c r="P290" s="5">
        <f>if(L290 = "C",'Survival Probabilities'!$C$7,if(L290="Q",'Survival Probabilities'!$C$8,if(L290="S",'Survival Probabilities'!$C$9,if(isblank(L290),""))))</f>
        <v>0.5536</v>
      </c>
      <c r="Q290" s="5">
        <f>if(K290='Survival Probabilities'!$B$21,'Survival Probabilities'!$C$21,if(K290='Survival Probabilities'!$B$22,'Survival Probabilities'!$C$22,if(K290='Survival Probabilities'!$B$23,'Survival Probabilities'!$C$23,if(K290='Survival Probabilities'!$B$24,'Survival Probabilities'!$C$24,if(K290='Survival Probabilities'!$B$25,'Survival Probabilities'!$C$25,if(K290='Survival Probabilities'!$B$26,'Survival Probabilities'!$C$26,if(K290='Survival Probabilities'!$B$27,'Survival Probabilities'!$C$27,if(K290='Survival Probabilities'!$B$28,5%,if(K290="",1)))))))))</f>
        <v>0.6154</v>
      </c>
      <c r="R290" s="5">
        <f t="shared" si="2"/>
        <v>0.015631946</v>
      </c>
      <c r="S290" s="6">
        <f>if(R290&gt;='Survival Probabilities'!$J$4,1,0)</f>
        <v>0</v>
      </c>
    </row>
    <row r="291">
      <c r="A291" s="1">
        <v>1181.0</v>
      </c>
      <c r="B291" s="1">
        <v>3.0</v>
      </c>
      <c r="C291" s="1" t="s">
        <v>437</v>
      </c>
      <c r="D291" s="1" t="s">
        <v>20</v>
      </c>
      <c r="F291" s="1">
        <v>0.0</v>
      </c>
      <c r="G291" s="1">
        <v>0.0</v>
      </c>
      <c r="H291" s="1" t="s">
        <v>438</v>
      </c>
      <c r="I291" s="1">
        <v>8.05</v>
      </c>
      <c r="K291" s="4" t="str">
        <f t="shared" si="1"/>
        <v/>
      </c>
      <c r="L291" s="1" t="s">
        <v>24</v>
      </c>
      <c r="M291" s="5">
        <f>if(B291=1,'Survival Probabilities'!$C$2,if(B291 = 2,'Survival Probabilities'!$C$3,if(B291 = 3,'Survival Probabilities'!$C$4,if(isblank(B291),""))))</f>
        <v>0.2429</v>
      </c>
      <c r="N291" s="5">
        <f>if(D291 = "male",'Survival Probabilities'!$C$5,if(D291="female",'Survival Probabilities'!$C$6,if(isblank(D291),"")))</f>
        <v>0.1889</v>
      </c>
      <c r="O291" s="5">
        <f>if(E291 &lt; 1,'Survival Probabilities'!$C$10,if(and(E291&gt;= 1, E291&lt;5),'Survival Probabilities'!$C$11, if(and(E291&gt;= 5, E291&lt;10),'Survival Probabilities'!$C$12,if(and(E291&gt;= 10, E291&lt;20),'Survival Probabilities'!$C$13,if(and(E291&gt;= 20, E291&lt;30),'Survival Probabilities'!$C$14,if(and(E291&gt;= 30, E291&lt;40),'Survival Probabilities'!$C$15,if(and(E291&gt;= 40, E291&lt;50),'Survival Probabilities'!$C$16,if(and(E291&gt;= 50, E291&lt;60),'Survival Probabilities'!$C$17,if(and(E291&gt;= 60, E291&lt;70),'Survival Probabilities'!$C$18,if(and(E291&gt;= 70, E291&lt;80),5%,if(and(E291&gt;= 80, E291&lt;90),5%,if(isblank(E291),1))))))))))))</f>
        <v>1</v>
      </c>
      <c r="P291" s="5">
        <f>if(L291 = "C",'Survival Probabilities'!$C$7,if(L291="Q",'Survival Probabilities'!$C$8,if(L291="S",'Survival Probabilities'!$C$9,if(isblank(L291),""))))</f>
        <v>0.337</v>
      </c>
      <c r="Q291" s="6">
        <f>if(K291='Survival Probabilities'!$B$21,'Survival Probabilities'!$C$21,if(K291='Survival Probabilities'!$B$22,'Survival Probabilities'!$C$22,if(K291='Survival Probabilities'!$B$23,'Survival Probabilities'!$C$23,if(K291='Survival Probabilities'!$B$24,'Survival Probabilities'!$C$24,if(K291='Survival Probabilities'!$B$25,'Survival Probabilities'!$C$25,if(K291='Survival Probabilities'!$B$26,'Survival Probabilities'!$C$26,if(K291='Survival Probabilities'!$B$27,'Survival Probabilities'!$C$27,if(K291='Survival Probabilities'!$B$28,5%,if(K291="",1)))))))))</f>
        <v>1</v>
      </c>
      <c r="R291" s="5">
        <f t="shared" si="2"/>
        <v>0.01546284397</v>
      </c>
      <c r="S291" s="6">
        <f>if(R291&gt;='Survival Probabilities'!$J$4,1,0)</f>
        <v>0</v>
      </c>
    </row>
    <row r="292">
      <c r="A292" s="1">
        <v>1182.0</v>
      </c>
      <c r="B292" s="1">
        <v>1.0</v>
      </c>
      <c r="C292" s="1" t="s">
        <v>439</v>
      </c>
      <c r="D292" s="1" t="s">
        <v>20</v>
      </c>
      <c r="F292" s="1">
        <v>0.0</v>
      </c>
      <c r="G292" s="1">
        <v>0.0</v>
      </c>
      <c r="H292" s="1" t="s">
        <v>440</v>
      </c>
      <c r="I292" s="1">
        <v>39.6</v>
      </c>
      <c r="K292" s="4" t="str">
        <f t="shared" si="1"/>
        <v/>
      </c>
      <c r="L292" s="1" t="s">
        <v>24</v>
      </c>
      <c r="M292" s="5">
        <f>if(B292=1,'Survival Probabilities'!$C$2,if(B292 = 2,'Survival Probabilities'!$C$3,if(B292 = 3,'Survival Probabilities'!$C$4,if(isblank(B292),""))))</f>
        <v>0.6296</v>
      </c>
      <c r="N292" s="5">
        <f>if(D292 = "male",'Survival Probabilities'!$C$5,if(D292="female",'Survival Probabilities'!$C$6,if(isblank(D292),"")))</f>
        <v>0.1889</v>
      </c>
      <c r="O292" s="5">
        <f>if(E292 &lt; 1,'Survival Probabilities'!$C$10,if(and(E292&gt;= 1, E292&lt;5),'Survival Probabilities'!$C$11, if(and(E292&gt;= 5, E292&lt;10),'Survival Probabilities'!$C$12,if(and(E292&gt;= 10, E292&lt;20),'Survival Probabilities'!$C$13,if(and(E292&gt;= 20, E292&lt;30),'Survival Probabilities'!$C$14,if(and(E292&gt;= 30, E292&lt;40),'Survival Probabilities'!$C$15,if(and(E292&gt;= 40, E292&lt;50),'Survival Probabilities'!$C$16,if(and(E292&gt;= 50, E292&lt;60),'Survival Probabilities'!$C$17,if(and(E292&gt;= 60, E292&lt;70),'Survival Probabilities'!$C$18,if(and(E292&gt;= 70, E292&lt;80),5%,if(and(E292&gt;= 80, E292&lt;90),5%,if(isblank(E292),1))))))))))))</f>
        <v>1</v>
      </c>
      <c r="P292" s="5">
        <f>if(L292 = "C",'Survival Probabilities'!$C$7,if(L292="Q",'Survival Probabilities'!$C$8,if(L292="S",'Survival Probabilities'!$C$9,if(isblank(L292),""))))</f>
        <v>0.337</v>
      </c>
      <c r="Q292" s="6">
        <f>if(K292='Survival Probabilities'!$B$21,'Survival Probabilities'!$C$21,if(K292='Survival Probabilities'!$B$22,'Survival Probabilities'!$C$22,if(K292='Survival Probabilities'!$B$23,'Survival Probabilities'!$C$23,if(K292='Survival Probabilities'!$B$24,'Survival Probabilities'!$C$24,if(K292='Survival Probabilities'!$B$25,'Survival Probabilities'!$C$25,if(K292='Survival Probabilities'!$B$26,'Survival Probabilities'!$C$26,if(K292='Survival Probabilities'!$B$27,'Survival Probabilities'!$C$27,if(K292='Survival Probabilities'!$B$28,5%,if(K292="",1)))))))))</f>
        <v>1</v>
      </c>
      <c r="R292" s="5">
        <f t="shared" si="2"/>
        <v>0.04007989528</v>
      </c>
      <c r="S292" s="6">
        <f>if(R292&gt;='Survival Probabilities'!$J$4,1,0)</f>
        <v>1</v>
      </c>
    </row>
    <row r="293">
      <c r="A293" s="1">
        <v>1183.0</v>
      </c>
      <c r="B293" s="1">
        <v>3.0</v>
      </c>
      <c r="C293" s="1" t="s">
        <v>441</v>
      </c>
      <c r="D293" s="1" t="s">
        <v>23</v>
      </c>
      <c r="E293" s="1">
        <v>30.0</v>
      </c>
      <c r="F293" s="1">
        <v>0.0</v>
      </c>
      <c r="G293" s="1">
        <v>0.0</v>
      </c>
      <c r="H293" s="1">
        <v>382650.0</v>
      </c>
      <c r="I293" s="1">
        <v>6.95</v>
      </c>
      <c r="K293" s="4" t="str">
        <f t="shared" si="1"/>
        <v/>
      </c>
      <c r="L293" s="1" t="s">
        <v>21</v>
      </c>
      <c r="M293" s="5">
        <f>if(B293=1,'Survival Probabilities'!$C$2,if(B293 = 2,'Survival Probabilities'!$C$3,if(B293 = 3,'Survival Probabilities'!$C$4,if(isblank(B293),""))))</f>
        <v>0.2429</v>
      </c>
      <c r="N293" s="5">
        <f>if(D293 = "male",'Survival Probabilities'!$C$5,if(D293="female",'Survival Probabilities'!$C$6,if(isblank(D293),"")))</f>
        <v>0.742</v>
      </c>
      <c r="O293" s="5">
        <f>if(E293 &lt; 1,'Survival Probabilities'!$C$10,if(and(E293&gt;= 1, E293&lt;5),'Survival Probabilities'!$C$11, if(and(E293&gt;= 5, E293&lt;10),'Survival Probabilities'!$C$12,if(and(E293&gt;= 10, E293&lt;20),'Survival Probabilities'!$C$13,if(and(E293&gt;= 20, E293&lt;30),'Survival Probabilities'!$C$14,if(and(E293&gt;= 30, E293&lt;40),'Survival Probabilities'!$C$15,if(and(E293&gt;= 40, E293&lt;50),'Survival Probabilities'!$C$16,if(and(E293&gt;= 50, E293&lt;60),'Survival Probabilities'!$C$17,if(and(E293&gt;= 60, E293&lt;70),'Survival Probabilities'!$C$18,if(and(E293&gt;= 70, E293&lt;80),5%,if(and(E293&gt;= 80, E293&lt;90),5%,if(isblank(E293),1))))))))))))</f>
        <v>0.4371</v>
      </c>
      <c r="P293" s="5">
        <f>if(L293 = "C",'Survival Probabilities'!$C$7,if(L293="Q",'Survival Probabilities'!$C$8,if(L293="S",'Survival Probabilities'!$C$9,if(isblank(L293),""))))</f>
        <v>0.3896</v>
      </c>
      <c r="Q293" s="6">
        <f>if(K293='Survival Probabilities'!$B$21,'Survival Probabilities'!$C$21,if(K293='Survival Probabilities'!$B$22,'Survival Probabilities'!$C$22,if(K293='Survival Probabilities'!$B$23,'Survival Probabilities'!$C$23,if(K293='Survival Probabilities'!$B$24,'Survival Probabilities'!$C$24,if(K293='Survival Probabilities'!$B$25,'Survival Probabilities'!$C$25,if(K293='Survival Probabilities'!$B$26,'Survival Probabilities'!$C$26,if(K293='Survival Probabilities'!$B$27,'Survival Probabilities'!$C$27,if(K293='Survival Probabilities'!$B$28,5%,if(K293="",1)))))))))</f>
        <v>1</v>
      </c>
      <c r="R293" s="5">
        <f t="shared" si="2"/>
        <v>0.03069242299</v>
      </c>
      <c r="S293" s="6">
        <f>if(R293&gt;='Survival Probabilities'!$J$4,1,0)</f>
        <v>1</v>
      </c>
    </row>
    <row r="294">
      <c r="A294" s="1">
        <v>1184.0</v>
      </c>
      <c r="B294" s="1">
        <v>3.0</v>
      </c>
      <c r="C294" s="1" t="s">
        <v>442</v>
      </c>
      <c r="D294" s="1" t="s">
        <v>20</v>
      </c>
      <c r="F294" s="1">
        <v>0.0</v>
      </c>
      <c r="G294" s="1">
        <v>0.0</v>
      </c>
      <c r="H294" s="1">
        <v>2652.0</v>
      </c>
      <c r="I294" s="1">
        <v>7.2292</v>
      </c>
      <c r="K294" s="4" t="str">
        <f t="shared" si="1"/>
        <v/>
      </c>
      <c r="L294" s="1" t="s">
        <v>32</v>
      </c>
      <c r="M294" s="5">
        <f>if(B294=1,'Survival Probabilities'!$C$2,if(B294 = 2,'Survival Probabilities'!$C$3,if(B294 = 3,'Survival Probabilities'!$C$4,if(isblank(B294),""))))</f>
        <v>0.2429</v>
      </c>
      <c r="N294" s="5">
        <f>if(D294 = "male",'Survival Probabilities'!$C$5,if(D294="female",'Survival Probabilities'!$C$6,if(isblank(D294),"")))</f>
        <v>0.1889</v>
      </c>
      <c r="O294" s="5">
        <f>if(E294 &lt; 1,'Survival Probabilities'!$C$10,if(and(E294&gt;= 1, E294&lt;5),'Survival Probabilities'!$C$11, if(and(E294&gt;= 5, E294&lt;10),'Survival Probabilities'!$C$12,if(and(E294&gt;= 10, E294&lt;20),'Survival Probabilities'!$C$13,if(and(E294&gt;= 20, E294&lt;30),'Survival Probabilities'!$C$14,if(and(E294&gt;= 30, E294&lt;40),'Survival Probabilities'!$C$15,if(and(E294&gt;= 40, E294&lt;50),'Survival Probabilities'!$C$16,if(and(E294&gt;= 50, E294&lt;60),'Survival Probabilities'!$C$17,if(and(E294&gt;= 60, E294&lt;70),'Survival Probabilities'!$C$18,if(and(E294&gt;= 70, E294&lt;80),5%,if(and(E294&gt;= 80, E294&lt;90),5%,if(isblank(E294),1))))))))))))</f>
        <v>1</v>
      </c>
      <c r="P294" s="5">
        <f>if(L294 = "C",'Survival Probabilities'!$C$7,if(L294="Q",'Survival Probabilities'!$C$8,if(L294="S",'Survival Probabilities'!$C$9,if(isblank(L294),""))))</f>
        <v>0.5536</v>
      </c>
      <c r="Q294" s="6">
        <f>if(K294='Survival Probabilities'!$B$21,'Survival Probabilities'!$C$21,if(K294='Survival Probabilities'!$B$22,'Survival Probabilities'!$C$22,if(K294='Survival Probabilities'!$B$23,'Survival Probabilities'!$C$23,if(K294='Survival Probabilities'!$B$24,'Survival Probabilities'!$C$24,if(K294='Survival Probabilities'!$B$25,'Survival Probabilities'!$C$25,if(K294='Survival Probabilities'!$B$26,'Survival Probabilities'!$C$26,if(K294='Survival Probabilities'!$B$27,'Survival Probabilities'!$C$27,if(K294='Survival Probabilities'!$B$28,5%,if(K294="",1)))))))))</f>
        <v>1</v>
      </c>
      <c r="R294" s="5">
        <f t="shared" si="2"/>
        <v>0.02540127722</v>
      </c>
      <c r="S294" s="6">
        <f>if(R294&gt;='Survival Probabilities'!$J$4,1,0)</f>
        <v>0</v>
      </c>
    </row>
    <row r="295">
      <c r="A295" s="1">
        <v>1185.0</v>
      </c>
      <c r="B295" s="1">
        <v>1.0</v>
      </c>
      <c r="C295" s="1" t="s">
        <v>443</v>
      </c>
      <c r="D295" s="1" t="s">
        <v>20</v>
      </c>
      <c r="E295" s="1">
        <v>53.0</v>
      </c>
      <c r="F295" s="1">
        <v>1.0</v>
      </c>
      <c r="G295" s="1">
        <v>1.0</v>
      </c>
      <c r="H295" s="1">
        <v>33638.0</v>
      </c>
      <c r="I295" s="1">
        <v>81.8583</v>
      </c>
      <c r="J295" s="1" t="s">
        <v>444</v>
      </c>
      <c r="K295" s="4" t="str">
        <f t="shared" si="1"/>
        <v>A</v>
      </c>
      <c r="L295" s="1" t="s">
        <v>24</v>
      </c>
      <c r="M295" s="5">
        <f>if(B295=1,'Survival Probabilities'!$C$2,if(B295 = 2,'Survival Probabilities'!$C$3,if(B295 = 3,'Survival Probabilities'!$C$4,if(isblank(B295),""))))</f>
        <v>0.6296</v>
      </c>
      <c r="N295" s="5">
        <f>if(D295 = "male",'Survival Probabilities'!$C$5,if(D295="female",'Survival Probabilities'!$C$6,if(isblank(D295),"")))</f>
        <v>0.1889</v>
      </c>
      <c r="O295" s="5">
        <f>if(E295 &lt; 1,'Survival Probabilities'!$C$10,if(and(E295&gt;= 1, E295&lt;5),'Survival Probabilities'!$C$11, if(and(E295&gt;= 5, E295&lt;10),'Survival Probabilities'!$C$12,if(and(E295&gt;= 10, E295&lt;20),'Survival Probabilities'!$C$13,if(and(E295&gt;= 20, E295&lt;30),'Survival Probabilities'!$C$14,if(and(E295&gt;= 30, E295&lt;40),'Survival Probabilities'!$C$15,if(and(E295&gt;= 40, E295&lt;50),'Survival Probabilities'!$C$16,if(and(E295&gt;= 50, E295&lt;60),'Survival Probabilities'!$C$17,if(and(E295&gt;= 60, E295&lt;70),'Survival Probabilities'!$C$18,if(and(E295&gt;= 70, E295&lt;80),5%,if(and(E295&gt;= 80, E295&lt;90),5%,if(isblank(E295),1))))))))))))</f>
        <v>0.4167</v>
      </c>
      <c r="P295" s="5">
        <f>if(L295 = "C",'Survival Probabilities'!$C$7,if(L295="Q",'Survival Probabilities'!$C$8,if(L295="S",'Survival Probabilities'!$C$9,if(isblank(L295),""))))</f>
        <v>0.337</v>
      </c>
      <c r="Q295" s="5">
        <f>if(K295='Survival Probabilities'!$B$21,'Survival Probabilities'!$C$21,if(K295='Survival Probabilities'!$B$22,'Survival Probabilities'!$C$22,if(K295='Survival Probabilities'!$B$23,'Survival Probabilities'!$C$23,if(K295='Survival Probabilities'!$B$24,'Survival Probabilities'!$C$24,if(K295='Survival Probabilities'!$B$25,'Survival Probabilities'!$C$25,if(K295='Survival Probabilities'!$B$26,'Survival Probabilities'!$C$26,if(K295='Survival Probabilities'!$B$27,'Survival Probabilities'!$C$27,if(K295='Survival Probabilities'!$B$28,5%,if(K295="",1)))))))))</f>
        <v>0.4667</v>
      </c>
      <c r="R295" s="5">
        <f t="shared" si="2"/>
        <v>0.007794493146</v>
      </c>
      <c r="S295" s="6">
        <f>if(R295&gt;='Survival Probabilities'!$J$4,1,0)</f>
        <v>0</v>
      </c>
    </row>
    <row r="296">
      <c r="A296" s="1">
        <v>1186.0</v>
      </c>
      <c r="B296" s="1">
        <v>3.0</v>
      </c>
      <c r="C296" s="1" t="s">
        <v>445</v>
      </c>
      <c r="D296" s="1" t="s">
        <v>20</v>
      </c>
      <c r="E296" s="1">
        <v>36.0</v>
      </c>
      <c r="F296" s="1">
        <v>0.0</v>
      </c>
      <c r="G296" s="1">
        <v>0.0</v>
      </c>
      <c r="H296" s="1">
        <v>345771.0</v>
      </c>
      <c r="I296" s="1">
        <v>9.5</v>
      </c>
      <c r="K296" s="4" t="str">
        <f t="shared" si="1"/>
        <v/>
      </c>
      <c r="L296" s="1" t="s">
        <v>24</v>
      </c>
      <c r="M296" s="5">
        <f>if(B296=1,'Survival Probabilities'!$C$2,if(B296 = 2,'Survival Probabilities'!$C$3,if(B296 = 3,'Survival Probabilities'!$C$4,if(isblank(B296),""))))</f>
        <v>0.2429</v>
      </c>
      <c r="N296" s="5">
        <f>if(D296 = "male",'Survival Probabilities'!$C$5,if(D296="female",'Survival Probabilities'!$C$6,if(isblank(D296),"")))</f>
        <v>0.1889</v>
      </c>
      <c r="O296" s="5">
        <f>if(E296 &lt; 1,'Survival Probabilities'!$C$10,if(and(E296&gt;= 1, E296&lt;5),'Survival Probabilities'!$C$11, if(and(E296&gt;= 5, E296&lt;10),'Survival Probabilities'!$C$12,if(and(E296&gt;= 10, E296&lt;20),'Survival Probabilities'!$C$13,if(and(E296&gt;= 20, E296&lt;30),'Survival Probabilities'!$C$14,if(and(E296&gt;= 30, E296&lt;40),'Survival Probabilities'!$C$15,if(and(E296&gt;= 40, E296&lt;50),'Survival Probabilities'!$C$16,if(and(E296&gt;= 50, E296&lt;60),'Survival Probabilities'!$C$17,if(and(E296&gt;= 60, E296&lt;70),'Survival Probabilities'!$C$18,if(and(E296&gt;= 70, E296&lt;80),5%,if(and(E296&gt;= 80, E296&lt;90),5%,if(isblank(E296),1))))))))))))</f>
        <v>0.4371</v>
      </c>
      <c r="P296" s="5">
        <f>if(L296 = "C",'Survival Probabilities'!$C$7,if(L296="Q",'Survival Probabilities'!$C$8,if(L296="S",'Survival Probabilities'!$C$9,if(isblank(L296),""))))</f>
        <v>0.337</v>
      </c>
      <c r="Q296" s="6">
        <f>if(K296='Survival Probabilities'!$B$21,'Survival Probabilities'!$C$21,if(K296='Survival Probabilities'!$B$22,'Survival Probabilities'!$C$22,if(K296='Survival Probabilities'!$B$23,'Survival Probabilities'!$C$23,if(K296='Survival Probabilities'!$B$24,'Survival Probabilities'!$C$24,if(K296='Survival Probabilities'!$B$25,'Survival Probabilities'!$C$25,if(K296='Survival Probabilities'!$B$26,'Survival Probabilities'!$C$26,if(K296='Survival Probabilities'!$B$27,'Survival Probabilities'!$C$27,if(K296='Survival Probabilities'!$B$28,5%,if(K296="",1)))))))))</f>
        <v>1</v>
      </c>
      <c r="R296" s="5">
        <f t="shared" si="2"/>
        <v>0.006758809099</v>
      </c>
      <c r="S296" s="6">
        <f>if(R296&gt;='Survival Probabilities'!$J$4,1,0)</f>
        <v>0</v>
      </c>
    </row>
    <row r="297">
      <c r="A297" s="1">
        <v>1187.0</v>
      </c>
      <c r="B297" s="1">
        <v>3.0</v>
      </c>
      <c r="C297" s="1" t="s">
        <v>446</v>
      </c>
      <c r="D297" s="1" t="s">
        <v>20</v>
      </c>
      <c r="E297" s="1">
        <v>26.0</v>
      </c>
      <c r="F297" s="1">
        <v>0.0</v>
      </c>
      <c r="G297" s="1">
        <v>0.0</v>
      </c>
      <c r="H297" s="1">
        <v>349202.0</v>
      </c>
      <c r="I297" s="1">
        <v>7.8958</v>
      </c>
      <c r="K297" s="4" t="str">
        <f t="shared" si="1"/>
        <v/>
      </c>
      <c r="L297" s="1" t="s">
        <v>24</v>
      </c>
      <c r="M297" s="5">
        <f>if(B297=1,'Survival Probabilities'!$C$2,if(B297 = 2,'Survival Probabilities'!$C$3,if(B297 = 3,'Survival Probabilities'!$C$4,if(isblank(B297),""))))</f>
        <v>0.2429</v>
      </c>
      <c r="N297" s="5">
        <f>if(D297 = "male",'Survival Probabilities'!$C$5,if(D297="female",'Survival Probabilities'!$C$6,if(isblank(D297),"")))</f>
        <v>0.1889</v>
      </c>
      <c r="O297" s="5">
        <f>if(E297 &lt; 1,'Survival Probabilities'!$C$10,if(and(E297&gt;= 1, E297&lt;5),'Survival Probabilities'!$C$11, if(and(E297&gt;= 5, E297&lt;10),'Survival Probabilities'!$C$12,if(and(E297&gt;= 10, E297&lt;20),'Survival Probabilities'!$C$13,if(and(E297&gt;= 20, E297&lt;30),'Survival Probabilities'!$C$14,if(and(E297&gt;= 30, E297&lt;40),'Survival Probabilities'!$C$15,if(and(E297&gt;= 40, E297&lt;50),'Survival Probabilities'!$C$16,if(and(E297&gt;= 50, E297&lt;60),'Survival Probabilities'!$C$17,if(and(E297&gt;= 60, E297&lt;70),'Survival Probabilities'!$C$18,if(and(E297&gt;= 70, E297&lt;80),5%,if(and(E297&gt;= 80, E297&lt;90),5%,if(isblank(E297),1))))))))))))</f>
        <v>0.35</v>
      </c>
      <c r="P297" s="5">
        <f>if(L297 = "C",'Survival Probabilities'!$C$7,if(L297="Q",'Survival Probabilities'!$C$8,if(L297="S",'Survival Probabilities'!$C$9,if(isblank(L297),""))))</f>
        <v>0.337</v>
      </c>
      <c r="Q297" s="6">
        <f>if(K297='Survival Probabilities'!$B$21,'Survival Probabilities'!$C$21,if(K297='Survival Probabilities'!$B$22,'Survival Probabilities'!$C$22,if(K297='Survival Probabilities'!$B$23,'Survival Probabilities'!$C$23,if(K297='Survival Probabilities'!$B$24,'Survival Probabilities'!$C$24,if(K297='Survival Probabilities'!$B$25,'Survival Probabilities'!$C$25,if(K297='Survival Probabilities'!$B$26,'Survival Probabilities'!$C$26,if(K297='Survival Probabilities'!$B$27,'Survival Probabilities'!$C$27,if(K297='Survival Probabilities'!$B$28,5%,if(K297="",1)))))))))</f>
        <v>1</v>
      </c>
      <c r="R297" s="5">
        <f t="shared" si="2"/>
        <v>0.00541199539</v>
      </c>
      <c r="S297" s="6">
        <f>if(R297&gt;='Survival Probabilities'!$J$4,1,0)</f>
        <v>0</v>
      </c>
    </row>
    <row r="298">
      <c r="A298" s="1">
        <v>1188.0</v>
      </c>
      <c r="B298" s="1">
        <v>2.0</v>
      </c>
      <c r="C298" s="1" t="s">
        <v>447</v>
      </c>
      <c r="D298" s="1" t="s">
        <v>23</v>
      </c>
      <c r="E298" s="1">
        <v>1.0</v>
      </c>
      <c r="F298" s="1">
        <v>1.0</v>
      </c>
      <c r="G298" s="1">
        <v>2.0</v>
      </c>
      <c r="H298" s="1" t="s">
        <v>448</v>
      </c>
      <c r="I298" s="1">
        <v>41.5792</v>
      </c>
      <c r="K298" s="4" t="str">
        <f t="shared" si="1"/>
        <v/>
      </c>
      <c r="L298" s="1" t="s">
        <v>32</v>
      </c>
      <c r="M298" s="5">
        <f>if(B298=1,'Survival Probabilities'!$C$2,if(B298 = 2,'Survival Probabilities'!$C$3,if(B298 = 3,'Survival Probabilities'!$C$4,if(isblank(B298),""))))</f>
        <v>0.4728</v>
      </c>
      <c r="N298" s="5">
        <f>if(D298 = "male",'Survival Probabilities'!$C$5,if(D298="female",'Survival Probabilities'!$C$6,if(isblank(D298),"")))</f>
        <v>0.742</v>
      </c>
      <c r="O298" s="5">
        <f>if(E298 &lt; 1,'Survival Probabilities'!$C$10,if(and(E298&gt;= 1, E298&lt;5),'Survival Probabilities'!$C$11, if(and(E298&gt;= 5, E298&lt;10),'Survival Probabilities'!$C$12,if(and(E298&gt;= 10, E298&lt;20),'Survival Probabilities'!$C$13,if(and(E298&gt;= 20, E298&lt;30),'Survival Probabilities'!$C$14,if(and(E298&gt;= 30, E298&lt;40),'Survival Probabilities'!$C$15,if(and(E298&gt;= 40, E298&lt;50),'Survival Probabilities'!$C$16,if(and(E298&gt;= 50, E298&lt;60),'Survival Probabilities'!$C$17,if(and(E298&gt;= 60, E298&lt;70),'Survival Probabilities'!$C$18,if(and(E298&gt;= 70, E298&lt;80),5%,if(and(E298&gt;= 80, E298&lt;90),5%,if(isblank(E298),1))))))))))))</f>
        <v>0.6061</v>
      </c>
      <c r="P298" s="5">
        <f>if(L298 = "C",'Survival Probabilities'!$C$7,if(L298="Q",'Survival Probabilities'!$C$8,if(L298="S",'Survival Probabilities'!$C$9,if(isblank(L298),""))))</f>
        <v>0.5536</v>
      </c>
      <c r="Q298" s="6">
        <f>if(K298='Survival Probabilities'!$B$21,'Survival Probabilities'!$C$21,if(K298='Survival Probabilities'!$B$22,'Survival Probabilities'!$C$22,if(K298='Survival Probabilities'!$B$23,'Survival Probabilities'!$C$23,if(K298='Survival Probabilities'!$B$24,'Survival Probabilities'!$C$24,if(K298='Survival Probabilities'!$B$25,'Survival Probabilities'!$C$25,if(K298='Survival Probabilities'!$B$26,'Survival Probabilities'!$C$26,if(K298='Survival Probabilities'!$B$27,'Survival Probabilities'!$C$27,if(K298='Survival Probabilities'!$B$28,5%,if(K298="",1)))))))))</f>
        <v>1</v>
      </c>
      <c r="R298" s="5">
        <f t="shared" si="2"/>
        <v>0.117712271</v>
      </c>
      <c r="S298" s="6">
        <f>if(R298&gt;='Survival Probabilities'!$J$4,1,0)</f>
        <v>1</v>
      </c>
    </row>
    <row r="299">
      <c r="A299" s="1">
        <v>1189.0</v>
      </c>
      <c r="B299" s="1">
        <v>3.0</v>
      </c>
      <c r="C299" s="1" t="s">
        <v>449</v>
      </c>
      <c r="D299" s="1" t="s">
        <v>20</v>
      </c>
      <c r="F299" s="1">
        <v>2.0</v>
      </c>
      <c r="G299" s="1">
        <v>0.0</v>
      </c>
      <c r="H299" s="1">
        <v>2662.0</v>
      </c>
      <c r="I299" s="1">
        <v>21.6792</v>
      </c>
      <c r="K299" s="4" t="str">
        <f t="shared" si="1"/>
        <v/>
      </c>
      <c r="L299" s="1" t="s">
        <v>32</v>
      </c>
      <c r="M299" s="5">
        <f>if(B299=1,'Survival Probabilities'!$C$2,if(B299 = 2,'Survival Probabilities'!$C$3,if(B299 = 3,'Survival Probabilities'!$C$4,if(isblank(B299),""))))</f>
        <v>0.2429</v>
      </c>
      <c r="N299" s="5">
        <f>if(D299 = "male",'Survival Probabilities'!$C$5,if(D299="female",'Survival Probabilities'!$C$6,if(isblank(D299),"")))</f>
        <v>0.1889</v>
      </c>
      <c r="O299" s="5">
        <f>if(E299 &lt; 1,'Survival Probabilities'!$C$10,if(and(E299&gt;= 1, E299&lt;5),'Survival Probabilities'!$C$11, if(and(E299&gt;= 5, E299&lt;10),'Survival Probabilities'!$C$12,if(and(E299&gt;= 10, E299&lt;20),'Survival Probabilities'!$C$13,if(and(E299&gt;= 20, E299&lt;30),'Survival Probabilities'!$C$14,if(and(E299&gt;= 30, E299&lt;40),'Survival Probabilities'!$C$15,if(and(E299&gt;= 40, E299&lt;50),'Survival Probabilities'!$C$16,if(and(E299&gt;= 50, E299&lt;60),'Survival Probabilities'!$C$17,if(and(E299&gt;= 60, E299&lt;70),'Survival Probabilities'!$C$18,if(and(E299&gt;= 70, E299&lt;80),5%,if(and(E299&gt;= 80, E299&lt;90),5%,if(isblank(E299),1))))))))))))</f>
        <v>1</v>
      </c>
      <c r="P299" s="5">
        <f>if(L299 = "C",'Survival Probabilities'!$C$7,if(L299="Q",'Survival Probabilities'!$C$8,if(L299="S",'Survival Probabilities'!$C$9,if(isblank(L299),""))))</f>
        <v>0.5536</v>
      </c>
      <c r="Q299" s="6">
        <f>if(K299='Survival Probabilities'!$B$21,'Survival Probabilities'!$C$21,if(K299='Survival Probabilities'!$B$22,'Survival Probabilities'!$C$22,if(K299='Survival Probabilities'!$B$23,'Survival Probabilities'!$C$23,if(K299='Survival Probabilities'!$B$24,'Survival Probabilities'!$C$24,if(K299='Survival Probabilities'!$B$25,'Survival Probabilities'!$C$25,if(K299='Survival Probabilities'!$B$26,'Survival Probabilities'!$C$26,if(K299='Survival Probabilities'!$B$27,'Survival Probabilities'!$C$27,if(K299='Survival Probabilities'!$B$28,5%,if(K299="",1)))))))))</f>
        <v>1</v>
      </c>
      <c r="R299" s="5">
        <f t="shared" si="2"/>
        <v>0.02540127722</v>
      </c>
      <c r="S299" s="6">
        <f>if(R299&gt;='Survival Probabilities'!$J$4,1,0)</f>
        <v>0</v>
      </c>
    </row>
    <row r="300">
      <c r="A300" s="1">
        <v>1190.0</v>
      </c>
      <c r="B300" s="1">
        <v>1.0</v>
      </c>
      <c r="C300" s="1" t="s">
        <v>450</v>
      </c>
      <c r="D300" s="1" t="s">
        <v>20</v>
      </c>
      <c r="E300" s="1">
        <v>30.0</v>
      </c>
      <c r="F300" s="1">
        <v>0.0</v>
      </c>
      <c r="G300" s="1">
        <v>0.0</v>
      </c>
      <c r="H300" s="1">
        <v>113801.0</v>
      </c>
      <c r="I300" s="1">
        <v>45.5</v>
      </c>
      <c r="K300" s="4" t="str">
        <f t="shared" si="1"/>
        <v/>
      </c>
      <c r="L300" s="1" t="s">
        <v>24</v>
      </c>
      <c r="M300" s="5">
        <f>if(B300=1,'Survival Probabilities'!$C$2,if(B300 = 2,'Survival Probabilities'!$C$3,if(B300 = 3,'Survival Probabilities'!$C$4,if(isblank(B300),""))))</f>
        <v>0.6296</v>
      </c>
      <c r="N300" s="5">
        <f>if(D300 = "male",'Survival Probabilities'!$C$5,if(D300="female",'Survival Probabilities'!$C$6,if(isblank(D300),"")))</f>
        <v>0.1889</v>
      </c>
      <c r="O300" s="5">
        <f>if(E300 &lt; 1,'Survival Probabilities'!$C$10,if(and(E300&gt;= 1, E300&lt;5),'Survival Probabilities'!$C$11, if(and(E300&gt;= 5, E300&lt;10),'Survival Probabilities'!$C$12,if(and(E300&gt;= 10, E300&lt;20),'Survival Probabilities'!$C$13,if(and(E300&gt;= 20, E300&lt;30),'Survival Probabilities'!$C$14,if(and(E300&gt;= 30, E300&lt;40),'Survival Probabilities'!$C$15,if(and(E300&gt;= 40, E300&lt;50),'Survival Probabilities'!$C$16,if(and(E300&gt;= 50, E300&lt;60),'Survival Probabilities'!$C$17,if(and(E300&gt;= 60, E300&lt;70),'Survival Probabilities'!$C$18,if(and(E300&gt;= 70, E300&lt;80),5%,if(and(E300&gt;= 80, E300&lt;90),5%,if(isblank(E300),1))))))))))))</f>
        <v>0.4371</v>
      </c>
      <c r="P300" s="5">
        <f>if(L300 = "C",'Survival Probabilities'!$C$7,if(L300="Q",'Survival Probabilities'!$C$8,if(L300="S",'Survival Probabilities'!$C$9,if(isblank(L300),""))))</f>
        <v>0.337</v>
      </c>
      <c r="Q300" s="6">
        <f>if(K300='Survival Probabilities'!$B$21,'Survival Probabilities'!$C$21,if(K300='Survival Probabilities'!$B$22,'Survival Probabilities'!$C$22,if(K300='Survival Probabilities'!$B$23,'Survival Probabilities'!$C$23,if(K300='Survival Probabilities'!$B$24,'Survival Probabilities'!$C$24,if(K300='Survival Probabilities'!$B$25,'Survival Probabilities'!$C$25,if(K300='Survival Probabilities'!$B$26,'Survival Probabilities'!$C$26,if(K300='Survival Probabilities'!$B$27,'Survival Probabilities'!$C$27,if(K300='Survival Probabilities'!$B$28,5%,if(K300="",1)))))))))</f>
        <v>1</v>
      </c>
      <c r="R300" s="5">
        <f t="shared" si="2"/>
        <v>0.01751892223</v>
      </c>
      <c r="S300" s="6">
        <f>if(R300&gt;='Survival Probabilities'!$J$4,1,0)</f>
        <v>0</v>
      </c>
    </row>
    <row r="301">
      <c r="A301" s="1">
        <v>1191.0</v>
      </c>
      <c r="B301" s="1">
        <v>3.0</v>
      </c>
      <c r="C301" s="1" t="s">
        <v>451</v>
      </c>
      <c r="D301" s="1" t="s">
        <v>20</v>
      </c>
      <c r="E301" s="1">
        <v>29.0</v>
      </c>
      <c r="F301" s="1">
        <v>0.0</v>
      </c>
      <c r="G301" s="1">
        <v>0.0</v>
      </c>
      <c r="H301" s="1">
        <v>347467.0</v>
      </c>
      <c r="I301" s="1">
        <v>7.8542</v>
      </c>
      <c r="K301" s="4" t="str">
        <f t="shared" si="1"/>
        <v/>
      </c>
      <c r="L301" s="1" t="s">
        <v>24</v>
      </c>
      <c r="M301" s="5">
        <f>if(B301=1,'Survival Probabilities'!$C$2,if(B301 = 2,'Survival Probabilities'!$C$3,if(B301 = 3,'Survival Probabilities'!$C$4,if(isblank(B301),""))))</f>
        <v>0.2429</v>
      </c>
      <c r="N301" s="5">
        <f>if(D301 = "male",'Survival Probabilities'!$C$5,if(D301="female",'Survival Probabilities'!$C$6,if(isblank(D301),"")))</f>
        <v>0.1889</v>
      </c>
      <c r="O301" s="5">
        <f>if(E301 &lt; 1,'Survival Probabilities'!$C$10,if(and(E301&gt;= 1, E301&lt;5),'Survival Probabilities'!$C$11, if(and(E301&gt;= 5, E301&lt;10),'Survival Probabilities'!$C$12,if(and(E301&gt;= 10, E301&lt;20),'Survival Probabilities'!$C$13,if(and(E301&gt;= 20, E301&lt;30),'Survival Probabilities'!$C$14,if(and(E301&gt;= 30, E301&lt;40),'Survival Probabilities'!$C$15,if(and(E301&gt;= 40, E301&lt;50),'Survival Probabilities'!$C$16,if(and(E301&gt;= 50, E301&lt;60),'Survival Probabilities'!$C$17,if(and(E301&gt;= 60, E301&lt;70),'Survival Probabilities'!$C$18,if(and(E301&gt;= 70, E301&lt;80),5%,if(and(E301&gt;= 80, E301&lt;90),5%,if(isblank(E301),1))))))))))))</f>
        <v>0.35</v>
      </c>
      <c r="P301" s="5">
        <f>if(L301 = "C",'Survival Probabilities'!$C$7,if(L301="Q",'Survival Probabilities'!$C$8,if(L301="S",'Survival Probabilities'!$C$9,if(isblank(L301),""))))</f>
        <v>0.337</v>
      </c>
      <c r="Q301" s="6">
        <f>if(K301='Survival Probabilities'!$B$21,'Survival Probabilities'!$C$21,if(K301='Survival Probabilities'!$B$22,'Survival Probabilities'!$C$22,if(K301='Survival Probabilities'!$B$23,'Survival Probabilities'!$C$23,if(K301='Survival Probabilities'!$B$24,'Survival Probabilities'!$C$24,if(K301='Survival Probabilities'!$B$25,'Survival Probabilities'!$C$25,if(K301='Survival Probabilities'!$B$26,'Survival Probabilities'!$C$26,if(K301='Survival Probabilities'!$B$27,'Survival Probabilities'!$C$27,if(K301='Survival Probabilities'!$B$28,5%,if(K301="",1)))))))))</f>
        <v>1</v>
      </c>
      <c r="R301" s="5">
        <f t="shared" si="2"/>
        <v>0.00541199539</v>
      </c>
      <c r="S301" s="6">
        <f>if(R301&gt;='Survival Probabilities'!$J$4,1,0)</f>
        <v>0</v>
      </c>
    </row>
    <row r="302">
      <c r="A302" s="1">
        <v>1192.0</v>
      </c>
      <c r="B302" s="1">
        <v>3.0</v>
      </c>
      <c r="C302" s="1" t="s">
        <v>452</v>
      </c>
      <c r="D302" s="1" t="s">
        <v>20</v>
      </c>
      <c r="E302" s="1">
        <v>32.0</v>
      </c>
      <c r="F302" s="1">
        <v>0.0</v>
      </c>
      <c r="G302" s="1">
        <v>0.0</v>
      </c>
      <c r="H302" s="1">
        <v>347079.0</v>
      </c>
      <c r="I302" s="1">
        <v>7.775</v>
      </c>
      <c r="K302" s="4" t="str">
        <f t="shared" si="1"/>
        <v/>
      </c>
      <c r="L302" s="1" t="s">
        <v>24</v>
      </c>
      <c r="M302" s="5">
        <f>if(B302=1,'Survival Probabilities'!$C$2,if(B302 = 2,'Survival Probabilities'!$C$3,if(B302 = 3,'Survival Probabilities'!$C$4,if(isblank(B302),""))))</f>
        <v>0.2429</v>
      </c>
      <c r="N302" s="5">
        <f>if(D302 = "male",'Survival Probabilities'!$C$5,if(D302="female",'Survival Probabilities'!$C$6,if(isblank(D302),"")))</f>
        <v>0.1889</v>
      </c>
      <c r="O302" s="5">
        <f>if(E302 &lt; 1,'Survival Probabilities'!$C$10,if(and(E302&gt;= 1, E302&lt;5),'Survival Probabilities'!$C$11, if(and(E302&gt;= 5, E302&lt;10),'Survival Probabilities'!$C$12,if(and(E302&gt;= 10, E302&lt;20),'Survival Probabilities'!$C$13,if(and(E302&gt;= 20, E302&lt;30),'Survival Probabilities'!$C$14,if(and(E302&gt;= 30, E302&lt;40),'Survival Probabilities'!$C$15,if(and(E302&gt;= 40, E302&lt;50),'Survival Probabilities'!$C$16,if(and(E302&gt;= 50, E302&lt;60),'Survival Probabilities'!$C$17,if(and(E302&gt;= 60, E302&lt;70),'Survival Probabilities'!$C$18,if(and(E302&gt;= 70, E302&lt;80),5%,if(and(E302&gt;= 80, E302&lt;90),5%,if(isblank(E302),1))))))))))))</f>
        <v>0.4371</v>
      </c>
      <c r="P302" s="5">
        <f>if(L302 = "C",'Survival Probabilities'!$C$7,if(L302="Q",'Survival Probabilities'!$C$8,if(L302="S",'Survival Probabilities'!$C$9,if(isblank(L302),""))))</f>
        <v>0.337</v>
      </c>
      <c r="Q302" s="6">
        <f>if(K302='Survival Probabilities'!$B$21,'Survival Probabilities'!$C$21,if(K302='Survival Probabilities'!$B$22,'Survival Probabilities'!$C$22,if(K302='Survival Probabilities'!$B$23,'Survival Probabilities'!$C$23,if(K302='Survival Probabilities'!$B$24,'Survival Probabilities'!$C$24,if(K302='Survival Probabilities'!$B$25,'Survival Probabilities'!$C$25,if(K302='Survival Probabilities'!$B$26,'Survival Probabilities'!$C$26,if(K302='Survival Probabilities'!$B$27,'Survival Probabilities'!$C$27,if(K302='Survival Probabilities'!$B$28,5%,if(K302="",1)))))))))</f>
        <v>1</v>
      </c>
      <c r="R302" s="5">
        <f t="shared" si="2"/>
        <v>0.006758809099</v>
      </c>
      <c r="S302" s="6">
        <f>if(R302&gt;='Survival Probabilities'!$J$4,1,0)</f>
        <v>0</v>
      </c>
    </row>
    <row r="303">
      <c r="A303" s="1">
        <v>1193.0</v>
      </c>
      <c r="B303" s="1">
        <v>2.0</v>
      </c>
      <c r="C303" s="1" t="s">
        <v>453</v>
      </c>
      <c r="D303" s="1" t="s">
        <v>20</v>
      </c>
      <c r="F303" s="1">
        <v>0.0</v>
      </c>
      <c r="G303" s="1">
        <v>0.0</v>
      </c>
      <c r="H303" s="1">
        <v>237735.0</v>
      </c>
      <c r="I303" s="1">
        <v>15.0458</v>
      </c>
      <c r="J303" s="1" t="s">
        <v>454</v>
      </c>
      <c r="K303" s="4" t="str">
        <f t="shared" si="1"/>
        <v>D</v>
      </c>
      <c r="L303" s="1" t="s">
        <v>32</v>
      </c>
      <c r="M303" s="5">
        <f>if(B303=1,'Survival Probabilities'!$C$2,if(B303 = 2,'Survival Probabilities'!$C$3,if(B303 = 3,'Survival Probabilities'!$C$4,if(isblank(B303),""))))</f>
        <v>0.4728</v>
      </c>
      <c r="N303" s="5">
        <f>if(D303 = "male",'Survival Probabilities'!$C$5,if(D303="female",'Survival Probabilities'!$C$6,if(isblank(D303),"")))</f>
        <v>0.1889</v>
      </c>
      <c r="O303" s="5">
        <f>if(E303 &lt; 1,'Survival Probabilities'!$C$10,if(and(E303&gt;= 1, E303&lt;5),'Survival Probabilities'!$C$11, if(and(E303&gt;= 5, E303&lt;10),'Survival Probabilities'!$C$12,if(and(E303&gt;= 10, E303&lt;20),'Survival Probabilities'!$C$13,if(and(E303&gt;= 20, E303&lt;30),'Survival Probabilities'!$C$14,if(and(E303&gt;= 30, E303&lt;40),'Survival Probabilities'!$C$15,if(and(E303&gt;= 40, E303&lt;50),'Survival Probabilities'!$C$16,if(and(E303&gt;= 50, E303&lt;60),'Survival Probabilities'!$C$17,if(and(E303&gt;= 60, E303&lt;70),'Survival Probabilities'!$C$18,if(and(E303&gt;= 70, E303&lt;80),5%,if(and(E303&gt;= 80, E303&lt;90),5%,if(isblank(E303),1))))))))))))</f>
        <v>1</v>
      </c>
      <c r="P303" s="5">
        <f>if(L303 = "C",'Survival Probabilities'!$C$7,if(L303="Q",'Survival Probabilities'!$C$8,if(L303="S",'Survival Probabilities'!$C$9,if(isblank(L303),""))))</f>
        <v>0.5536</v>
      </c>
      <c r="Q303" s="5">
        <f>if(K303='Survival Probabilities'!$B$21,'Survival Probabilities'!$C$21,if(K303='Survival Probabilities'!$B$22,'Survival Probabilities'!$C$22,if(K303='Survival Probabilities'!$B$23,'Survival Probabilities'!$C$23,if(K303='Survival Probabilities'!$B$24,'Survival Probabilities'!$C$24,if(K303='Survival Probabilities'!$B$25,'Survival Probabilities'!$C$25,if(K303='Survival Probabilities'!$B$26,'Survival Probabilities'!$C$26,if(K303='Survival Probabilities'!$B$27,'Survival Probabilities'!$C$27,if(K303='Survival Probabilities'!$B$28,5%,if(K303="",1)))))))))</f>
        <v>0.7576</v>
      </c>
      <c r="R303" s="5">
        <f t="shared" si="2"/>
        <v>0.03745807658</v>
      </c>
      <c r="S303" s="6">
        <f>if(R303&gt;='Survival Probabilities'!$J$4,1,0)</f>
        <v>1</v>
      </c>
    </row>
    <row r="304">
      <c r="A304" s="1">
        <v>1194.0</v>
      </c>
      <c r="B304" s="1">
        <v>2.0</v>
      </c>
      <c r="C304" s="1" t="s">
        <v>455</v>
      </c>
      <c r="D304" s="1" t="s">
        <v>20</v>
      </c>
      <c r="E304" s="1">
        <v>43.0</v>
      </c>
      <c r="F304" s="1">
        <v>0.0</v>
      </c>
      <c r="G304" s="1">
        <v>1.0</v>
      </c>
      <c r="H304" s="1" t="s">
        <v>294</v>
      </c>
      <c r="I304" s="1">
        <v>21.0</v>
      </c>
      <c r="K304" s="4" t="str">
        <f t="shared" si="1"/>
        <v/>
      </c>
      <c r="L304" s="1" t="s">
        <v>24</v>
      </c>
      <c r="M304" s="5">
        <f>if(B304=1,'Survival Probabilities'!$C$2,if(B304 = 2,'Survival Probabilities'!$C$3,if(B304 = 3,'Survival Probabilities'!$C$4,if(isblank(B304),""))))</f>
        <v>0.4728</v>
      </c>
      <c r="N304" s="5">
        <f>if(D304 = "male",'Survival Probabilities'!$C$5,if(D304="female",'Survival Probabilities'!$C$6,if(isblank(D304),"")))</f>
        <v>0.1889</v>
      </c>
      <c r="O304" s="5">
        <f>if(E304 &lt; 1,'Survival Probabilities'!$C$10,if(and(E304&gt;= 1, E304&lt;5),'Survival Probabilities'!$C$11, if(and(E304&gt;= 5, E304&lt;10),'Survival Probabilities'!$C$12,if(and(E304&gt;= 10, E304&lt;20),'Survival Probabilities'!$C$13,if(and(E304&gt;= 20, E304&lt;30),'Survival Probabilities'!$C$14,if(and(E304&gt;= 30, E304&lt;40),'Survival Probabilities'!$C$15,if(and(E304&gt;= 40, E304&lt;50),'Survival Probabilities'!$C$16,if(and(E304&gt;= 50, E304&lt;60),'Survival Probabilities'!$C$17,if(and(E304&gt;= 60, E304&lt;70),'Survival Probabilities'!$C$18,if(and(E304&gt;= 70, E304&lt;80),5%,if(and(E304&gt;= 80, E304&lt;90),5%,if(isblank(E304),1))))))))))))</f>
        <v>0.382</v>
      </c>
      <c r="P304" s="5">
        <f>if(L304 = "C",'Survival Probabilities'!$C$7,if(L304="Q",'Survival Probabilities'!$C$8,if(L304="S",'Survival Probabilities'!$C$9,if(isblank(L304),""))))</f>
        <v>0.337</v>
      </c>
      <c r="Q304" s="6">
        <f>if(K304='Survival Probabilities'!$B$21,'Survival Probabilities'!$C$21,if(K304='Survival Probabilities'!$B$22,'Survival Probabilities'!$C$22,if(K304='Survival Probabilities'!$B$23,'Survival Probabilities'!$C$23,if(K304='Survival Probabilities'!$B$24,'Survival Probabilities'!$C$24,if(K304='Survival Probabilities'!$B$25,'Survival Probabilities'!$C$25,if(K304='Survival Probabilities'!$B$26,'Survival Probabilities'!$C$26,if(K304='Survival Probabilities'!$B$27,'Survival Probabilities'!$C$27,if(K304='Survival Probabilities'!$B$28,5%,if(K304="",1)))))))))</f>
        <v>1</v>
      </c>
      <c r="R304" s="5">
        <f t="shared" si="2"/>
        <v>0.01149748071</v>
      </c>
      <c r="S304" s="6">
        <f>if(R304&gt;='Survival Probabilities'!$J$4,1,0)</f>
        <v>0</v>
      </c>
    </row>
    <row r="305">
      <c r="A305" s="1">
        <v>1195.0</v>
      </c>
      <c r="B305" s="1">
        <v>3.0</v>
      </c>
      <c r="C305" s="1" t="s">
        <v>456</v>
      </c>
      <c r="D305" s="1" t="s">
        <v>20</v>
      </c>
      <c r="E305" s="1">
        <v>24.0</v>
      </c>
      <c r="F305" s="1">
        <v>0.0</v>
      </c>
      <c r="G305" s="1">
        <v>0.0</v>
      </c>
      <c r="H305" s="1">
        <v>315092.0</v>
      </c>
      <c r="I305" s="1">
        <v>8.6625</v>
      </c>
      <c r="K305" s="4" t="str">
        <f t="shared" si="1"/>
        <v/>
      </c>
      <c r="L305" s="1" t="s">
        <v>24</v>
      </c>
      <c r="M305" s="5">
        <f>if(B305=1,'Survival Probabilities'!$C$2,if(B305 = 2,'Survival Probabilities'!$C$3,if(B305 = 3,'Survival Probabilities'!$C$4,if(isblank(B305),""))))</f>
        <v>0.2429</v>
      </c>
      <c r="N305" s="5">
        <f>if(D305 = "male",'Survival Probabilities'!$C$5,if(D305="female",'Survival Probabilities'!$C$6,if(isblank(D305),"")))</f>
        <v>0.1889</v>
      </c>
      <c r="O305" s="5">
        <f>if(E305 &lt; 1,'Survival Probabilities'!$C$10,if(and(E305&gt;= 1, E305&lt;5),'Survival Probabilities'!$C$11, if(and(E305&gt;= 5, E305&lt;10),'Survival Probabilities'!$C$12,if(and(E305&gt;= 10, E305&lt;20),'Survival Probabilities'!$C$13,if(and(E305&gt;= 20, E305&lt;30),'Survival Probabilities'!$C$14,if(and(E305&gt;= 30, E305&lt;40),'Survival Probabilities'!$C$15,if(and(E305&gt;= 40, E305&lt;50),'Survival Probabilities'!$C$16,if(and(E305&gt;= 50, E305&lt;60),'Survival Probabilities'!$C$17,if(and(E305&gt;= 60, E305&lt;70),'Survival Probabilities'!$C$18,if(and(E305&gt;= 70, E305&lt;80),5%,if(and(E305&gt;= 80, E305&lt;90),5%,if(isblank(E305),1))))))))))))</f>
        <v>0.35</v>
      </c>
      <c r="P305" s="5">
        <f>if(L305 = "C",'Survival Probabilities'!$C$7,if(L305="Q",'Survival Probabilities'!$C$8,if(L305="S",'Survival Probabilities'!$C$9,if(isblank(L305),""))))</f>
        <v>0.337</v>
      </c>
      <c r="Q305" s="6">
        <f>if(K305='Survival Probabilities'!$B$21,'Survival Probabilities'!$C$21,if(K305='Survival Probabilities'!$B$22,'Survival Probabilities'!$C$22,if(K305='Survival Probabilities'!$B$23,'Survival Probabilities'!$C$23,if(K305='Survival Probabilities'!$B$24,'Survival Probabilities'!$C$24,if(K305='Survival Probabilities'!$B$25,'Survival Probabilities'!$C$25,if(K305='Survival Probabilities'!$B$26,'Survival Probabilities'!$C$26,if(K305='Survival Probabilities'!$B$27,'Survival Probabilities'!$C$27,if(K305='Survival Probabilities'!$B$28,5%,if(K305="",1)))))))))</f>
        <v>1</v>
      </c>
      <c r="R305" s="5">
        <f t="shared" si="2"/>
        <v>0.00541199539</v>
      </c>
      <c r="S305" s="6">
        <f>if(R305&gt;='Survival Probabilities'!$J$4,1,0)</f>
        <v>0</v>
      </c>
    </row>
    <row r="306">
      <c r="A306" s="1">
        <v>1196.0</v>
      </c>
      <c r="B306" s="1">
        <v>3.0</v>
      </c>
      <c r="C306" s="1" t="s">
        <v>457</v>
      </c>
      <c r="D306" s="1" t="s">
        <v>23</v>
      </c>
      <c r="F306" s="1">
        <v>0.0</v>
      </c>
      <c r="G306" s="1">
        <v>0.0</v>
      </c>
      <c r="H306" s="1">
        <v>383123.0</v>
      </c>
      <c r="I306" s="1">
        <v>7.75</v>
      </c>
      <c r="K306" s="4" t="str">
        <f t="shared" si="1"/>
        <v/>
      </c>
      <c r="L306" s="1" t="s">
        <v>21</v>
      </c>
      <c r="M306" s="5">
        <f>if(B306=1,'Survival Probabilities'!$C$2,if(B306 = 2,'Survival Probabilities'!$C$3,if(B306 = 3,'Survival Probabilities'!$C$4,if(isblank(B306),""))))</f>
        <v>0.2429</v>
      </c>
      <c r="N306" s="5">
        <f>if(D306 = "male",'Survival Probabilities'!$C$5,if(D306="female",'Survival Probabilities'!$C$6,if(isblank(D306),"")))</f>
        <v>0.742</v>
      </c>
      <c r="O306" s="5">
        <f>if(E306 &lt; 1,'Survival Probabilities'!$C$10,if(and(E306&gt;= 1, E306&lt;5),'Survival Probabilities'!$C$11, if(and(E306&gt;= 5, E306&lt;10),'Survival Probabilities'!$C$12,if(and(E306&gt;= 10, E306&lt;20),'Survival Probabilities'!$C$13,if(and(E306&gt;= 20, E306&lt;30),'Survival Probabilities'!$C$14,if(and(E306&gt;= 30, E306&lt;40),'Survival Probabilities'!$C$15,if(and(E306&gt;= 40, E306&lt;50),'Survival Probabilities'!$C$16,if(and(E306&gt;= 50, E306&lt;60),'Survival Probabilities'!$C$17,if(and(E306&gt;= 60, E306&lt;70),'Survival Probabilities'!$C$18,if(and(E306&gt;= 70, E306&lt;80),5%,if(and(E306&gt;= 80, E306&lt;90),5%,if(isblank(E306),1))))))))))))</f>
        <v>1</v>
      </c>
      <c r="P306" s="5">
        <f>if(L306 = "C",'Survival Probabilities'!$C$7,if(L306="Q",'Survival Probabilities'!$C$8,if(L306="S",'Survival Probabilities'!$C$9,if(isblank(L306),""))))</f>
        <v>0.3896</v>
      </c>
      <c r="Q306" s="6">
        <f>if(K306='Survival Probabilities'!$B$21,'Survival Probabilities'!$C$21,if(K306='Survival Probabilities'!$B$22,'Survival Probabilities'!$C$22,if(K306='Survival Probabilities'!$B$23,'Survival Probabilities'!$C$23,if(K306='Survival Probabilities'!$B$24,'Survival Probabilities'!$C$24,if(K306='Survival Probabilities'!$B$25,'Survival Probabilities'!$C$25,if(K306='Survival Probabilities'!$B$26,'Survival Probabilities'!$C$26,if(K306='Survival Probabilities'!$B$27,'Survival Probabilities'!$C$27,if(K306='Survival Probabilities'!$B$28,5%,if(K306="",1)))))))))</f>
        <v>1</v>
      </c>
      <c r="R306" s="5">
        <f t="shared" si="2"/>
        <v>0.07021830928</v>
      </c>
      <c r="S306" s="6">
        <f>if(R306&gt;='Survival Probabilities'!$J$4,1,0)</f>
        <v>1</v>
      </c>
    </row>
    <row r="307">
      <c r="A307" s="1">
        <v>1197.0</v>
      </c>
      <c r="B307" s="1">
        <v>1.0</v>
      </c>
      <c r="C307" s="1" t="s">
        <v>458</v>
      </c>
      <c r="D307" s="1" t="s">
        <v>23</v>
      </c>
      <c r="E307" s="1">
        <v>64.0</v>
      </c>
      <c r="F307" s="1">
        <v>1.0</v>
      </c>
      <c r="G307" s="1">
        <v>1.0</v>
      </c>
      <c r="H307" s="1">
        <v>112901.0</v>
      </c>
      <c r="I307" s="1">
        <v>26.55</v>
      </c>
      <c r="J307" s="1" t="s">
        <v>459</v>
      </c>
      <c r="K307" s="4" t="str">
        <f t="shared" si="1"/>
        <v>B</v>
      </c>
      <c r="L307" s="1" t="s">
        <v>24</v>
      </c>
      <c r="M307" s="5">
        <f>if(B307=1,'Survival Probabilities'!$C$2,if(B307 = 2,'Survival Probabilities'!$C$3,if(B307 = 3,'Survival Probabilities'!$C$4,if(isblank(B307),""))))</f>
        <v>0.6296</v>
      </c>
      <c r="N307" s="5">
        <f>if(D307 = "male",'Survival Probabilities'!$C$5,if(D307="female",'Survival Probabilities'!$C$6,if(isblank(D307),"")))</f>
        <v>0.742</v>
      </c>
      <c r="O307" s="5">
        <f>if(E307 &lt; 1,'Survival Probabilities'!$C$10,if(and(E307&gt;= 1, E307&lt;5),'Survival Probabilities'!$C$11, if(and(E307&gt;= 5, E307&lt;10),'Survival Probabilities'!$C$12,if(and(E307&gt;= 10, E307&lt;20),'Survival Probabilities'!$C$13,if(and(E307&gt;= 20, E307&lt;30),'Survival Probabilities'!$C$14,if(and(E307&gt;= 30, E307&lt;40),'Survival Probabilities'!$C$15,if(and(E307&gt;= 40, E307&lt;50),'Survival Probabilities'!$C$16,if(and(E307&gt;= 50, E307&lt;60),'Survival Probabilities'!$C$17,if(and(E307&gt;= 60, E307&lt;70),'Survival Probabilities'!$C$18,if(and(E307&gt;= 70, E307&lt;80),5%,if(and(E307&gt;= 80, E307&lt;90),5%,if(isblank(E307),1))))))))))))</f>
        <v>0.3158</v>
      </c>
      <c r="P307" s="5">
        <f>if(L307 = "C",'Survival Probabilities'!$C$7,if(L307="Q",'Survival Probabilities'!$C$8,if(L307="S",'Survival Probabilities'!$C$9,if(isblank(L307),""))))</f>
        <v>0.337</v>
      </c>
      <c r="Q307" s="5">
        <f>if(K307='Survival Probabilities'!$B$21,'Survival Probabilities'!$C$21,if(K307='Survival Probabilities'!$B$22,'Survival Probabilities'!$C$22,if(K307='Survival Probabilities'!$B$23,'Survival Probabilities'!$C$23,if(K307='Survival Probabilities'!$B$24,'Survival Probabilities'!$C$24,if(K307='Survival Probabilities'!$B$25,'Survival Probabilities'!$C$25,if(K307='Survival Probabilities'!$B$26,'Survival Probabilities'!$C$26,if(K307='Survival Probabilities'!$B$27,'Survival Probabilities'!$C$27,if(K307='Survival Probabilities'!$B$28,5%,if(K307="",1)))))))))</f>
        <v>0.7447</v>
      </c>
      <c r="R307" s="5">
        <f t="shared" si="2"/>
        <v>0.03702473894</v>
      </c>
      <c r="S307" s="6">
        <f>if(R307&gt;='Survival Probabilities'!$J$4,1,0)</f>
        <v>1</v>
      </c>
    </row>
    <row r="308">
      <c r="A308" s="1">
        <v>1198.0</v>
      </c>
      <c r="B308" s="1">
        <v>1.0</v>
      </c>
      <c r="C308" s="1" t="s">
        <v>460</v>
      </c>
      <c r="D308" s="1" t="s">
        <v>20</v>
      </c>
      <c r="E308" s="1">
        <v>30.0</v>
      </c>
      <c r="F308" s="1">
        <v>1.0</v>
      </c>
      <c r="G308" s="1">
        <v>2.0</v>
      </c>
      <c r="H308" s="1">
        <v>113781.0</v>
      </c>
      <c r="I308" s="1">
        <v>151.55</v>
      </c>
      <c r="J308" s="1" t="s">
        <v>461</v>
      </c>
      <c r="K308" s="4" t="str">
        <f t="shared" si="1"/>
        <v>C</v>
      </c>
      <c r="L308" s="1" t="s">
        <v>24</v>
      </c>
      <c r="M308" s="5">
        <f>if(B308=1,'Survival Probabilities'!$C$2,if(B308 = 2,'Survival Probabilities'!$C$3,if(B308 = 3,'Survival Probabilities'!$C$4,if(isblank(B308),""))))</f>
        <v>0.6296</v>
      </c>
      <c r="N308" s="5">
        <f>if(D308 = "male",'Survival Probabilities'!$C$5,if(D308="female",'Survival Probabilities'!$C$6,if(isblank(D308),"")))</f>
        <v>0.1889</v>
      </c>
      <c r="O308" s="5">
        <f>if(E308 &lt; 1,'Survival Probabilities'!$C$10,if(and(E308&gt;= 1, E308&lt;5),'Survival Probabilities'!$C$11, if(and(E308&gt;= 5, E308&lt;10),'Survival Probabilities'!$C$12,if(and(E308&gt;= 10, E308&lt;20),'Survival Probabilities'!$C$13,if(and(E308&gt;= 20, E308&lt;30),'Survival Probabilities'!$C$14,if(and(E308&gt;= 30, E308&lt;40),'Survival Probabilities'!$C$15,if(and(E308&gt;= 40, E308&lt;50),'Survival Probabilities'!$C$16,if(and(E308&gt;= 50, E308&lt;60),'Survival Probabilities'!$C$17,if(and(E308&gt;= 60, E308&lt;70),'Survival Probabilities'!$C$18,if(and(E308&gt;= 70, E308&lt;80),5%,if(and(E308&gt;= 80, E308&lt;90),5%,if(isblank(E308),1))))))))))))</f>
        <v>0.4371</v>
      </c>
      <c r="P308" s="5">
        <f>if(L308 = "C",'Survival Probabilities'!$C$7,if(L308="Q",'Survival Probabilities'!$C$8,if(L308="S",'Survival Probabilities'!$C$9,if(isblank(L308),""))))</f>
        <v>0.337</v>
      </c>
      <c r="Q308" s="5">
        <f>if(K308='Survival Probabilities'!$B$21,'Survival Probabilities'!$C$21,if(K308='Survival Probabilities'!$B$22,'Survival Probabilities'!$C$22,if(K308='Survival Probabilities'!$B$23,'Survival Probabilities'!$C$23,if(K308='Survival Probabilities'!$B$24,'Survival Probabilities'!$C$24,if(K308='Survival Probabilities'!$B$25,'Survival Probabilities'!$C$25,if(K308='Survival Probabilities'!$B$26,'Survival Probabilities'!$C$26,if(K308='Survival Probabilities'!$B$27,'Survival Probabilities'!$C$27,if(K308='Survival Probabilities'!$B$28,5%,if(K308="",1)))))))))</f>
        <v>0.5932</v>
      </c>
      <c r="R308" s="5">
        <f t="shared" si="2"/>
        <v>0.01039222466</v>
      </c>
      <c r="S308" s="6">
        <f>if(R308&gt;='Survival Probabilities'!$J$4,1,0)</f>
        <v>0</v>
      </c>
    </row>
    <row r="309">
      <c r="A309" s="1">
        <v>1199.0</v>
      </c>
      <c r="B309" s="1">
        <v>3.0</v>
      </c>
      <c r="C309" s="1" t="s">
        <v>462</v>
      </c>
      <c r="D309" s="1" t="s">
        <v>20</v>
      </c>
      <c r="E309" s="1">
        <v>0.83</v>
      </c>
      <c r="F309" s="1">
        <v>0.0</v>
      </c>
      <c r="G309" s="1">
        <v>1.0</v>
      </c>
      <c r="H309" s="1">
        <v>392091.0</v>
      </c>
      <c r="I309" s="1">
        <v>9.35</v>
      </c>
      <c r="K309" s="4" t="str">
        <f t="shared" si="1"/>
        <v/>
      </c>
      <c r="L309" s="1" t="s">
        <v>24</v>
      </c>
      <c r="M309" s="5">
        <f>if(B309=1,'Survival Probabilities'!$C$2,if(B309 = 2,'Survival Probabilities'!$C$3,if(B309 = 3,'Survival Probabilities'!$C$4,if(isblank(B309),""))))</f>
        <v>0.2429</v>
      </c>
      <c r="N309" s="5">
        <f>if(D309 = "male",'Survival Probabilities'!$C$5,if(D309="female",'Survival Probabilities'!$C$6,if(isblank(D309),"")))</f>
        <v>0.1889</v>
      </c>
      <c r="O309" s="5">
        <f>if(E309 &lt; 1,'Survival Probabilities'!$C$10,if(and(E309&gt;= 1, E309&lt;5),'Survival Probabilities'!$C$11, if(and(E309&gt;= 5, E309&lt;10),'Survival Probabilities'!$C$12,if(and(E309&gt;= 10, E309&lt;20),'Survival Probabilities'!$C$13,if(and(E309&gt;= 20, E309&lt;30),'Survival Probabilities'!$C$14,if(and(E309&gt;= 30, E309&lt;40),'Survival Probabilities'!$C$15,if(and(E309&gt;= 40, E309&lt;50),'Survival Probabilities'!$C$16,if(and(E309&gt;= 50, E309&lt;60),'Survival Probabilities'!$C$17,if(and(E309&gt;= 60, E309&lt;70),'Survival Probabilities'!$C$18,if(and(E309&gt;= 70, E309&lt;80),5%,if(and(E309&gt;= 80, E309&lt;90),5%,if(isblank(E309),1))))))))))))</f>
        <v>1</v>
      </c>
      <c r="P309" s="5">
        <f>if(L309 = "C",'Survival Probabilities'!$C$7,if(L309="Q",'Survival Probabilities'!$C$8,if(L309="S",'Survival Probabilities'!$C$9,if(isblank(L309),""))))</f>
        <v>0.337</v>
      </c>
      <c r="Q309" s="6">
        <f>if(K309='Survival Probabilities'!$B$21,'Survival Probabilities'!$C$21,if(K309='Survival Probabilities'!$B$22,'Survival Probabilities'!$C$22,if(K309='Survival Probabilities'!$B$23,'Survival Probabilities'!$C$23,if(K309='Survival Probabilities'!$B$24,'Survival Probabilities'!$C$24,if(K309='Survival Probabilities'!$B$25,'Survival Probabilities'!$C$25,if(K309='Survival Probabilities'!$B$26,'Survival Probabilities'!$C$26,if(K309='Survival Probabilities'!$B$27,'Survival Probabilities'!$C$27,if(K309='Survival Probabilities'!$B$28,5%,if(K309="",1)))))))))</f>
        <v>1</v>
      </c>
      <c r="R309" s="5">
        <f t="shared" si="2"/>
        <v>0.01546284397</v>
      </c>
      <c r="S309" s="6">
        <f>if(R309&gt;='Survival Probabilities'!$J$4,1,0)</f>
        <v>0</v>
      </c>
    </row>
    <row r="310">
      <c r="A310" s="1">
        <v>1200.0</v>
      </c>
      <c r="B310" s="1">
        <v>1.0</v>
      </c>
      <c r="C310" s="1" t="s">
        <v>463</v>
      </c>
      <c r="D310" s="1" t="s">
        <v>20</v>
      </c>
      <c r="E310" s="1">
        <v>55.0</v>
      </c>
      <c r="F310" s="1">
        <v>1.0</v>
      </c>
      <c r="G310" s="1">
        <v>1.0</v>
      </c>
      <c r="H310" s="1">
        <v>12749.0</v>
      </c>
      <c r="I310" s="1">
        <v>93.5</v>
      </c>
      <c r="J310" s="1" t="s">
        <v>464</v>
      </c>
      <c r="K310" s="4" t="str">
        <f t="shared" si="1"/>
        <v>B</v>
      </c>
      <c r="L310" s="1" t="s">
        <v>24</v>
      </c>
      <c r="M310" s="5">
        <f>if(B310=1,'Survival Probabilities'!$C$2,if(B310 = 2,'Survival Probabilities'!$C$3,if(B310 = 3,'Survival Probabilities'!$C$4,if(isblank(B310),""))))</f>
        <v>0.6296</v>
      </c>
      <c r="N310" s="5">
        <f>if(D310 = "male",'Survival Probabilities'!$C$5,if(D310="female",'Survival Probabilities'!$C$6,if(isblank(D310),"")))</f>
        <v>0.1889</v>
      </c>
      <c r="O310" s="5">
        <f>if(E310 &lt; 1,'Survival Probabilities'!$C$10,if(and(E310&gt;= 1, E310&lt;5),'Survival Probabilities'!$C$11, if(and(E310&gt;= 5, E310&lt;10),'Survival Probabilities'!$C$12,if(and(E310&gt;= 10, E310&lt;20),'Survival Probabilities'!$C$13,if(and(E310&gt;= 20, E310&lt;30),'Survival Probabilities'!$C$14,if(and(E310&gt;= 30, E310&lt;40),'Survival Probabilities'!$C$15,if(and(E310&gt;= 40, E310&lt;50),'Survival Probabilities'!$C$16,if(and(E310&gt;= 50, E310&lt;60),'Survival Probabilities'!$C$17,if(and(E310&gt;= 60, E310&lt;70),'Survival Probabilities'!$C$18,if(and(E310&gt;= 70, E310&lt;80),5%,if(and(E310&gt;= 80, E310&lt;90),5%,if(isblank(E310),1))))))))))))</f>
        <v>0.4167</v>
      </c>
      <c r="P310" s="5">
        <f>if(L310 = "C",'Survival Probabilities'!$C$7,if(L310="Q",'Survival Probabilities'!$C$8,if(L310="S",'Survival Probabilities'!$C$9,if(isblank(L310),""))))</f>
        <v>0.337</v>
      </c>
      <c r="Q310" s="5">
        <f>if(K310='Survival Probabilities'!$B$21,'Survival Probabilities'!$C$21,if(K310='Survival Probabilities'!$B$22,'Survival Probabilities'!$C$22,if(K310='Survival Probabilities'!$B$23,'Survival Probabilities'!$C$23,if(K310='Survival Probabilities'!$B$24,'Survival Probabilities'!$C$24,if(K310='Survival Probabilities'!$B$25,'Survival Probabilities'!$C$25,if(K310='Survival Probabilities'!$B$26,'Survival Probabilities'!$C$26,if(K310='Survival Probabilities'!$B$27,'Survival Probabilities'!$C$27,if(K310='Survival Probabilities'!$B$28,5%,if(K310="",1)))))))))</f>
        <v>0.7447</v>
      </c>
      <c r="R310" s="5">
        <f t="shared" si="2"/>
        <v>0.01243745242</v>
      </c>
      <c r="S310" s="6">
        <f>if(R310&gt;='Survival Probabilities'!$J$4,1,0)</f>
        <v>0</v>
      </c>
    </row>
    <row r="311">
      <c r="A311" s="1">
        <v>1201.0</v>
      </c>
      <c r="B311" s="1">
        <v>3.0</v>
      </c>
      <c r="C311" s="1" t="s">
        <v>465</v>
      </c>
      <c r="D311" s="1" t="s">
        <v>23</v>
      </c>
      <c r="E311" s="1">
        <v>45.0</v>
      </c>
      <c r="F311" s="1">
        <v>1.0</v>
      </c>
      <c r="G311" s="1">
        <v>0.0</v>
      </c>
      <c r="H311" s="1">
        <v>350026.0</v>
      </c>
      <c r="I311" s="1">
        <v>14.1083</v>
      </c>
      <c r="K311" s="4" t="str">
        <f t="shared" si="1"/>
        <v/>
      </c>
      <c r="L311" s="1" t="s">
        <v>24</v>
      </c>
      <c r="M311" s="5">
        <f>if(B311=1,'Survival Probabilities'!$C$2,if(B311 = 2,'Survival Probabilities'!$C$3,if(B311 = 3,'Survival Probabilities'!$C$4,if(isblank(B311),""))))</f>
        <v>0.2429</v>
      </c>
      <c r="N311" s="5">
        <f>if(D311 = "male",'Survival Probabilities'!$C$5,if(D311="female",'Survival Probabilities'!$C$6,if(isblank(D311),"")))</f>
        <v>0.742</v>
      </c>
      <c r="O311" s="5">
        <f>if(E311 &lt; 1,'Survival Probabilities'!$C$10,if(and(E311&gt;= 1, E311&lt;5),'Survival Probabilities'!$C$11, if(and(E311&gt;= 5, E311&lt;10),'Survival Probabilities'!$C$12,if(and(E311&gt;= 10, E311&lt;20),'Survival Probabilities'!$C$13,if(and(E311&gt;= 20, E311&lt;30),'Survival Probabilities'!$C$14,if(and(E311&gt;= 30, E311&lt;40),'Survival Probabilities'!$C$15,if(and(E311&gt;= 40, E311&lt;50),'Survival Probabilities'!$C$16,if(and(E311&gt;= 50, E311&lt;60),'Survival Probabilities'!$C$17,if(and(E311&gt;= 60, E311&lt;70),'Survival Probabilities'!$C$18,if(and(E311&gt;= 70, E311&lt;80),5%,if(and(E311&gt;= 80, E311&lt;90),5%,if(isblank(E311),1))))))))))))</f>
        <v>0.382</v>
      </c>
      <c r="P311" s="5">
        <f>if(L311 = "C",'Survival Probabilities'!$C$7,if(L311="Q",'Survival Probabilities'!$C$8,if(L311="S",'Survival Probabilities'!$C$9,if(isblank(L311),""))))</f>
        <v>0.337</v>
      </c>
      <c r="Q311" s="6">
        <f>if(K311='Survival Probabilities'!$B$21,'Survival Probabilities'!$C$21,if(K311='Survival Probabilities'!$B$22,'Survival Probabilities'!$C$22,if(K311='Survival Probabilities'!$B$23,'Survival Probabilities'!$C$23,if(K311='Survival Probabilities'!$B$24,'Survival Probabilities'!$C$24,if(K311='Survival Probabilities'!$B$25,'Survival Probabilities'!$C$25,if(K311='Survival Probabilities'!$B$26,'Survival Probabilities'!$C$26,if(K311='Survival Probabilities'!$B$27,'Survival Probabilities'!$C$27,if(K311='Survival Probabilities'!$B$28,5%,if(K311="",1)))))))))</f>
        <v>1</v>
      </c>
      <c r="R311" s="5">
        <f t="shared" si="2"/>
        <v>0.02320196054</v>
      </c>
      <c r="S311" s="6">
        <f>if(R311&gt;='Survival Probabilities'!$J$4,1,0)</f>
        <v>0</v>
      </c>
    </row>
    <row r="312">
      <c r="A312" s="1">
        <v>1202.0</v>
      </c>
      <c r="B312" s="1">
        <v>3.0</v>
      </c>
      <c r="C312" s="1" t="s">
        <v>466</v>
      </c>
      <c r="D312" s="1" t="s">
        <v>20</v>
      </c>
      <c r="E312" s="1">
        <v>18.0</v>
      </c>
      <c r="F312" s="1">
        <v>0.0</v>
      </c>
      <c r="G312" s="1">
        <v>0.0</v>
      </c>
      <c r="H312" s="1">
        <v>315091.0</v>
      </c>
      <c r="I312" s="1">
        <v>8.6625</v>
      </c>
      <c r="K312" s="4" t="str">
        <f t="shared" si="1"/>
        <v/>
      </c>
      <c r="L312" s="1" t="s">
        <v>24</v>
      </c>
      <c r="M312" s="5">
        <f>if(B312=1,'Survival Probabilities'!$C$2,if(B312 = 2,'Survival Probabilities'!$C$3,if(B312 = 3,'Survival Probabilities'!$C$4,if(isblank(B312),""))))</f>
        <v>0.2429</v>
      </c>
      <c r="N312" s="5">
        <f>if(D312 = "male",'Survival Probabilities'!$C$5,if(D312="female",'Survival Probabilities'!$C$6,if(isblank(D312),"")))</f>
        <v>0.1889</v>
      </c>
      <c r="O312" s="5">
        <f>if(E312 &lt; 1,'Survival Probabilities'!$C$10,if(and(E312&gt;= 1, E312&lt;5),'Survival Probabilities'!$C$11, if(and(E312&gt;= 5, E312&lt;10),'Survival Probabilities'!$C$12,if(and(E312&gt;= 10, E312&lt;20),'Survival Probabilities'!$C$13,if(and(E312&gt;= 20, E312&lt;30),'Survival Probabilities'!$C$14,if(and(E312&gt;= 30, E312&lt;40),'Survival Probabilities'!$C$15,if(and(E312&gt;= 40, E312&lt;50),'Survival Probabilities'!$C$16,if(and(E312&gt;= 50, E312&lt;60),'Survival Probabilities'!$C$17,if(and(E312&gt;= 60, E312&lt;70),'Survival Probabilities'!$C$18,if(and(E312&gt;= 70, E312&lt;80),5%,if(and(E312&gt;= 80, E312&lt;90),5%,if(isblank(E312),1))))))))))))</f>
        <v>0.402</v>
      </c>
      <c r="P312" s="5">
        <f>if(L312 = "C",'Survival Probabilities'!$C$7,if(L312="Q",'Survival Probabilities'!$C$8,if(L312="S",'Survival Probabilities'!$C$9,if(isblank(L312),""))))</f>
        <v>0.337</v>
      </c>
      <c r="Q312" s="6">
        <f>if(K312='Survival Probabilities'!$B$21,'Survival Probabilities'!$C$21,if(K312='Survival Probabilities'!$B$22,'Survival Probabilities'!$C$22,if(K312='Survival Probabilities'!$B$23,'Survival Probabilities'!$C$23,if(K312='Survival Probabilities'!$B$24,'Survival Probabilities'!$C$24,if(K312='Survival Probabilities'!$B$25,'Survival Probabilities'!$C$25,if(K312='Survival Probabilities'!$B$26,'Survival Probabilities'!$C$26,if(K312='Survival Probabilities'!$B$27,'Survival Probabilities'!$C$27,if(K312='Survival Probabilities'!$B$28,5%,if(K312="",1)))))))))</f>
        <v>1</v>
      </c>
      <c r="R312" s="5">
        <f t="shared" si="2"/>
        <v>0.006216063276</v>
      </c>
      <c r="S312" s="6">
        <f>if(R312&gt;='Survival Probabilities'!$J$4,1,0)</f>
        <v>0</v>
      </c>
    </row>
    <row r="313">
      <c r="A313" s="1">
        <v>1203.0</v>
      </c>
      <c r="B313" s="1">
        <v>3.0</v>
      </c>
      <c r="C313" s="1" t="s">
        <v>467</v>
      </c>
      <c r="D313" s="1" t="s">
        <v>20</v>
      </c>
      <c r="E313" s="1">
        <v>22.0</v>
      </c>
      <c r="F313" s="1">
        <v>0.0</v>
      </c>
      <c r="G313" s="1">
        <v>0.0</v>
      </c>
      <c r="H313" s="1">
        <v>2658.0</v>
      </c>
      <c r="I313" s="1">
        <v>7.225</v>
      </c>
      <c r="K313" s="4" t="str">
        <f t="shared" si="1"/>
        <v/>
      </c>
      <c r="L313" s="1" t="s">
        <v>32</v>
      </c>
      <c r="M313" s="5">
        <f>if(B313=1,'Survival Probabilities'!$C$2,if(B313 = 2,'Survival Probabilities'!$C$3,if(B313 = 3,'Survival Probabilities'!$C$4,if(isblank(B313),""))))</f>
        <v>0.2429</v>
      </c>
      <c r="N313" s="5">
        <f>if(D313 = "male",'Survival Probabilities'!$C$5,if(D313="female",'Survival Probabilities'!$C$6,if(isblank(D313),"")))</f>
        <v>0.1889</v>
      </c>
      <c r="O313" s="5">
        <f>if(E313 &lt; 1,'Survival Probabilities'!$C$10,if(and(E313&gt;= 1, E313&lt;5),'Survival Probabilities'!$C$11, if(and(E313&gt;= 5, E313&lt;10),'Survival Probabilities'!$C$12,if(and(E313&gt;= 10, E313&lt;20),'Survival Probabilities'!$C$13,if(and(E313&gt;= 20, E313&lt;30),'Survival Probabilities'!$C$14,if(and(E313&gt;= 30, E313&lt;40),'Survival Probabilities'!$C$15,if(and(E313&gt;= 40, E313&lt;50),'Survival Probabilities'!$C$16,if(and(E313&gt;= 50, E313&lt;60),'Survival Probabilities'!$C$17,if(and(E313&gt;= 60, E313&lt;70),'Survival Probabilities'!$C$18,if(and(E313&gt;= 70, E313&lt;80),5%,if(and(E313&gt;= 80, E313&lt;90),5%,if(isblank(E313),1))))))))))))</f>
        <v>0.35</v>
      </c>
      <c r="P313" s="5">
        <f>if(L313 = "C",'Survival Probabilities'!$C$7,if(L313="Q",'Survival Probabilities'!$C$8,if(L313="S",'Survival Probabilities'!$C$9,if(isblank(L313),""))))</f>
        <v>0.5536</v>
      </c>
      <c r="Q313" s="6">
        <f>if(K313='Survival Probabilities'!$B$21,'Survival Probabilities'!$C$21,if(K313='Survival Probabilities'!$B$22,'Survival Probabilities'!$C$22,if(K313='Survival Probabilities'!$B$23,'Survival Probabilities'!$C$23,if(K313='Survival Probabilities'!$B$24,'Survival Probabilities'!$C$24,if(K313='Survival Probabilities'!$B$25,'Survival Probabilities'!$C$25,if(K313='Survival Probabilities'!$B$26,'Survival Probabilities'!$C$26,if(K313='Survival Probabilities'!$B$27,'Survival Probabilities'!$C$27,if(K313='Survival Probabilities'!$B$28,5%,if(K313="",1)))))))))</f>
        <v>1</v>
      </c>
      <c r="R313" s="5">
        <f t="shared" si="2"/>
        <v>0.008890447026</v>
      </c>
      <c r="S313" s="6">
        <f>if(R313&gt;='Survival Probabilities'!$J$4,1,0)</f>
        <v>0</v>
      </c>
    </row>
    <row r="314">
      <c r="A314" s="1">
        <v>1204.0</v>
      </c>
      <c r="B314" s="1">
        <v>3.0</v>
      </c>
      <c r="C314" s="1" t="s">
        <v>468</v>
      </c>
      <c r="D314" s="1" t="s">
        <v>20</v>
      </c>
      <c r="F314" s="1">
        <v>0.0</v>
      </c>
      <c r="G314" s="1">
        <v>0.0</v>
      </c>
      <c r="H314" s="1" t="s">
        <v>469</v>
      </c>
      <c r="I314" s="1">
        <v>7.575</v>
      </c>
      <c r="K314" s="4" t="str">
        <f t="shared" si="1"/>
        <v/>
      </c>
      <c r="L314" s="1" t="s">
        <v>24</v>
      </c>
      <c r="M314" s="5">
        <f>if(B314=1,'Survival Probabilities'!$C$2,if(B314 = 2,'Survival Probabilities'!$C$3,if(B314 = 3,'Survival Probabilities'!$C$4,if(isblank(B314),""))))</f>
        <v>0.2429</v>
      </c>
      <c r="N314" s="5">
        <f>if(D314 = "male",'Survival Probabilities'!$C$5,if(D314="female",'Survival Probabilities'!$C$6,if(isblank(D314),"")))</f>
        <v>0.1889</v>
      </c>
      <c r="O314" s="5">
        <f>if(E314 &lt; 1,'Survival Probabilities'!$C$10,if(and(E314&gt;= 1, E314&lt;5),'Survival Probabilities'!$C$11, if(and(E314&gt;= 5, E314&lt;10),'Survival Probabilities'!$C$12,if(and(E314&gt;= 10, E314&lt;20),'Survival Probabilities'!$C$13,if(and(E314&gt;= 20, E314&lt;30),'Survival Probabilities'!$C$14,if(and(E314&gt;= 30, E314&lt;40),'Survival Probabilities'!$C$15,if(and(E314&gt;= 40, E314&lt;50),'Survival Probabilities'!$C$16,if(and(E314&gt;= 50, E314&lt;60),'Survival Probabilities'!$C$17,if(and(E314&gt;= 60, E314&lt;70),'Survival Probabilities'!$C$18,if(and(E314&gt;= 70, E314&lt;80),5%,if(and(E314&gt;= 80, E314&lt;90),5%,if(isblank(E314),1))))))))))))</f>
        <v>1</v>
      </c>
      <c r="P314" s="5">
        <f>if(L314 = "C",'Survival Probabilities'!$C$7,if(L314="Q",'Survival Probabilities'!$C$8,if(L314="S",'Survival Probabilities'!$C$9,if(isblank(L314),""))))</f>
        <v>0.337</v>
      </c>
      <c r="Q314" s="6">
        <f>if(K314='Survival Probabilities'!$B$21,'Survival Probabilities'!$C$21,if(K314='Survival Probabilities'!$B$22,'Survival Probabilities'!$C$22,if(K314='Survival Probabilities'!$B$23,'Survival Probabilities'!$C$23,if(K314='Survival Probabilities'!$B$24,'Survival Probabilities'!$C$24,if(K314='Survival Probabilities'!$B$25,'Survival Probabilities'!$C$25,if(K314='Survival Probabilities'!$B$26,'Survival Probabilities'!$C$26,if(K314='Survival Probabilities'!$B$27,'Survival Probabilities'!$C$27,if(K314='Survival Probabilities'!$B$28,5%,if(K314="",1)))))))))</f>
        <v>1</v>
      </c>
      <c r="R314" s="5">
        <f t="shared" si="2"/>
        <v>0.01546284397</v>
      </c>
      <c r="S314" s="6">
        <f>if(R314&gt;='Survival Probabilities'!$J$4,1,0)</f>
        <v>0</v>
      </c>
    </row>
    <row r="315">
      <c r="A315" s="1">
        <v>1205.0</v>
      </c>
      <c r="B315" s="1">
        <v>3.0</v>
      </c>
      <c r="C315" s="1" t="s">
        <v>470</v>
      </c>
      <c r="D315" s="1" t="s">
        <v>23</v>
      </c>
      <c r="E315" s="1">
        <v>37.0</v>
      </c>
      <c r="F315" s="1">
        <v>0.0</v>
      </c>
      <c r="G315" s="1">
        <v>0.0</v>
      </c>
      <c r="H315" s="1">
        <v>368364.0</v>
      </c>
      <c r="I315" s="1">
        <v>7.75</v>
      </c>
      <c r="K315" s="4" t="str">
        <f t="shared" si="1"/>
        <v/>
      </c>
      <c r="L315" s="1" t="s">
        <v>21</v>
      </c>
      <c r="M315" s="5">
        <f>if(B315=1,'Survival Probabilities'!$C$2,if(B315 = 2,'Survival Probabilities'!$C$3,if(B315 = 3,'Survival Probabilities'!$C$4,if(isblank(B315),""))))</f>
        <v>0.2429</v>
      </c>
      <c r="N315" s="5">
        <f>if(D315 = "male",'Survival Probabilities'!$C$5,if(D315="female",'Survival Probabilities'!$C$6,if(isblank(D315),"")))</f>
        <v>0.742</v>
      </c>
      <c r="O315" s="5">
        <f>if(E315 &lt; 1,'Survival Probabilities'!$C$10,if(and(E315&gt;= 1, E315&lt;5),'Survival Probabilities'!$C$11, if(and(E315&gt;= 5, E315&lt;10),'Survival Probabilities'!$C$12,if(and(E315&gt;= 10, E315&lt;20),'Survival Probabilities'!$C$13,if(and(E315&gt;= 20, E315&lt;30),'Survival Probabilities'!$C$14,if(and(E315&gt;= 30, E315&lt;40),'Survival Probabilities'!$C$15,if(and(E315&gt;= 40, E315&lt;50),'Survival Probabilities'!$C$16,if(and(E315&gt;= 50, E315&lt;60),'Survival Probabilities'!$C$17,if(and(E315&gt;= 60, E315&lt;70),'Survival Probabilities'!$C$18,if(and(E315&gt;= 70, E315&lt;80),5%,if(and(E315&gt;= 80, E315&lt;90),5%,if(isblank(E315),1))))))))))))</f>
        <v>0.4371</v>
      </c>
      <c r="P315" s="5">
        <f>if(L315 = "C",'Survival Probabilities'!$C$7,if(L315="Q",'Survival Probabilities'!$C$8,if(L315="S",'Survival Probabilities'!$C$9,if(isblank(L315),""))))</f>
        <v>0.3896</v>
      </c>
      <c r="Q315" s="6">
        <f>if(K315='Survival Probabilities'!$B$21,'Survival Probabilities'!$C$21,if(K315='Survival Probabilities'!$B$22,'Survival Probabilities'!$C$22,if(K315='Survival Probabilities'!$B$23,'Survival Probabilities'!$C$23,if(K315='Survival Probabilities'!$B$24,'Survival Probabilities'!$C$24,if(K315='Survival Probabilities'!$B$25,'Survival Probabilities'!$C$25,if(K315='Survival Probabilities'!$B$26,'Survival Probabilities'!$C$26,if(K315='Survival Probabilities'!$B$27,'Survival Probabilities'!$C$27,if(K315='Survival Probabilities'!$B$28,5%,if(K315="",1)))))))))</f>
        <v>1</v>
      </c>
      <c r="R315" s="5">
        <f t="shared" si="2"/>
        <v>0.03069242299</v>
      </c>
      <c r="S315" s="6">
        <f>if(R315&gt;='Survival Probabilities'!$J$4,1,0)</f>
        <v>1</v>
      </c>
    </row>
    <row r="316">
      <c r="A316" s="1">
        <v>1206.0</v>
      </c>
      <c r="B316" s="1">
        <v>1.0</v>
      </c>
      <c r="C316" s="1" t="s">
        <v>471</v>
      </c>
      <c r="D316" s="1" t="s">
        <v>23</v>
      </c>
      <c r="E316" s="1">
        <v>55.0</v>
      </c>
      <c r="F316" s="1">
        <v>0.0</v>
      </c>
      <c r="G316" s="1">
        <v>0.0</v>
      </c>
      <c r="H316" s="1" t="s">
        <v>472</v>
      </c>
      <c r="I316" s="1">
        <v>135.6333</v>
      </c>
      <c r="J316" s="1" t="s">
        <v>473</v>
      </c>
      <c r="K316" s="4" t="str">
        <f t="shared" si="1"/>
        <v>C</v>
      </c>
      <c r="L316" s="1" t="s">
        <v>32</v>
      </c>
      <c r="M316" s="5">
        <f>if(B316=1,'Survival Probabilities'!$C$2,if(B316 = 2,'Survival Probabilities'!$C$3,if(B316 = 3,'Survival Probabilities'!$C$4,if(isblank(B316),""))))</f>
        <v>0.6296</v>
      </c>
      <c r="N316" s="5">
        <f>if(D316 = "male",'Survival Probabilities'!$C$5,if(D316="female",'Survival Probabilities'!$C$6,if(isblank(D316),"")))</f>
        <v>0.742</v>
      </c>
      <c r="O316" s="5">
        <f>if(E316 &lt; 1,'Survival Probabilities'!$C$10,if(and(E316&gt;= 1, E316&lt;5),'Survival Probabilities'!$C$11, if(and(E316&gt;= 5, E316&lt;10),'Survival Probabilities'!$C$12,if(and(E316&gt;= 10, E316&lt;20),'Survival Probabilities'!$C$13,if(and(E316&gt;= 20, E316&lt;30),'Survival Probabilities'!$C$14,if(and(E316&gt;= 30, E316&lt;40),'Survival Probabilities'!$C$15,if(and(E316&gt;= 40, E316&lt;50),'Survival Probabilities'!$C$16,if(and(E316&gt;= 50, E316&lt;60),'Survival Probabilities'!$C$17,if(and(E316&gt;= 60, E316&lt;70),'Survival Probabilities'!$C$18,if(and(E316&gt;= 70, E316&lt;80),5%,if(and(E316&gt;= 80, E316&lt;90),5%,if(isblank(E316),1))))))))))))</f>
        <v>0.4167</v>
      </c>
      <c r="P316" s="5">
        <f>if(L316 = "C",'Survival Probabilities'!$C$7,if(L316="Q",'Survival Probabilities'!$C$8,if(L316="S",'Survival Probabilities'!$C$9,if(isblank(L316),""))))</f>
        <v>0.5536</v>
      </c>
      <c r="Q316" s="5">
        <f>if(K316='Survival Probabilities'!$B$21,'Survival Probabilities'!$C$21,if(K316='Survival Probabilities'!$B$22,'Survival Probabilities'!$C$22,if(K316='Survival Probabilities'!$B$23,'Survival Probabilities'!$C$23,if(K316='Survival Probabilities'!$B$24,'Survival Probabilities'!$C$24,if(K316='Survival Probabilities'!$B$25,'Survival Probabilities'!$C$25,if(K316='Survival Probabilities'!$B$26,'Survival Probabilities'!$C$26,if(K316='Survival Probabilities'!$B$27,'Survival Probabilities'!$C$27,if(K316='Survival Probabilities'!$B$28,5%,if(K316="",1)))))))))</f>
        <v>0.5932</v>
      </c>
      <c r="R316" s="5">
        <f t="shared" si="2"/>
        <v>0.06392773964</v>
      </c>
      <c r="S316" s="6">
        <f>if(R316&gt;='Survival Probabilities'!$J$4,1,0)</f>
        <v>1</v>
      </c>
    </row>
    <row r="317">
      <c r="A317" s="1">
        <v>1207.0</v>
      </c>
      <c r="B317" s="1">
        <v>3.0</v>
      </c>
      <c r="C317" s="1" t="s">
        <v>474</v>
      </c>
      <c r="D317" s="1" t="s">
        <v>23</v>
      </c>
      <c r="E317" s="1">
        <v>17.0</v>
      </c>
      <c r="F317" s="1">
        <v>0.0</v>
      </c>
      <c r="G317" s="1">
        <v>0.0</v>
      </c>
      <c r="H317" s="1" t="s">
        <v>475</v>
      </c>
      <c r="I317" s="1">
        <v>7.7333</v>
      </c>
      <c r="K317" s="4" t="str">
        <f t="shared" si="1"/>
        <v/>
      </c>
      <c r="L317" s="1" t="s">
        <v>21</v>
      </c>
      <c r="M317" s="5">
        <f>if(B317=1,'Survival Probabilities'!$C$2,if(B317 = 2,'Survival Probabilities'!$C$3,if(B317 = 3,'Survival Probabilities'!$C$4,if(isblank(B317),""))))</f>
        <v>0.2429</v>
      </c>
      <c r="N317" s="5">
        <f>if(D317 = "male",'Survival Probabilities'!$C$5,if(D317="female",'Survival Probabilities'!$C$6,if(isblank(D317),"")))</f>
        <v>0.742</v>
      </c>
      <c r="O317" s="5">
        <f>if(E317 &lt; 1,'Survival Probabilities'!$C$10,if(and(E317&gt;= 1, E317&lt;5),'Survival Probabilities'!$C$11, if(and(E317&gt;= 5, E317&lt;10),'Survival Probabilities'!$C$12,if(and(E317&gt;= 10, E317&lt;20),'Survival Probabilities'!$C$13,if(and(E317&gt;= 20, E317&lt;30),'Survival Probabilities'!$C$14,if(and(E317&gt;= 30, E317&lt;40),'Survival Probabilities'!$C$15,if(and(E317&gt;= 40, E317&lt;50),'Survival Probabilities'!$C$16,if(and(E317&gt;= 50, E317&lt;60),'Survival Probabilities'!$C$17,if(and(E317&gt;= 60, E317&lt;70),'Survival Probabilities'!$C$18,if(and(E317&gt;= 70, E317&lt;80),5%,if(and(E317&gt;= 80, E317&lt;90),5%,if(isblank(E317),1))))))))))))</f>
        <v>0.402</v>
      </c>
      <c r="P317" s="5">
        <f>if(L317 = "C",'Survival Probabilities'!$C$7,if(L317="Q",'Survival Probabilities'!$C$8,if(L317="S",'Survival Probabilities'!$C$9,if(isblank(L317),""))))</f>
        <v>0.3896</v>
      </c>
      <c r="Q317" s="6">
        <f>if(K317='Survival Probabilities'!$B$21,'Survival Probabilities'!$C$21,if(K317='Survival Probabilities'!$B$22,'Survival Probabilities'!$C$22,if(K317='Survival Probabilities'!$B$23,'Survival Probabilities'!$C$23,if(K317='Survival Probabilities'!$B$24,'Survival Probabilities'!$C$24,if(K317='Survival Probabilities'!$B$25,'Survival Probabilities'!$C$25,if(K317='Survival Probabilities'!$B$26,'Survival Probabilities'!$C$26,if(K317='Survival Probabilities'!$B$27,'Survival Probabilities'!$C$27,if(K317='Survival Probabilities'!$B$28,5%,if(K317="",1)))))))))</f>
        <v>1</v>
      </c>
      <c r="R317" s="5">
        <f t="shared" si="2"/>
        <v>0.02822776033</v>
      </c>
      <c r="S317" s="6">
        <f>if(R317&gt;='Survival Probabilities'!$J$4,1,0)</f>
        <v>1</v>
      </c>
    </row>
    <row r="318">
      <c r="A318" s="1">
        <v>1208.0</v>
      </c>
      <c r="B318" s="1">
        <v>1.0</v>
      </c>
      <c r="C318" s="1" t="s">
        <v>476</v>
      </c>
      <c r="D318" s="1" t="s">
        <v>20</v>
      </c>
      <c r="E318" s="1">
        <v>57.0</v>
      </c>
      <c r="F318" s="1">
        <v>1.0</v>
      </c>
      <c r="G318" s="1">
        <v>0.0</v>
      </c>
      <c r="H318" s="1" t="s">
        <v>477</v>
      </c>
      <c r="I318" s="1">
        <v>146.5208</v>
      </c>
      <c r="J318" s="1" t="s">
        <v>478</v>
      </c>
      <c r="K318" s="4" t="str">
        <f t="shared" si="1"/>
        <v>B</v>
      </c>
      <c r="L318" s="1" t="s">
        <v>32</v>
      </c>
      <c r="M318" s="5">
        <f>if(B318=1,'Survival Probabilities'!$C$2,if(B318 = 2,'Survival Probabilities'!$C$3,if(B318 = 3,'Survival Probabilities'!$C$4,if(isblank(B318),""))))</f>
        <v>0.6296</v>
      </c>
      <c r="N318" s="5">
        <f>if(D318 = "male",'Survival Probabilities'!$C$5,if(D318="female",'Survival Probabilities'!$C$6,if(isblank(D318),"")))</f>
        <v>0.1889</v>
      </c>
      <c r="O318" s="5">
        <f>if(E318 &lt; 1,'Survival Probabilities'!$C$10,if(and(E318&gt;= 1, E318&lt;5),'Survival Probabilities'!$C$11, if(and(E318&gt;= 5, E318&lt;10),'Survival Probabilities'!$C$12,if(and(E318&gt;= 10, E318&lt;20),'Survival Probabilities'!$C$13,if(and(E318&gt;= 20, E318&lt;30),'Survival Probabilities'!$C$14,if(and(E318&gt;= 30, E318&lt;40),'Survival Probabilities'!$C$15,if(and(E318&gt;= 40, E318&lt;50),'Survival Probabilities'!$C$16,if(and(E318&gt;= 50, E318&lt;60),'Survival Probabilities'!$C$17,if(and(E318&gt;= 60, E318&lt;70),'Survival Probabilities'!$C$18,if(and(E318&gt;= 70, E318&lt;80),5%,if(and(E318&gt;= 80, E318&lt;90),5%,if(isblank(E318),1))))))))))))</f>
        <v>0.4167</v>
      </c>
      <c r="P318" s="5">
        <f>if(L318 = "C",'Survival Probabilities'!$C$7,if(L318="Q",'Survival Probabilities'!$C$8,if(L318="S",'Survival Probabilities'!$C$9,if(isblank(L318),""))))</f>
        <v>0.5536</v>
      </c>
      <c r="Q318" s="5">
        <f>if(K318='Survival Probabilities'!$B$21,'Survival Probabilities'!$C$21,if(K318='Survival Probabilities'!$B$22,'Survival Probabilities'!$C$22,if(K318='Survival Probabilities'!$B$23,'Survival Probabilities'!$C$23,if(K318='Survival Probabilities'!$B$24,'Survival Probabilities'!$C$24,if(K318='Survival Probabilities'!$B$25,'Survival Probabilities'!$C$25,if(K318='Survival Probabilities'!$B$26,'Survival Probabilities'!$C$26,if(K318='Survival Probabilities'!$B$27,'Survival Probabilities'!$C$27,if(K318='Survival Probabilities'!$B$28,5%,if(K318="",1)))))))))</f>
        <v>0.7447</v>
      </c>
      <c r="R318" s="5">
        <f t="shared" si="2"/>
        <v>0.02043137585</v>
      </c>
      <c r="S318" s="6">
        <f>if(R318&gt;='Survival Probabilities'!$J$4,1,0)</f>
        <v>0</v>
      </c>
    </row>
    <row r="319">
      <c r="A319" s="1">
        <v>1209.0</v>
      </c>
      <c r="B319" s="1">
        <v>2.0</v>
      </c>
      <c r="C319" s="1" t="s">
        <v>479</v>
      </c>
      <c r="D319" s="1" t="s">
        <v>20</v>
      </c>
      <c r="E319" s="1">
        <v>19.0</v>
      </c>
      <c r="F319" s="1">
        <v>0.0</v>
      </c>
      <c r="G319" s="1">
        <v>0.0</v>
      </c>
      <c r="H319" s="1">
        <v>28004.0</v>
      </c>
      <c r="I319" s="1">
        <v>10.5</v>
      </c>
      <c r="K319" s="4" t="str">
        <f t="shared" si="1"/>
        <v/>
      </c>
      <c r="L319" s="1" t="s">
        <v>24</v>
      </c>
      <c r="M319" s="5">
        <f>if(B319=1,'Survival Probabilities'!$C$2,if(B319 = 2,'Survival Probabilities'!$C$3,if(B319 = 3,'Survival Probabilities'!$C$4,if(isblank(B319),""))))</f>
        <v>0.4728</v>
      </c>
      <c r="N319" s="5">
        <f>if(D319 = "male",'Survival Probabilities'!$C$5,if(D319="female",'Survival Probabilities'!$C$6,if(isblank(D319),"")))</f>
        <v>0.1889</v>
      </c>
      <c r="O319" s="5">
        <f>if(E319 &lt; 1,'Survival Probabilities'!$C$10,if(and(E319&gt;= 1, E319&lt;5),'Survival Probabilities'!$C$11, if(and(E319&gt;= 5, E319&lt;10),'Survival Probabilities'!$C$12,if(and(E319&gt;= 10, E319&lt;20),'Survival Probabilities'!$C$13,if(and(E319&gt;= 20, E319&lt;30),'Survival Probabilities'!$C$14,if(and(E319&gt;= 30, E319&lt;40),'Survival Probabilities'!$C$15,if(and(E319&gt;= 40, E319&lt;50),'Survival Probabilities'!$C$16,if(and(E319&gt;= 50, E319&lt;60),'Survival Probabilities'!$C$17,if(and(E319&gt;= 60, E319&lt;70),'Survival Probabilities'!$C$18,if(and(E319&gt;= 70, E319&lt;80),5%,if(and(E319&gt;= 80, E319&lt;90),5%,if(isblank(E319),1))))))))))))</f>
        <v>0.402</v>
      </c>
      <c r="P319" s="5">
        <f>if(L319 = "C",'Survival Probabilities'!$C$7,if(L319="Q",'Survival Probabilities'!$C$8,if(L319="S",'Survival Probabilities'!$C$9,if(isblank(L319),""))))</f>
        <v>0.337</v>
      </c>
      <c r="Q319" s="6">
        <f>if(K319='Survival Probabilities'!$B$21,'Survival Probabilities'!$C$21,if(K319='Survival Probabilities'!$B$22,'Survival Probabilities'!$C$22,if(K319='Survival Probabilities'!$B$23,'Survival Probabilities'!$C$23,if(K319='Survival Probabilities'!$B$24,'Survival Probabilities'!$C$24,if(K319='Survival Probabilities'!$B$25,'Survival Probabilities'!$C$25,if(K319='Survival Probabilities'!$B$26,'Survival Probabilities'!$C$26,if(K319='Survival Probabilities'!$B$27,'Survival Probabilities'!$C$27,if(K319='Survival Probabilities'!$B$28,5%,if(K319="",1)))))))))</f>
        <v>1</v>
      </c>
      <c r="R319" s="5">
        <f t="shared" si="2"/>
        <v>0.01209944305</v>
      </c>
      <c r="S319" s="6">
        <f>if(R319&gt;='Survival Probabilities'!$J$4,1,0)</f>
        <v>0</v>
      </c>
    </row>
    <row r="320">
      <c r="A320" s="1">
        <v>1210.0</v>
      </c>
      <c r="B320" s="1">
        <v>3.0</v>
      </c>
      <c r="C320" s="1" t="s">
        <v>480</v>
      </c>
      <c r="D320" s="1" t="s">
        <v>20</v>
      </c>
      <c r="E320" s="1">
        <v>27.0</v>
      </c>
      <c r="F320" s="1">
        <v>0.0</v>
      </c>
      <c r="G320" s="1">
        <v>0.0</v>
      </c>
      <c r="H320" s="1">
        <v>350408.0</v>
      </c>
      <c r="I320" s="1">
        <v>7.8542</v>
      </c>
      <c r="K320" s="4" t="str">
        <f t="shared" si="1"/>
        <v/>
      </c>
      <c r="L320" s="1" t="s">
        <v>24</v>
      </c>
      <c r="M320" s="5">
        <f>if(B320=1,'Survival Probabilities'!$C$2,if(B320 = 2,'Survival Probabilities'!$C$3,if(B320 = 3,'Survival Probabilities'!$C$4,if(isblank(B320),""))))</f>
        <v>0.2429</v>
      </c>
      <c r="N320" s="5">
        <f>if(D320 = "male",'Survival Probabilities'!$C$5,if(D320="female",'Survival Probabilities'!$C$6,if(isblank(D320),"")))</f>
        <v>0.1889</v>
      </c>
      <c r="O320" s="5">
        <f>if(E320 &lt; 1,'Survival Probabilities'!$C$10,if(and(E320&gt;= 1, E320&lt;5),'Survival Probabilities'!$C$11, if(and(E320&gt;= 5, E320&lt;10),'Survival Probabilities'!$C$12,if(and(E320&gt;= 10, E320&lt;20),'Survival Probabilities'!$C$13,if(and(E320&gt;= 20, E320&lt;30),'Survival Probabilities'!$C$14,if(and(E320&gt;= 30, E320&lt;40),'Survival Probabilities'!$C$15,if(and(E320&gt;= 40, E320&lt;50),'Survival Probabilities'!$C$16,if(and(E320&gt;= 50, E320&lt;60),'Survival Probabilities'!$C$17,if(and(E320&gt;= 60, E320&lt;70),'Survival Probabilities'!$C$18,if(and(E320&gt;= 70, E320&lt;80),5%,if(and(E320&gt;= 80, E320&lt;90),5%,if(isblank(E320),1))))))))))))</f>
        <v>0.35</v>
      </c>
      <c r="P320" s="5">
        <f>if(L320 = "C",'Survival Probabilities'!$C$7,if(L320="Q",'Survival Probabilities'!$C$8,if(L320="S",'Survival Probabilities'!$C$9,if(isblank(L320),""))))</f>
        <v>0.337</v>
      </c>
      <c r="Q320" s="6">
        <f>if(K320='Survival Probabilities'!$B$21,'Survival Probabilities'!$C$21,if(K320='Survival Probabilities'!$B$22,'Survival Probabilities'!$C$22,if(K320='Survival Probabilities'!$B$23,'Survival Probabilities'!$C$23,if(K320='Survival Probabilities'!$B$24,'Survival Probabilities'!$C$24,if(K320='Survival Probabilities'!$B$25,'Survival Probabilities'!$C$25,if(K320='Survival Probabilities'!$B$26,'Survival Probabilities'!$C$26,if(K320='Survival Probabilities'!$B$27,'Survival Probabilities'!$C$27,if(K320='Survival Probabilities'!$B$28,5%,if(K320="",1)))))))))</f>
        <v>1</v>
      </c>
      <c r="R320" s="5">
        <f t="shared" si="2"/>
        <v>0.00541199539</v>
      </c>
      <c r="S320" s="6">
        <f>if(R320&gt;='Survival Probabilities'!$J$4,1,0)</f>
        <v>0</v>
      </c>
    </row>
    <row r="321">
      <c r="A321" s="1">
        <v>1211.0</v>
      </c>
      <c r="B321" s="1">
        <v>2.0</v>
      </c>
      <c r="C321" s="1" t="s">
        <v>481</v>
      </c>
      <c r="D321" s="1" t="s">
        <v>20</v>
      </c>
      <c r="E321" s="1">
        <v>22.0</v>
      </c>
      <c r="F321" s="1">
        <v>2.0</v>
      </c>
      <c r="G321" s="1">
        <v>0.0</v>
      </c>
      <c r="H321" s="1" t="s">
        <v>72</v>
      </c>
      <c r="I321" s="1">
        <v>31.5</v>
      </c>
      <c r="K321" s="4" t="str">
        <f t="shared" si="1"/>
        <v/>
      </c>
      <c r="L321" s="1" t="s">
        <v>24</v>
      </c>
      <c r="M321" s="5">
        <f>if(B321=1,'Survival Probabilities'!$C$2,if(B321 = 2,'Survival Probabilities'!$C$3,if(B321 = 3,'Survival Probabilities'!$C$4,if(isblank(B321),""))))</f>
        <v>0.4728</v>
      </c>
      <c r="N321" s="5">
        <f>if(D321 = "male",'Survival Probabilities'!$C$5,if(D321="female",'Survival Probabilities'!$C$6,if(isblank(D321),"")))</f>
        <v>0.1889</v>
      </c>
      <c r="O321" s="5">
        <f>if(E321 &lt; 1,'Survival Probabilities'!$C$10,if(and(E321&gt;= 1, E321&lt;5),'Survival Probabilities'!$C$11, if(and(E321&gt;= 5, E321&lt;10),'Survival Probabilities'!$C$12,if(and(E321&gt;= 10, E321&lt;20),'Survival Probabilities'!$C$13,if(and(E321&gt;= 20, E321&lt;30),'Survival Probabilities'!$C$14,if(and(E321&gt;= 30, E321&lt;40),'Survival Probabilities'!$C$15,if(and(E321&gt;= 40, E321&lt;50),'Survival Probabilities'!$C$16,if(and(E321&gt;= 50, E321&lt;60),'Survival Probabilities'!$C$17,if(and(E321&gt;= 60, E321&lt;70),'Survival Probabilities'!$C$18,if(and(E321&gt;= 70, E321&lt;80),5%,if(and(E321&gt;= 80, E321&lt;90),5%,if(isblank(E321),1))))))))))))</f>
        <v>0.35</v>
      </c>
      <c r="P321" s="5">
        <f>if(L321 = "C",'Survival Probabilities'!$C$7,if(L321="Q",'Survival Probabilities'!$C$8,if(L321="S",'Survival Probabilities'!$C$9,if(isblank(L321),""))))</f>
        <v>0.337</v>
      </c>
      <c r="Q321" s="6">
        <f>if(K321='Survival Probabilities'!$B$21,'Survival Probabilities'!$C$21,if(K321='Survival Probabilities'!$B$22,'Survival Probabilities'!$C$22,if(K321='Survival Probabilities'!$B$23,'Survival Probabilities'!$C$23,if(K321='Survival Probabilities'!$B$24,'Survival Probabilities'!$C$24,if(K321='Survival Probabilities'!$B$25,'Survival Probabilities'!$C$25,if(K321='Survival Probabilities'!$B$26,'Survival Probabilities'!$C$26,if(K321='Survival Probabilities'!$B$27,'Survival Probabilities'!$C$27,if(K321='Survival Probabilities'!$B$28,5%,if(K321="",1)))))))))</f>
        <v>1</v>
      </c>
      <c r="R321" s="5">
        <f t="shared" si="2"/>
        <v>0.01053434096</v>
      </c>
      <c r="S321" s="6">
        <f>if(R321&gt;='Survival Probabilities'!$J$4,1,0)</f>
        <v>0</v>
      </c>
    </row>
    <row r="322">
      <c r="A322" s="1">
        <v>1212.0</v>
      </c>
      <c r="B322" s="1">
        <v>3.0</v>
      </c>
      <c r="C322" s="1" t="s">
        <v>482</v>
      </c>
      <c r="D322" s="1" t="s">
        <v>20</v>
      </c>
      <c r="E322" s="1">
        <v>26.0</v>
      </c>
      <c r="F322" s="1">
        <v>0.0</v>
      </c>
      <c r="G322" s="1">
        <v>0.0</v>
      </c>
      <c r="H322" s="1">
        <v>347075.0</v>
      </c>
      <c r="I322" s="1">
        <v>7.775</v>
      </c>
      <c r="K322" s="4" t="str">
        <f t="shared" si="1"/>
        <v/>
      </c>
      <c r="L322" s="1" t="s">
        <v>24</v>
      </c>
      <c r="M322" s="5">
        <f>if(B322=1,'Survival Probabilities'!$C$2,if(B322 = 2,'Survival Probabilities'!$C$3,if(B322 = 3,'Survival Probabilities'!$C$4,if(isblank(B322),""))))</f>
        <v>0.2429</v>
      </c>
      <c r="N322" s="5">
        <f>if(D322 = "male",'Survival Probabilities'!$C$5,if(D322="female",'Survival Probabilities'!$C$6,if(isblank(D322),"")))</f>
        <v>0.1889</v>
      </c>
      <c r="O322" s="5">
        <f>if(E322 &lt; 1,'Survival Probabilities'!$C$10,if(and(E322&gt;= 1, E322&lt;5),'Survival Probabilities'!$C$11, if(and(E322&gt;= 5, E322&lt;10),'Survival Probabilities'!$C$12,if(and(E322&gt;= 10, E322&lt;20),'Survival Probabilities'!$C$13,if(and(E322&gt;= 20, E322&lt;30),'Survival Probabilities'!$C$14,if(and(E322&gt;= 30, E322&lt;40),'Survival Probabilities'!$C$15,if(and(E322&gt;= 40, E322&lt;50),'Survival Probabilities'!$C$16,if(and(E322&gt;= 50, E322&lt;60),'Survival Probabilities'!$C$17,if(and(E322&gt;= 60, E322&lt;70),'Survival Probabilities'!$C$18,if(and(E322&gt;= 70, E322&lt;80),5%,if(and(E322&gt;= 80, E322&lt;90),5%,if(isblank(E322),1))))))))))))</f>
        <v>0.35</v>
      </c>
      <c r="P322" s="5">
        <f>if(L322 = "C",'Survival Probabilities'!$C$7,if(L322="Q",'Survival Probabilities'!$C$8,if(L322="S",'Survival Probabilities'!$C$9,if(isblank(L322),""))))</f>
        <v>0.337</v>
      </c>
      <c r="Q322" s="6">
        <f>if(K322='Survival Probabilities'!$B$21,'Survival Probabilities'!$C$21,if(K322='Survival Probabilities'!$B$22,'Survival Probabilities'!$C$22,if(K322='Survival Probabilities'!$B$23,'Survival Probabilities'!$C$23,if(K322='Survival Probabilities'!$B$24,'Survival Probabilities'!$C$24,if(K322='Survival Probabilities'!$B$25,'Survival Probabilities'!$C$25,if(K322='Survival Probabilities'!$B$26,'Survival Probabilities'!$C$26,if(K322='Survival Probabilities'!$B$27,'Survival Probabilities'!$C$27,if(K322='Survival Probabilities'!$B$28,5%,if(K322="",1)))))))))</f>
        <v>1</v>
      </c>
      <c r="R322" s="5">
        <f t="shared" si="2"/>
        <v>0.00541199539</v>
      </c>
      <c r="S322" s="6">
        <f>if(R322&gt;='Survival Probabilities'!$J$4,1,0)</f>
        <v>0</v>
      </c>
    </row>
    <row r="323">
      <c r="A323" s="1">
        <v>1213.0</v>
      </c>
      <c r="B323" s="1">
        <v>3.0</v>
      </c>
      <c r="C323" s="1" t="s">
        <v>483</v>
      </c>
      <c r="D323" s="1" t="s">
        <v>20</v>
      </c>
      <c r="E323" s="1">
        <v>25.0</v>
      </c>
      <c r="F323" s="1">
        <v>0.0</v>
      </c>
      <c r="G323" s="1">
        <v>0.0</v>
      </c>
      <c r="H323" s="1">
        <v>2654.0</v>
      </c>
      <c r="I323" s="1">
        <v>7.2292</v>
      </c>
      <c r="J323" s="1" t="s">
        <v>484</v>
      </c>
      <c r="K323" s="4" t="str">
        <f t="shared" si="1"/>
        <v>F</v>
      </c>
      <c r="L323" s="1" t="s">
        <v>32</v>
      </c>
      <c r="M323" s="5">
        <f>if(B323=1,'Survival Probabilities'!$C$2,if(B323 = 2,'Survival Probabilities'!$C$3,if(B323 = 3,'Survival Probabilities'!$C$4,if(isblank(B323),""))))</f>
        <v>0.2429</v>
      </c>
      <c r="N323" s="5">
        <f>if(D323 = "male",'Survival Probabilities'!$C$5,if(D323="female",'Survival Probabilities'!$C$6,if(isblank(D323),"")))</f>
        <v>0.1889</v>
      </c>
      <c r="O323" s="5">
        <f>if(E323 &lt; 1,'Survival Probabilities'!$C$10,if(and(E323&gt;= 1, E323&lt;5),'Survival Probabilities'!$C$11, if(and(E323&gt;= 5, E323&lt;10),'Survival Probabilities'!$C$12,if(and(E323&gt;= 10, E323&lt;20),'Survival Probabilities'!$C$13,if(and(E323&gt;= 20, E323&lt;30),'Survival Probabilities'!$C$14,if(and(E323&gt;= 30, E323&lt;40),'Survival Probabilities'!$C$15,if(and(E323&gt;= 40, E323&lt;50),'Survival Probabilities'!$C$16,if(and(E323&gt;= 50, E323&lt;60),'Survival Probabilities'!$C$17,if(and(E323&gt;= 60, E323&lt;70),'Survival Probabilities'!$C$18,if(and(E323&gt;= 70, E323&lt;80),5%,if(and(E323&gt;= 80, E323&lt;90),5%,if(isblank(E323),1))))))))))))</f>
        <v>0.35</v>
      </c>
      <c r="P323" s="5">
        <f>if(L323 = "C",'Survival Probabilities'!$C$7,if(L323="Q",'Survival Probabilities'!$C$8,if(L323="S",'Survival Probabilities'!$C$9,if(isblank(L323),""))))</f>
        <v>0.5536</v>
      </c>
      <c r="Q323" s="5">
        <f>if(K323='Survival Probabilities'!$B$21,'Survival Probabilities'!$C$21,if(K323='Survival Probabilities'!$B$22,'Survival Probabilities'!$C$22,if(K323='Survival Probabilities'!$B$23,'Survival Probabilities'!$C$23,if(K323='Survival Probabilities'!$B$24,'Survival Probabilities'!$C$24,if(K323='Survival Probabilities'!$B$25,'Survival Probabilities'!$C$25,if(K323='Survival Probabilities'!$B$26,'Survival Probabilities'!$C$26,if(K323='Survival Probabilities'!$B$27,'Survival Probabilities'!$C$27,if(K323='Survival Probabilities'!$B$28,5%,if(K323="",1)))))))))</f>
        <v>0.6154</v>
      </c>
      <c r="R323" s="5">
        <f t="shared" si="2"/>
        <v>0.0054711811</v>
      </c>
      <c r="S323" s="6">
        <f>if(R323&gt;='Survival Probabilities'!$J$4,1,0)</f>
        <v>0</v>
      </c>
    </row>
    <row r="324">
      <c r="A324" s="1">
        <v>1214.0</v>
      </c>
      <c r="B324" s="1">
        <v>2.0</v>
      </c>
      <c r="C324" s="1" t="s">
        <v>485</v>
      </c>
      <c r="D324" s="1" t="s">
        <v>20</v>
      </c>
      <c r="E324" s="1">
        <v>26.0</v>
      </c>
      <c r="F324" s="1">
        <v>0.0</v>
      </c>
      <c r="G324" s="1">
        <v>0.0</v>
      </c>
      <c r="H324" s="1">
        <v>244368.0</v>
      </c>
      <c r="I324" s="1">
        <v>13.0</v>
      </c>
      <c r="J324" s="1" t="s">
        <v>486</v>
      </c>
      <c r="K324" s="4" t="str">
        <f t="shared" si="1"/>
        <v>F</v>
      </c>
      <c r="L324" s="1" t="s">
        <v>24</v>
      </c>
      <c r="M324" s="5">
        <f>if(B324=1,'Survival Probabilities'!$C$2,if(B324 = 2,'Survival Probabilities'!$C$3,if(B324 = 3,'Survival Probabilities'!$C$4,if(isblank(B324),""))))</f>
        <v>0.4728</v>
      </c>
      <c r="N324" s="5">
        <f>if(D324 = "male",'Survival Probabilities'!$C$5,if(D324="female",'Survival Probabilities'!$C$6,if(isblank(D324),"")))</f>
        <v>0.1889</v>
      </c>
      <c r="O324" s="5">
        <f>if(E324 &lt; 1,'Survival Probabilities'!$C$10,if(and(E324&gt;= 1, E324&lt;5),'Survival Probabilities'!$C$11, if(and(E324&gt;= 5, E324&lt;10),'Survival Probabilities'!$C$12,if(and(E324&gt;= 10, E324&lt;20),'Survival Probabilities'!$C$13,if(and(E324&gt;= 20, E324&lt;30),'Survival Probabilities'!$C$14,if(and(E324&gt;= 30, E324&lt;40),'Survival Probabilities'!$C$15,if(and(E324&gt;= 40, E324&lt;50),'Survival Probabilities'!$C$16,if(and(E324&gt;= 50, E324&lt;60),'Survival Probabilities'!$C$17,if(and(E324&gt;= 60, E324&lt;70),'Survival Probabilities'!$C$18,if(and(E324&gt;= 70, E324&lt;80),5%,if(and(E324&gt;= 80, E324&lt;90),5%,if(isblank(E324),1))))))))))))</f>
        <v>0.35</v>
      </c>
      <c r="P324" s="5">
        <f>if(L324 = "C",'Survival Probabilities'!$C$7,if(L324="Q",'Survival Probabilities'!$C$8,if(L324="S",'Survival Probabilities'!$C$9,if(isblank(L324),""))))</f>
        <v>0.337</v>
      </c>
      <c r="Q324" s="5">
        <f>if(K324='Survival Probabilities'!$B$21,'Survival Probabilities'!$C$21,if(K324='Survival Probabilities'!$B$22,'Survival Probabilities'!$C$22,if(K324='Survival Probabilities'!$B$23,'Survival Probabilities'!$C$23,if(K324='Survival Probabilities'!$B$24,'Survival Probabilities'!$C$24,if(K324='Survival Probabilities'!$B$25,'Survival Probabilities'!$C$25,if(K324='Survival Probabilities'!$B$26,'Survival Probabilities'!$C$26,if(K324='Survival Probabilities'!$B$27,'Survival Probabilities'!$C$27,if(K324='Survival Probabilities'!$B$28,5%,if(K324="",1)))))))))</f>
        <v>0.6154</v>
      </c>
      <c r="R324" s="5">
        <f t="shared" si="2"/>
        <v>0.006482833429</v>
      </c>
      <c r="S324" s="6">
        <f>if(R324&gt;='Survival Probabilities'!$J$4,1,0)</f>
        <v>0</v>
      </c>
    </row>
    <row r="325">
      <c r="A325" s="1">
        <v>1215.0</v>
      </c>
      <c r="B325" s="1">
        <v>1.0</v>
      </c>
      <c r="C325" s="1" t="s">
        <v>487</v>
      </c>
      <c r="D325" s="1" t="s">
        <v>20</v>
      </c>
      <c r="E325" s="1">
        <v>33.0</v>
      </c>
      <c r="F325" s="1">
        <v>0.0</v>
      </c>
      <c r="G325" s="1">
        <v>0.0</v>
      </c>
      <c r="H325" s="1">
        <v>113790.0</v>
      </c>
      <c r="I325" s="1">
        <v>26.55</v>
      </c>
      <c r="K325" s="4" t="str">
        <f t="shared" si="1"/>
        <v/>
      </c>
      <c r="L325" s="1" t="s">
        <v>24</v>
      </c>
      <c r="M325" s="5">
        <f>if(B325=1,'Survival Probabilities'!$C$2,if(B325 = 2,'Survival Probabilities'!$C$3,if(B325 = 3,'Survival Probabilities'!$C$4,if(isblank(B325),""))))</f>
        <v>0.6296</v>
      </c>
      <c r="N325" s="5">
        <f>if(D325 = "male",'Survival Probabilities'!$C$5,if(D325="female",'Survival Probabilities'!$C$6,if(isblank(D325),"")))</f>
        <v>0.1889</v>
      </c>
      <c r="O325" s="5">
        <f>if(E325 &lt; 1,'Survival Probabilities'!$C$10,if(and(E325&gt;= 1, E325&lt;5),'Survival Probabilities'!$C$11, if(and(E325&gt;= 5, E325&lt;10),'Survival Probabilities'!$C$12,if(and(E325&gt;= 10, E325&lt;20),'Survival Probabilities'!$C$13,if(and(E325&gt;= 20, E325&lt;30),'Survival Probabilities'!$C$14,if(and(E325&gt;= 30, E325&lt;40),'Survival Probabilities'!$C$15,if(and(E325&gt;= 40, E325&lt;50),'Survival Probabilities'!$C$16,if(and(E325&gt;= 50, E325&lt;60),'Survival Probabilities'!$C$17,if(and(E325&gt;= 60, E325&lt;70),'Survival Probabilities'!$C$18,if(and(E325&gt;= 70, E325&lt;80),5%,if(and(E325&gt;= 80, E325&lt;90),5%,if(isblank(E325),1))))))))))))</f>
        <v>0.4371</v>
      </c>
      <c r="P325" s="5">
        <f>if(L325 = "C",'Survival Probabilities'!$C$7,if(L325="Q",'Survival Probabilities'!$C$8,if(L325="S",'Survival Probabilities'!$C$9,if(isblank(L325),""))))</f>
        <v>0.337</v>
      </c>
      <c r="Q325" s="6">
        <f>if(K325='Survival Probabilities'!$B$21,'Survival Probabilities'!$C$21,if(K325='Survival Probabilities'!$B$22,'Survival Probabilities'!$C$22,if(K325='Survival Probabilities'!$B$23,'Survival Probabilities'!$C$23,if(K325='Survival Probabilities'!$B$24,'Survival Probabilities'!$C$24,if(K325='Survival Probabilities'!$B$25,'Survival Probabilities'!$C$25,if(K325='Survival Probabilities'!$B$26,'Survival Probabilities'!$C$26,if(K325='Survival Probabilities'!$B$27,'Survival Probabilities'!$C$27,if(K325='Survival Probabilities'!$B$28,5%,if(K325="",1)))))))))</f>
        <v>1</v>
      </c>
      <c r="R325" s="5">
        <f t="shared" si="2"/>
        <v>0.01751892223</v>
      </c>
      <c r="S325" s="6">
        <f>if(R325&gt;='Survival Probabilities'!$J$4,1,0)</f>
        <v>0</v>
      </c>
    </row>
    <row r="326">
      <c r="A326" s="1">
        <v>1216.0</v>
      </c>
      <c r="B326" s="1">
        <v>1.0</v>
      </c>
      <c r="C326" s="1" t="s">
        <v>488</v>
      </c>
      <c r="D326" s="1" t="s">
        <v>23</v>
      </c>
      <c r="E326" s="1">
        <v>39.0</v>
      </c>
      <c r="F326" s="1">
        <v>0.0</v>
      </c>
      <c r="G326" s="1">
        <v>0.0</v>
      </c>
      <c r="H326" s="1">
        <v>24160.0</v>
      </c>
      <c r="I326" s="1">
        <v>211.3375</v>
      </c>
      <c r="K326" s="4" t="str">
        <f t="shared" si="1"/>
        <v/>
      </c>
      <c r="L326" s="1" t="s">
        <v>24</v>
      </c>
      <c r="M326" s="5">
        <f>if(B326=1,'Survival Probabilities'!$C$2,if(B326 = 2,'Survival Probabilities'!$C$3,if(B326 = 3,'Survival Probabilities'!$C$4,if(isblank(B326),""))))</f>
        <v>0.6296</v>
      </c>
      <c r="N326" s="5">
        <f>if(D326 = "male",'Survival Probabilities'!$C$5,if(D326="female",'Survival Probabilities'!$C$6,if(isblank(D326),"")))</f>
        <v>0.742</v>
      </c>
      <c r="O326" s="5">
        <f>if(E326 &lt; 1,'Survival Probabilities'!$C$10,if(and(E326&gt;= 1, E326&lt;5),'Survival Probabilities'!$C$11, if(and(E326&gt;= 5, E326&lt;10),'Survival Probabilities'!$C$12,if(and(E326&gt;= 10, E326&lt;20),'Survival Probabilities'!$C$13,if(and(E326&gt;= 20, E326&lt;30),'Survival Probabilities'!$C$14,if(and(E326&gt;= 30, E326&lt;40),'Survival Probabilities'!$C$15,if(and(E326&gt;= 40, E326&lt;50),'Survival Probabilities'!$C$16,if(and(E326&gt;= 50, E326&lt;60),'Survival Probabilities'!$C$17,if(and(E326&gt;= 60, E326&lt;70),'Survival Probabilities'!$C$18,if(and(E326&gt;= 70, E326&lt;80),5%,if(and(E326&gt;= 80, E326&lt;90),5%,if(isblank(E326),1))))))))))))</f>
        <v>0.4371</v>
      </c>
      <c r="P326" s="5">
        <f>if(L326 = "C",'Survival Probabilities'!$C$7,if(L326="Q",'Survival Probabilities'!$C$8,if(L326="S",'Survival Probabilities'!$C$9,if(isblank(L326),""))))</f>
        <v>0.337</v>
      </c>
      <c r="Q326" s="6">
        <f>if(K326='Survival Probabilities'!$B$21,'Survival Probabilities'!$C$21,if(K326='Survival Probabilities'!$B$22,'Survival Probabilities'!$C$22,if(K326='Survival Probabilities'!$B$23,'Survival Probabilities'!$C$23,if(K326='Survival Probabilities'!$B$24,'Survival Probabilities'!$C$24,if(K326='Survival Probabilities'!$B$25,'Survival Probabilities'!$C$25,if(K326='Survival Probabilities'!$B$26,'Survival Probabilities'!$C$26,if(K326='Survival Probabilities'!$B$27,'Survival Probabilities'!$C$27,if(K326='Survival Probabilities'!$B$28,5%,if(K326="",1)))))))))</f>
        <v>1</v>
      </c>
      <c r="R326" s="5">
        <f t="shared" si="2"/>
        <v>0.0688144007</v>
      </c>
      <c r="S326" s="6">
        <f>if(R326&gt;='Survival Probabilities'!$J$4,1,0)</f>
        <v>1</v>
      </c>
    </row>
    <row r="327">
      <c r="A327" s="1">
        <v>1217.0</v>
      </c>
      <c r="B327" s="1">
        <v>3.0</v>
      </c>
      <c r="C327" s="1" t="s">
        <v>489</v>
      </c>
      <c r="D327" s="1" t="s">
        <v>20</v>
      </c>
      <c r="E327" s="1">
        <v>23.0</v>
      </c>
      <c r="F327" s="1">
        <v>0.0</v>
      </c>
      <c r="G327" s="1">
        <v>0.0</v>
      </c>
      <c r="H327" s="1" t="s">
        <v>490</v>
      </c>
      <c r="I327" s="1">
        <v>7.05</v>
      </c>
      <c r="K327" s="4" t="str">
        <f t="shared" si="1"/>
        <v/>
      </c>
      <c r="L327" s="1" t="s">
        <v>24</v>
      </c>
      <c r="M327" s="5">
        <f>if(B327=1,'Survival Probabilities'!$C$2,if(B327 = 2,'Survival Probabilities'!$C$3,if(B327 = 3,'Survival Probabilities'!$C$4,if(isblank(B327),""))))</f>
        <v>0.2429</v>
      </c>
      <c r="N327" s="5">
        <f>if(D327 = "male",'Survival Probabilities'!$C$5,if(D327="female",'Survival Probabilities'!$C$6,if(isblank(D327),"")))</f>
        <v>0.1889</v>
      </c>
      <c r="O327" s="5">
        <f>if(E327 &lt; 1,'Survival Probabilities'!$C$10,if(and(E327&gt;= 1, E327&lt;5),'Survival Probabilities'!$C$11, if(and(E327&gt;= 5, E327&lt;10),'Survival Probabilities'!$C$12,if(and(E327&gt;= 10, E327&lt;20),'Survival Probabilities'!$C$13,if(and(E327&gt;= 20, E327&lt;30),'Survival Probabilities'!$C$14,if(and(E327&gt;= 30, E327&lt;40),'Survival Probabilities'!$C$15,if(and(E327&gt;= 40, E327&lt;50),'Survival Probabilities'!$C$16,if(and(E327&gt;= 50, E327&lt;60),'Survival Probabilities'!$C$17,if(and(E327&gt;= 60, E327&lt;70),'Survival Probabilities'!$C$18,if(and(E327&gt;= 70, E327&lt;80),5%,if(and(E327&gt;= 80, E327&lt;90),5%,if(isblank(E327),1))))))))))))</f>
        <v>0.35</v>
      </c>
      <c r="P327" s="5">
        <f>if(L327 = "C",'Survival Probabilities'!$C$7,if(L327="Q",'Survival Probabilities'!$C$8,if(L327="S",'Survival Probabilities'!$C$9,if(isblank(L327),""))))</f>
        <v>0.337</v>
      </c>
      <c r="Q327" s="6">
        <f>if(K327='Survival Probabilities'!$B$21,'Survival Probabilities'!$C$21,if(K327='Survival Probabilities'!$B$22,'Survival Probabilities'!$C$22,if(K327='Survival Probabilities'!$B$23,'Survival Probabilities'!$C$23,if(K327='Survival Probabilities'!$B$24,'Survival Probabilities'!$C$24,if(K327='Survival Probabilities'!$B$25,'Survival Probabilities'!$C$25,if(K327='Survival Probabilities'!$B$26,'Survival Probabilities'!$C$26,if(K327='Survival Probabilities'!$B$27,'Survival Probabilities'!$C$27,if(K327='Survival Probabilities'!$B$28,5%,if(K327="",1)))))))))</f>
        <v>1</v>
      </c>
      <c r="R327" s="5">
        <f t="shared" si="2"/>
        <v>0.00541199539</v>
      </c>
      <c r="S327" s="6">
        <f>if(R327&gt;='Survival Probabilities'!$J$4,1,0)</f>
        <v>0</v>
      </c>
    </row>
    <row r="328">
      <c r="A328" s="1">
        <v>1218.0</v>
      </c>
      <c r="B328" s="1">
        <v>2.0</v>
      </c>
      <c r="C328" s="1" t="s">
        <v>491</v>
      </c>
      <c r="D328" s="1" t="s">
        <v>23</v>
      </c>
      <c r="E328" s="1">
        <v>12.0</v>
      </c>
      <c r="F328" s="1">
        <v>2.0</v>
      </c>
      <c r="G328" s="1">
        <v>1.0</v>
      </c>
      <c r="H328" s="1">
        <v>230136.0</v>
      </c>
      <c r="I328" s="1">
        <v>39.0</v>
      </c>
      <c r="J328" s="1" t="s">
        <v>279</v>
      </c>
      <c r="K328" s="4" t="str">
        <f t="shared" si="1"/>
        <v>F</v>
      </c>
      <c r="L328" s="1" t="s">
        <v>24</v>
      </c>
      <c r="M328" s="5">
        <f>if(B328=1,'Survival Probabilities'!$C$2,if(B328 = 2,'Survival Probabilities'!$C$3,if(B328 = 3,'Survival Probabilities'!$C$4,if(isblank(B328),""))))</f>
        <v>0.4728</v>
      </c>
      <c r="N328" s="5">
        <f>if(D328 = "male",'Survival Probabilities'!$C$5,if(D328="female",'Survival Probabilities'!$C$6,if(isblank(D328),"")))</f>
        <v>0.742</v>
      </c>
      <c r="O328" s="5">
        <f>if(E328 &lt; 1,'Survival Probabilities'!$C$10,if(and(E328&gt;= 1, E328&lt;5),'Survival Probabilities'!$C$11, if(and(E328&gt;= 5, E328&lt;10),'Survival Probabilities'!$C$12,if(and(E328&gt;= 10, E328&lt;20),'Survival Probabilities'!$C$13,if(and(E328&gt;= 20, E328&lt;30),'Survival Probabilities'!$C$14,if(and(E328&gt;= 30, E328&lt;40),'Survival Probabilities'!$C$15,if(and(E328&gt;= 40, E328&lt;50),'Survival Probabilities'!$C$16,if(and(E328&gt;= 50, E328&lt;60),'Survival Probabilities'!$C$17,if(and(E328&gt;= 60, E328&lt;70),'Survival Probabilities'!$C$18,if(and(E328&gt;= 70, E328&lt;80),5%,if(and(E328&gt;= 80, E328&lt;90),5%,if(isblank(E328),1))))))))))))</f>
        <v>0.402</v>
      </c>
      <c r="P328" s="5">
        <f>if(L328 = "C",'Survival Probabilities'!$C$7,if(L328="Q",'Survival Probabilities'!$C$8,if(L328="S",'Survival Probabilities'!$C$9,if(isblank(L328),""))))</f>
        <v>0.337</v>
      </c>
      <c r="Q328" s="5">
        <f>if(K328='Survival Probabilities'!$B$21,'Survival Probabilities'!$C$21,if(K328='Survival Probabilities'!$B$22,'Survival Probabilities'!$C$22,if(K328='Survival Probabilities'!$B$23,'Survival Probabilities'!$C$23,if(K328='Survival Probabilities'!$B$24,'Survival Probabilities'!$C$24,if(K328='Survival Probabilities'!$B$25,'Survival Probabilities'!$C$25,if(K328='Survival Probabilities'!$B$26,'Survival Probabilities'!$C$26,if(K328='Survival Probabilities'!$B$27,'Survival Probabilities'!$C$27,if(K328='Survival Probabilities'!$B$28,5%,if(K328="",1)))))))))</f>
        <v>0.6154</v>
      </c>
      <c r="R328" s="5">
        <f t="shared" si="2"/>
        <v>0.02924790874</v>
      </c>
      <c r="S328" s="6">
        <f>if(R328&gt;='Survival Probabilities'!$J$4,1,0)</f>
        <v>1</v>
      </c>
    </row>
    <row r="329">
      <c r="A329" s="1">
        <v>1219.0</v>
      </c>
      <c r="B329" s="1">
        <v>1.0</v>
      </c>
      <c r="C329" s="1" t="s">
        <v>492</v>
      </c>
      <c r="D329" s="1" t="s">
        <v>20</v>
      </c>
      <c r="E329" s="1">
        <v>46.0</v>
      </c>
      <c r="F329" s="1">
        <v>0.0</v>
      </c>
      <c r="G329" s="1">
        <v>0.0</v>
      </c>
      <c r="H329" s="1" t="s">
        <v>493</v>
      </c>
      <c r="I329" s="1">
        <v>79.2</v>
      </c>
      <c r="K329" s="4" t="str">
        <f t="shared" si="1"/>
        <v/>
      </c>
      <c r="L329" s="1" t="s">
        <v>32</v>
      </c>
      <c r="M329" s="5">
        <f>if(B329=1,'Survival Probabilities'!$C$2,if(B329 = 2,'Survival Probabilities'!$C$3,if(B329 = 3,'Survival Probabilities'!$C$4,if(isblank(B329),""))))</f>
        <v>0.6296</v>
      </c>
      <c r="N329" s="5">
        <f>if(D329 = "male",'Survival Probabilities'!$C$5,if(D329="female",'Survival Probabilities'!$C$6,if(isblank(D329),"")))</f>
        <v>0.1889</v>
      </c>
      <c r="O329" s="5">
        <f>if(E329 &lt; 1,'Survival Probabilities'!$C$10,if(and(E329&gt;= 1, E329&lt;5),'Survival Probabilities'!$C$11, if(and(E329&gt;= 5, E329&lt;10),'Survival Probabilities'!$C$12,if(and(E329&gt;= 10, E329&lt;20),'Survival Probabilities'!$C$13,if(and(E329&gt;= 20, E329&lt;30),'Survival Probabilities'!$C$14,if(and(E329&gt;= 30, E329&lt;40),'Survival Probabilities'!$C$15,if(and(E329&gt;= 40, E329&lt;50),'Survival Probabilities'!$C$16,if(and(E329&gt;= 50, E329&lt;60),'Survival Probabilities'!$C$17,if(and(E329&gt;= 60, E329&lt;70),'Survival Probabilities'!$C$18,if(and(E329&gt;= 70, E329&lt;80),5%,if(and(E329&gt;= 80, E329&lt;90),5%,if(isblank(E329),1))))))))))))</f>
        <v>0.382</v>
      </c>
      <c r="P329" s="5">
        <f>if(L329 = "C",'Survival Probabilities'!$C$7,if(L329="Q",'Survival Probabilities'!$C$8,if(L329="S",'Survival Probabilities'!$C$9,if(isblank(L329),""))))</f>
        <v>0.5536</v>
      </c>
      <c r="Q329" s="6">
        <f>if(K329='Survival Probabilities'!$B$21,'Survival Probabilities'!$C$21,if(K329='Survival Probabilities'!$B$22,'Survival Probabilities'!$C$22,if(K329='Survival Probabilities'!$B$23,'Survival Probabilities'!$C$23,if(K329='Survival Probabilities'!$B$24,'Survival Probabilities'!$C$24,if(K329='Survival Probabilities'!$B$25,'Survival Probabilities'!$C$25,if(K329='Survival Probabilities'!$B$26,'Survival Probabilities'!$C$26,if(K329='Survival Probabilities'!$B$27,'Survival Probabilities'!$C$27,if(K329='Survival Probabilities'!$B$28,5%,if(K329="",1)))))))))</f>
        <v>1</v>
      </c>
      <c r="R329" s="5">
        <f t="shared" si="2"/>
        <v>0.02515105006</v>
      </c>
      <c r="S329" s="6">
        <f>if(R329&gt;='Survival Probabilities'!$J$4,1,0)</f>
        <v>0</v>
      </c>
    </row>
    <row r="330">
      <c r="A330" s="1">
        <v>1220.0</v>
      </c>
      <c r="B330" s="1">
        <v>2.0</v>
      </c>
      <c r="C330" s="1" t="s">
        <v>494</v>
      </c>
      <c r="D330" s="1" t="s">
        <v>20</v>
      </c>
      <c r="E330" s="1">
        <v>29.0</v>
      </c>
      <c r="F330" s="1">
        <v>1.0</v>
      </c>
      <c r="G330" s="1">
        <v>0.0</v>
      </c>
      <c r="H330" s="1">
        <v>2003.0</v>
      </c>
      <c r="I330" s="1">
        <v>26.0</v>
      </c>
      <c r="K330" s="4" t="str">
        <f t="shared" si="1"/>
        <v/>
      </c>
      <c r="L330" s="1" t="s">
        <v>24</v>
      </c>
      <c r="M330" s="5">
        <f>if(B330=1,'Survival Probabilities'!$C$2,if(B330 = 2,'Survival Probabilities'!$C$3,if(B330 = 3,'Survival Probabilities'!$C$4,if(isblank(B330),""))))</f>
        <v>0.4728</v>
      </c>
      <c r="N330" s="5">
        <f>if(D330 = "male",'Survival Probabilities'!$C$5,if(D330="female",'Survival Probabilities'!$C$6,if(isblank(D330),"")))</f>
        <v>0.1889</v>
      </c>
      <c r="O330" s="5">
        <f>if(E330 &lt; 1,'Survival Probabilities'!$C$10,if(and(E330&gt;= 1, E330&lt;5),'Survival Probabilities'!$C$11, if(and(E330&gt;= 5, E330&lt;10),'Survival Probabilities'!$C$12,if(and(E330&gt;= 10, E330&lt;20),'Survival Probabilities'!$C$13,if(and(E330&gt;= 20, E330&lt;30),'Survival Probabilities'!$C$14,if(and(E330&gt;= 30, E330&lt;40),'Survival Probabilities'!$C$15,if(and(E330&gt;= 40, E330&lt;50),'Survival Probabilities'!$C$16,if(and(E330&gt;= 50, E330&lt;60),'Survival Probabilities'!$C$17,if(and(E330&gt;= 60, E330&lt;70),'Survival Probabilities'!$C$18,if(and(E330&gt;= 70, E330&lt;80),5%,if(and(E330&gt;= 80, E330&lt;90),5%,if(isblank(E330),1))))))))))))</f>
        <v>0.35</v>
      </c>
      <c r="P330" s="5">
        <f>if(L330 = "C",'Survival Probabilities'!$C$7,if(L330="Q",'Survival Probabilities'!$C$8,if(L330="S",'Survival Probabilities'!$C$9,if(isblank(L330),""))))</f>
        <v>0.337</v>
      </c>
      <c r="Q330" s="6">
        <f>if(K330='Survival Probabilities'!$B$21,'Survival Probabilities'!$C$21,if(K330='Survival Probabilities'!$B$22,'Survival Probabilities'!$C$22,if(K330='Survival Probabilities'!$B$23,'Survival Probabilities'!$C$23,if(K330='Survival Probabilities'!$B$24,'Survival Probabilities'!$C$24,if(K330='Survival Probabilities'!$B$25,'Survival Probabilities'!$C$25,if(K330='Survival Probabilities'!$B$26,'Survival Probabilities'!$C$26,if(K330='Survival Probabilities'!$B$27,'Survival Probabilities'!$C$27,if(K330='Survival Probabilities'!$B$28,5%,if(K330="",1)))))))))</f>
        <v>1</v>
      </c>
      <c r="R330" s="5">
        <f t="shared" si="2"/>
        <v>0.01053434096</v>
      </c>
      <c r="S330" s="6">
        <f>if(R330&gt;='Survival Probabilities'!$J$4,1,0)</f>
        <v>0</v>
      </c>
    </row>
    <row r="331">
      <c r="A331" s="1">
        <v>1221.0</v>
      </c>
      <c r="B331" s="1">
        <v>2.0</v>
      </c>
      <c r="C331" s="1" t="s">
        <v>495</v>
      </c>
      <c r="D331" s="1" t="s">
        <v>20</v>
      </c>
      <c r="E331" s="1">
        <v>21.0</v>
      </c>
      <c r="F331" s="1">
        <v>0.0</v>
      </c>
      <c r="G331" s="1">
        <v>0.0</v>
      </c>
      <c r="H331" s="1">
        <v>236854.0</v>
      </c>
      <c r="I331" s="1">
        <v>13.0</v>
      </c>
      <c r="K331" s="4" t="str">
        <f t="shared" si="1"/>
        <v/>
      </c>
      <c r="L331" s="1" t="s">
        <v>24</v>
      </c>
      <c r="M331" s="5">
        <f>if(B331=1,'Survival Probabilities'!$C$2,if(B331 = 2,'Survival Probabilities'!$C$3,if(B331 = 3,'Survival Probabilities'!$C$4,if(isblank(B331),""))))</f>
        <v>0.4728</v>
      </c>
      <c r="N331" s="5">
        <f>if(D331 = "male",'Survival Probabilities'!$C$5,if(D331="female",'Survival Probabilities'!$C$6,if(isblank(D331),"")))</f>
        <v>0.1889</v>
      </c>
      <c r="O331" s="5">
        <f>if(E331 &lt; 1,'Survival Probabilities'!$C$10,if(and(E331&gt;= 1, E331&lt;5),'Survival Probabilities'!$C$11, if(and(E331&gt;= 5, E331&lt;10),'Survival Probabilities'!$C$12,if(and(E331&gt;= 10, E331&lt;20),'Survival Probabilities'!$C$13,if(and(E331&gt;= 20, E331&lt;30),'Survival Probabilities'!$C$14,if(and(E331&gt;= 30, E331&lt;40),'Survival Probabilities'!$C$15,if(and(E331&gt;= 40, E331&lt;50),'Survival Probabilities'!$C$16,if(and(E331&gt;= 50, E331&lt;60),'Survival Probabilities'!$C$17,if(and(E331&gt;= 60, E331&lt;70),'Survival Probabilities'!$C$18,if(and(E331&gt;= 70, E331&lt;80),5%,if(and(E331&gt;= 80, E331&lt;90),5%,if(isblank(E331),1))))))))))))</f>
        <v>0.35</v>
      </c>
      <c r="P331" s="5">
        <f>if(L331 = "C",'Survival Probabilities'!$C$7,if(L331="Q",'Survival Probabilities'!$C$8,if(L331="S",'Survival Probabilities'!$C$9,if(isblank(L331),""))))</f>
        <v>0.337</v>
      </c>
      <c r="Q331" s="6">
        <f>if(K331='Survival Probabilities'!$B$21,'Survival Probabilities'!$C$21,if(K331='Survival Probabilities'!$B$22,'Survival Probabilities'!$C$22,if(K331='Survival Probabilities'!$B$23,'Survival Probabilities'!$C$23,if(K331='Survival Probabilities'!$B$24,'Survival Probabilities'!$C$24,if(K331='Survival Probabilities'!$B$25,'Survival Probabilities'!$C$25,if(K331='Survival Probabilities'!$B$26,'Survival Probabilities'!$C$26,if(K331='Survival Probabilities'!$B$27,'Survival Probabilities'!$C$27,if(K331='Survival Probabilities'!$B$28,5%,if(K331="",1)))))))))</f>
        <v>1</v>
      </c>
      <c r="R331" s="5">
        <f t="shared" si="2"/>
        <v>0.01053434096</v>
      </c>
      <c r="S331" s="6">
        <f>if(R331&gt;='Survival Probabilities'!$J$4,1,0)</f>
        <v>0</v>
      </c>
    </row>
    <row r="332">
      <c r="A332" s="1">
        <v>1222.0</v>
      </c>
      <c r="B332" s="1">
        <v>2.0</v>
      </c>
      <c r="C332" s="1" t="s">
        <v>496</v>
      </c>
      <c r="D332" s="1" t="s">
        <v>23</v>
      </c>
      <c r="E332" s="1">
        <v>48.0</v>
      </c>
      <c r="F332" s="1">
        <v>0.0</v>
      </c>
      <c r="G332" s="1">
        <v>2.0</v>
      </c>
      <c r="H332" s="1" t="s">
        <v>276</v>
      </c>
      <c r="I332" s="1">
        <v>36.75</v>
      </c>
      <c r="K332" s="4" t="str">
        <f t="shared" si="1"/>
        <v/>
      </c>
      <c r="L332" s="1" t="s">
        <v>24</v>
      </c>
      <c r="M332" s="5">
        <f>if(B332=1,'Survival Probabilities'!$C$2,if(B332 = 2,'Survival Probabilities'!$C$3,if(B332 = 3,'Survival Probabilities'!$C$4,if(isblank(B332),""))))</f>
        <v>0.4728</v>
      </c>
      <c r="N332" s="5">
        <f>if(D332 = "male",'Survival Probabilities'!$C$5,if(D332="female",'Survival Probabilities'!$C$6,if(isblank(D332),"")))</f>
        <v>0.742</v>
      </c>
      <c r="O332" s="5">
        <f>if(E332 &lt; 1,'Survival Probabilities'!$C$10,if(and(E332&gt;= 1, E332&lt;5),'Survival Probabilities'!$C$11, if(and(E332&gt;= 5, E332&lt;10),'Survival Probabilities'!$C$12,if(and(E332&gt;= 10, E332&lt;20),'Survival Probabilities'!$C$13,if(and(E332&gt;= 20, E332&lt;30),'Survival Probabilities'!$C$14,if(and(E332&gt;= 30, E332&lt;40),'Survival Probabilities'!$C$15,if(and(E332&gt;= 40, E332&lt;50),'Survival Probabilities'!$C$16,if(and(E332&gt;= 50, E332&lt;60),'Survival Probabilities'!$C$17,if(and(E332&gt;= 60, E332&lt;70),'Survival Probabilities'!$C$18,if(and(E332&gt;= 70, E332&lt;80),5%,if(and(E332&gt;= 80, E332&lt;90),5%,if(isblank(E332),1))))))))))))</f>
        <v>0.382</v>
      </c>
      <c r="P332" s="5">
        <f>if(L332 = "C",'Survival Probabilities'!$C$7,if(L332="Q",'Survival Probabilities'!$C$8,if(L332="S",'Survival Probabilities'!$C$9,if(isblank(L332),""))))</f>
        <v>0.337</v>
      </c>
      <c r="Q332" s="6">
        <f>if(K332='Survival Probabilities'!$B$21,'Survival Probabilities'!$C$21,if(K332='Survival Probabilities'!$B$22,'Survival Probabilities'!$C$22,if(K332='Survival Probabilities'!$B$23,'Survival Probabilities'!$C$23,if(K332='Survival Probabilities'!$B$24,'Survival Probabilities'!$C$24,if(K332='Survival Probabilities'!$B$25,'Survival Probabilities'!$C$25,if(K332='Survival Probabilities'!$B$26,'Survival Probabilities'!$C$26,if(K332='Survival Probabilities'!$B$27,'Survival Probabilities'!$C$27,if(K332='Survival Probabilities'!$B$28,5%,if(K332="",1)))))))))</f>
        <v>1</v>
      </c>
      <c r="R332" s="5">
        <f t="shared" si="2"/>
        <v>0.04516215292</v>
      </c>
      <c r="S332" s="6">
        <f>if(R332&gt;='Survival Probabilities'!$J$4,1,0)</f>
        <v>1</v>
      </c>
    </row>
    <row r="333">
      <c r="A333" s="1">
        <v>1223.0</v>
      </c>
      <c r="B333" s="1">
        <v>1.0</v>
      </c>
      <c r="C333" s="1" t="s">
        <v>497</v>
      </c>
      <c r="D333" s="1" t="s">
        <v>20</v>
      </c>
      <c r="E333" s="1">
        <v>39.0</v>
      </c>
      <c r="F333" s="1">
        <v>0.0</v>
      </c>
      <c r="G333" s="1">
        <v>0.0</v>
      </c>
      <c r="H333" s="1" t="s">
        <v>498</v>
      </c>
      <c r="I333" s="1">
        <v>29.7</v>
      </c>
      <c r="J333" s="1" t="s">
        <v>499</v>
      </c>
      <c r="K333" s="4" t="str">
        <f t="shared" si="1"/>
        <v>A</v>
      </c>
      <c r="L333" s="1" t="s">
        <v>32</v>
      </c>
      <c r="M333" s="5">
        <f>if(B333=1,'Survival Probabilities'!$C$2,if(B333 = 2,'Survival Probabilities'!$C$3,if(B333 = 3,'Survival Probabilities'!$C$4,if(isblank(B333),""))))</f>
        <v>0.6296</v>
      </c>
      <c r="N333" s="5">
        <f>if(D333 = "male",'Survival Probabilities'!$C$5,if(D333="female",'Survival Probabilities'!$C$6,if(isblank(D333),"")))</f>
        <v>0.1889</v>
      </c>
      <c r="O333" s="5">
        <f>if(E333 &lt; 1,'Survival Probabilities'!$C$10,if(and(E333&gt;= 1, E333&lt;5),'Survival Probabilities'!$C$11, if(and(E333&gt;= 5, E333&lt;10),'Survival Probabilities'!$C$12,if(and(E333&gt;= 10, E333&lt;20),'Survival Probabilities'!$C$13,if(and(E333&gt;= 20, E333&lt;30),'Survival Probabilities'!$C$14,if(and(E333&gt;= 30, E333&lt;40),'Survival Probabilities'!$C$15,if(and(E333&gt;= 40, E333&lt;50),'Survival Probabilities'!$C$16,if(and(E333&gt;= 50, E333&lt;60),'Survival Probabilities'!$C$17,if(and(E333&gt;= 60, E333&lt;70),'Survival Probabilities'!$C$18,if(and(E333&gt;= 70, E333&lt;80),5%,if(and(E333&gt;= 80, E333&lt;90),5%,if(isblank(E333),1))))))))))))</f>
        <v>0.4371</v>
      </c>
      <c r="P333" s="5">
        <f>if(L333 = "C",'Survival Probabilities'!$C$7,if(L333="Q",'Survival Probabilities'!$C$8,if(L333="S",'Survival Probabilities'!$C$9,if(isblank(L333),""))))</f>
        <v>0.5536</v>
      </c>
      <c r="Q333" s="5">
        <f>if(K333='Survival Probabilities'!$B$21,'Survival Probabilities'!$C$21,if(K333='Survival Probabilities'!$B$22,'Survival Probabilities'!$C$22,if(K333='Survival Probabilities'!$B$23,'Survival Probabilities'!$C$23,if(K333='Survival Probabilities'!$B$24,'Survival Probabilities'!$C$24,if(K333='Survival Probabilities'!$B$25,'Survival Probabilities'!$C$25,if(K333='Survival Probabilities'!$B$26,'Survival Probabilities'!$C$26,if(K333='Survival Probabilities'!$B$27,'Survival Probabilities'!$C$27,if(K333='Survival Probabilities'!$B$28,5%,if(K333="",1)))))))))</f>
        <v>0.4667</v>
      </c>
      <c r="R333" s="5">
        <f t="shared" si="2"/>
        <v>0.0134310933</v>
      </c>
      <c r="S333" s="6">
        <f>if(R333&gt;='Survival Probabilities'!$J$4,1,0)</f>
        <v>0</v>
      </c>
    </row>
    <row r="334">
      <c r="A334" s="1">
        <v>1224.0</v>
      </c>
      <c r="B334" s="1">
        <v>3.0</v>
      </c>
      <c r="C334" s="1" t="s">
        <v>500</v>
      </c>
      <c r="D334" s="1" t="s">
        <v>20</v>
      </c>
      <c r="F334" s="1">
        <v>0.0</v>
      </c>
      <c r="G334" s="1">
        <v>0.0</v>
      </c>
      <c r="H334" s="1">
        <v>2684.0</v>
      </c>
      <c r="I334" s="1">
        <v>7.225</v>
      </c>
      <c r="K334" s="4" t="str">
        <f t="shared" si="1"/>
        <v/>
      </c>
      <c r="L334" s="1" t="s">
        <v>32</v>
      </c>
      <c r="M334" s="5">
        <f>if(B334=1,'Survival Probabilities'!$C$2,if(B334 = 2,'Survival Probabilities'!$C$3,if(B334 = 3,'Survival Probabilities'!$C$4,if(isblank(B334),""))))</f>
        <v>0.2429</v>
      </c>
      <c r="N334" s="5">
        <f>if(D334 = "male",'Survival Probabilities'!$C$5,if(D334="female",'Survival Probabilities'!$C$6,if(isblank(D334),"")))</f>
        <v>0.1889</v>
      </c>
      <c r="O334" s="5">
        <f>if(E334 &lt; 1,'Survival Probabilities'!$C$10,if(and(E334&gt;= 1, E334&lt;5),'Survival Probabilities'!$C$11, if(and(E334&gt;= 5, E334&lt;10),'Survival Probabilities'!$C$12,if(and(E334&gt;= 10, E334&lt;20),'Survival Probabilities'!$C$13,if(and(E334&gt;= 20, E334&lt;30),'Survival Probabilities'!$C$14,if(and(E334&gt;= 30, E334&lt;40),'Survival Probabilities'!$C$15,if(and(E334&gt;= 40, E334&lt;50),'Survival Probabilities'!$C$16,if(and(E334&gt;= 50, E334&lt;60),'Survival Probabilities'!$C$17,if(and(E334&gt;= 60, E334&lt;70),'Survival Probabilities'!$C$18,if(and(E334&gt;= 70, E334&lt;80),5%,if(and(E334&gt;= 80, E334&lt;90),5%,if(isblank(E334),1))))))))))))</f>
        <v>1</v>
      </c>
      <c r="P334" s="5">
        <f>if(L334 = "C",'Survival Probabilities'!$C$7,if(L334="Q",'Survival Probabilities'!$C$8,if(L334="S",'Survival Probabilities'!$C$9,if(isblank(L334),""))))</f>
        <v>0.5536</v>
      </c>
      <c r="Q334" s="6">
        <f>if(K334='Survival Probabilities'!$B$21,'Survival Probabilities'!$C$21,if(K334='Survival Probabilities'!$B$22,'Survival Probabilities'!$C$22,if(K334='Survival Probabilities'!$B$23,'Survival Probabilities'!$C$23,if(K334='Survival Probabilities'!$B$24,'Survival Probabilities'!$C$24,if(K334='Survival Probabilities'!$B$25,'Survival Probabilities'!$C$25,if(K334='Survival Probabilities'!$B$26,'Survival Probabilities'!$C$26,if(K334='Survival Probabilities'!$B$27,'Survival Probabilities'!$C$27,if(K334='Survival Probabilities'!$B$28,5%,if(K334="",1)))))))))</f>
        <v>1</v>
      </c>
      <c r="R334" s="5">
        <f t="shared" si="2"/>
        <v>0.02540127722</v>
      </c>
      <c r="S334" s="6">
        <f>if(R334&gt;='Survival Probabilities'!$J$4,1,0)</f>
        <v>0</v>
      </c>
    </row>
    <row r="335">
      <c r="A335" s="1">
        <v>1225.0</v>
      </c>
      <c r="B335" s="1">
        <v>3.0</v>
      </c>
      <c r="C335" s="1" t="s">
        <v>501</v>
      </c>
      <c r="D335" s="1" t="s">
        <v>23</v>
      </c>
      <c r="E335" s="1">
        <v>19.0</v>
      </c>
      <c r="F335" s="1">
        <v>1.0</v>
      </c>
      <c r="G335" s="1">
        <v>1.0</v>
      </c>
      <c r="H335" s="1">
        <v>2653.0</v>
      </c>
      <c r="I335" s="1">
        <v>15.7417</v>
      </c>
      <c r="K335" s="4" t="str">
        <f t="shared" si="1"/>
        <v/>
      </c>
      <c r="L335" s="1" t="s">
        <v>32</v>
      </c>
      <c r="M335" s="5">
        <f>if(B335=1,'Survival Probabilities'!$C$2,if(B335 = 2,'Survival Probabilities'!$C$3,if(B335 = 3,'Survival Probabilities'!$C$4,if(isblank(B335),""))))</f>
        <v>0.2429</v>
      </c>
      <c r="N335" s="5">
        <f>if(D335 = "male",'Survival Probabilities'!$C$5,if(D335="female",'Survival Probabilities'!$C$6,if(isblank(D335),"")))</f>
        <v>0.742</v>
      </c>
      <c r="O335" s="5">
        <f>if(E335 &lt; 1,'Survival Probabilities'!$C$10,if(and(E335&gt;= 1, E335&lt;5),'Survival Probabilities'!$C$11, if(and(E335&gt;= 5, E335&lt;10),'Survival Probabilities'!$C$12,if(and(E335&gt;= 10, E335&lt;20),'Survival Probabilities'!$C$13,if(and(E335&gt;= 20, E335&lt;30),'Survival Probabilities'!$C$14,if(and(E335&gt;= 30, E335&lt;40),'Survival Probabilities'!$C$15,if(and(E335&gt;= 40, E335&lt;50),'Survival Probabilities'!$C$16,if(and(E335&gt;= 50, E335&lt;60),'Survival Probabilities'!$C$17,if(and(E335&gt;= 60, E335&lt;70),'Survival Probabilities'!$C$18,if(and(E335&gt;= 70, E335&lt;80),5%,if(and(E335&gt;= 80, E335&lt;90),5%,if(isblank(E335),1))))))))))))</f>
        <v>0.402</v>
      </c>
      <c r="P335" s="5">
        <f>if(L335 = "C",'Survival Probabilities'!$C$7,if(L335="Q",'Survival Probabilities'!$C$8,if(L335="S",'Survival Probabilities'!$C$9,if(isblank(L335),""))))</f>
        <v>0.5536</v>
      </c>
      <c r="Q335" s="6">
        <f>if(K335='Survival Probabilities'!$B$21,'Survival Probabilities'!$C$21,if(K335='Survival Probabilities'!$B$22,'Survival Probabilities'!$C$22,if(K335='Survival Probabilities'!$B$23,'Survival Probabilities'!$C$23,if(K335='Survival Probabilities'!$B$24,'Survival Probabilities'!$C$24,if(K335='Survival Probabilities'!$B$25,'Survival Probabilities'!$C$25,if(K335='Survival Probabilities'!$B$26,'Survival Probabilities'!$C$26,if(K335='Survival Probabilities'!$B$27,'Survival Probabilities'!$C$27,if(K335='Survival Probabilities'!$B$28,5%,if(K335="",1)))))))))</f>
        <v>1</v>
      </c>
      <c r="R335" s="5">
        <f t="shared" si="2"/>
        <v>0.04011008244</v>
      </c>
      <c r="S335" s="6">
        <f>if(R335&gt;='Survival Probabilities'!$J$4,1,0)</f>
        <v>1</v>
      </c>
    </row>
    <row r="336">
      <c r="A336" s="1">
        <v>1226.0</v>
      </c>
      <c r="B336" s="1">
        <v>3.0</v>
      </c>
      <c r="C336" s="1" t="s">
        <v>502</v>
      </c>
      <c r="D336" s="1" t="s">
        <v>20</v>
      </c>
      <c r="E336" s="1">
        <v>27.0</v>
      </c>
      <c r="F336" s="1">
        <v>0.0</v>
      </c>
      <c r="G336" s="1">
        <v>0.0</v>
      </c>
      <c r="H336" s="1">
        <v>349229.0</v>
      </c>
      <c r="I336" s="1">
        <v>7.8958</v>
      </c>
      <c r="K336" s="4" t="str">
        <f t="shared" si="1"/>
        <v/>
      </c>
      <c r="L336" s="1" t="s">
        <v>24</v>
      </c>
      <c r="M336" s="5">
        <f>if(B336=1,'Survival Probabilities'!$C$2,if(B336 = 2,'Survival Probabilities'!$C$3,if(B336 = 3,'Survival Probabilities'!$C$4,if(isblank(B336),""))))</f>
        <v>0.2429</v>
      </c>
      <c r="N336" s="5">
        <f>if(D336 = "male",'Survival Probabilities'!$C$5,if(D336="female",'Survival Probabilities'!$C$6,if(isblank(D336),"")))</f>
        <v>0.1889</v>
      </c>
      <c r="O336" s="5">
        <f>if(E336 &lt; 1,'Survival Probabilities'!$C$10,if(and(E336&gt;= 1, E336&lt;5),'Survival Probabilities'!$C$11, if(and(E336&gt;= 5, E336&lt;10),'Survival Probabilities'!$C$12,if(and(E336&gt;= 10, E336&lt;20),'Survival Probabilities'!$C$13,if(and(E336&gt;= 20, E336&lt;30),'Survival Probabilities'!$C$14,if(and(E336&gt;= 30, E336&lt;40),'Survival Probabilities'!$C$15,if(and(E336&gt;= 40, E336&lt;50),'Survival Probabilities'!$C$16,if(and(E336&gt;= 50, E336&lt;60),'Survival Probabilities'!$C$17,if(and(E336&gt;= 60, E336&lt;70),'Survival Probabilities'!$C$18,if(and(E336&gt;= 70, E336&lt;80),5%,if(and(E336&gt;= 80, E336&lt;90),5%,if(isblank(E336),1))))))))))))</f>
        <v>0.35</v>
      </c>
      <c r="P336" s="5">
        <f>if(L336 = "C",'Survival Probabilities'!$C$7,if(L336="Q",'Survival Probabilities'!$C$8,if(L336="S",'Survival Probabilities'!$C$9,if(isblank(L336),""))))</f>
        <v>0.337</v>
      </c>
      <c r="Q336" s="6">
        <f>if(K336='Survival Probabilities'!$B$21,'Survival Probabilities'!$C$21,if(K336='Survival Probabilities'!$B$22,'Survival Probabilities'!$C$22,if(K336='Survival Probabilities'!$B$23,'Survival Probabilities'!$C$23,if(K336='Survival Probabilities'!$B$24,'Survival Probabilities'!$C$24,if(K336='Survival Probabilities'!$B$25,'Survival Probabilities'!$C$25,if(K336='Survival Probabilities'!$B$26,'Survival Probabilities'!$C$26,if(K336='Survival Probabilities'!$B$27,'Survival Probabilities'!$C$27,if(K336='Survival Probabilities'!$B$28,5%,if(K336="",1)))))))))</f>
        <v>1</v>
      </c>
      <c r="R336" s="5">
        <f t="shared" si="2"/>
        <v>0.00541199539</v>
      </c>
      <c r="S336" s="6">
        <f>if(R336&gt;='Survival Probabilities'!$J$4,1,0)</f>
        <v>0</v>
      </c>
    </row>
    <row r="337">
      <c r="A337" s="1">
        <v>1227.0</v>
      </c>
      <c r="B337" s="1">
        <v>1.0</v>
      </c>
      <c r="C337" s="1" t="s">
        <v>503</v>
      </c>
      <c r="D337" s="1" t="s">
        <v>20</v>
      </c>
      <c r="E337" s="1">
        <v>30.0</v>
      </c>
      <c r="F337" s="1">
        <v>0.0</v>
      </c>
      <c r="G337" s="1">
        <v>0.0</v>
      </c>
      <c r="H337" s="1">
        <v>110469.0</v>
      </c>
      <c r="I337" s="1">
        <v>26.0</v>
      </c>
      <c r="J337" s="1" t="s">
        <v>504</v>
      </c>
      <c r="K337" s="4" t="str">
        <f t="shared" si="1"/>
        <v>C</v>
      </c>
      <c r="L337" s="1" t="s">
        <v>24</v>
      </c>
      <c r="M337" s="5">
        <f>if(B337=1,'Survival Probabilities'!$C$2,if(B337 = 2,'Survival Probabilities'!$C$3,if(B337 = 3,'Survival Probabilities'!$C$4,if(isblank(B337),""))))</f>
        <v>0.6296</v>
      </c>
      <c r="N337" s="5">
        <f>if(D337 = "male",'Survival Probabilities'!$C$5,if(D337="female",'Survival Probabilities'!$C$6,if(isblank(D337),"")))</f>
        <v>0.1889</v>
      </c>
      <c r="O337" s="5">
        <f>if(E337 &lt; 1,'Survival Probabilities'!$C$10,if(and(E337&gt;= 1, E337&lt;5),'Survival Probabilities'!$C$11, if(and(E337&gt;= 5, E337&lt;10),'Survival Probabilities'!$C$12,if(and(E337&gt;= 10, E337&lt;20),'Survival Probabilities'!$C$13,if(and(E337&gt;= 20, E337&lt;30),'Survival Probabilities'!$C$14,if(and(E337&gt;= 30, E337&lt;40),'Survival Probabilities'!$C$15,if(and(E337&gt;= 40, E337&lt;50),'Survival Probabilities'!$C$16,if(and(E337&gt;= 50, E337&lt;60),'Survival Probabilities'!$C$17,if(and(E337&gt;= 60, E337&lt;70),'Survival Probabilities'!$C$18,if(and(E337&gt;= 70, E337&lt;80),5%,if(and(E337&gt;= 80, E337&lt;90),5%,if(isblank(E337),1))))))))))))</f>
        <v>0.4371</v>
      </c>
      <c r="P337" s="5">
        <f>if(L337 = "C",'Survival Probabilities'!$C$7,if(L337="Q",'Survival Probabilities'!$C$8,if(L337="S",'Survival Probabilities'!$C$9,if(isblank(L337),""))))</f>
        <v>0.337</v>
      </c>
      <c r="Q337" s="5">
        <f>if(K337='Survival Probabilities'!$B$21,'Survival Probabilities'!$C$21,if(K337='Survival Probabilities'!$B$22,'Survival Probabilities'!$C$22,if(K337='Survival Probabilities'!$B$23,'Survival Probabilities'!$C$23,if(K337='Survival Probabilities'!$B$24,'Survival Probabilities'!$C$24,if(K337='Survival Probabilities'!$B$25,'Survival Probabilities'!$C$25,if(K337='Survival Probabilities'!$B$26,'Survival Probabilities'!$C$26,if(K337='Survival Probabilities'!$B$27,'Survival Probabilities'!$C$27,if(K337='Survival Probabilities'!$B$28,5%,if(K337="",1)))))))))</f>
        <v>0.5932</v>
      </c>
      <c r="R337" s="5">
        <f t="shared" si="2"/>
        <v>0.01039222466</v>
      </c>
      <c r="S337" s="6">
        <f>if(R337&gt;='Survival Probabilities'!$J$4,1,0)</f>
        <v>0</v>
      </c>
    </row>
    <row r="338">
      <c r="A338" s="1">
        <v>1228.0</v>
      </c>
      <c r="B338" s="1">
        <v>2.0</v>
      </c>
      <c r="C338" s="1" t="s">
        <v>505</v>
      </c>
      <c r="D338" s="1" t="s">
        <v>20</v>
      </c>
      <c r="E338" s="1">
        <v>32.0</v>
      </c>
      <c r="F338" s="1">
        <v>0.0</v>
      </c>
      <c r="G338" s="1">
        <v>0.0</v>
      </c>
      <c r="H338" s="1">
        <v>244360.0</v>
      </c>
      <c r="I338" s="1">
        <v>13.0</v>
      </c>
      <c r="K338" s="4" t="str">
        <f t="shared" si="1"/>
        <v/>
      </c>
      <c r="L338" s="1" t="s">
        <v>24</v>
      </c>
      <c r="M338" s="5">
        <f>if(B338=1,'Survival Probabilities'!$C$2,if(B338 = 2,'Survival Probabilities'!$C$3,if(B338 = 3,'Survival Probabilities'!$C$4,if(isblank(B338),""))))</f>
        <v>0.4728</v>
      </c>
      <c r="N338" s="5">
        <f>if(D338 = "male",'Survival Probabilities'!$C$5,if(D338="female",'Survival Probabilities'!$C$6,if(isblank(D338),"")))</f>
        <v>0.1889</v>
      </c>
      <c r="O338" s="5">
        <f>if(E338 &lt; 1,'Survival Probabilities'!$C$10,if(and(E338&gt;= 1, E338&lt;5),'Survival Probabilities'!$C$11, if(and(E338&gt;= 5, E338&lt;10),'Survival Probabilities'!$C$12,if(and(E338&gt;= 10, E338&lt;20),'Survival Probabilities'!$C$13,if(and(E338&gt;= 20, E338&lt;30),'Survival Probabilities'!$C$14,if(and(E338&gt;= 30, E338&lt;40),'Survival Probabilities'!$C$15,if(and(E338&gt;= 40, E338&lt;50),'Survival Probabilities'!$C$16,if(and(E338&gt;= 50, E338&lt;60),'Survival Probabilities'!$C$17,if(and(E338&gt;= 60, E338&lt;70),'Survival Probabilities'!$C$18,if(and(E338&gt;= 70, E338&lt;80),5%,if(and(E338&gt;= 80, E338&lt;90),5%,if(isblank(E338),1))))))))))))</f>
        <v>0.4371</v>
      </c>
      <c r="P338" s="5">
        <f>if(L338 = "C",'Survival Probabilities'!$C$7,if(L338="Q",'Survival Probabilities'!$C$8,if(L338="S",'Survival Probabilities'!$C$9,if(isblank(L338),""))))</f>
        <v>0.337</v>
      </c>
      <c r="Q338" s="6">
        <f>if(K338='Survival Probabilities'!$B$21,'Survival Probabilities'!$C$21,if(K338='Survival Probabilities'!$B$22,'Survival Probabilities'!$C$22,if(K338='Survival Probabilities'!$B$23,'Survival Probabilities'!$C$23,if(K338='Survival Probabilities'!$B$24,'Survival Probabilities'!$C$24,if(K338='Survival Probabilities'!$B$25,'Survival Probabilities'!$C$25,if(K338='Survival Probabilities'!$B$26,'Survival Probabilities'!$C$26,if(K338='Survival Probabilities'!$B$27,'Survival Probabilities'!$C$27,if(K338='Survival Probabilities'!$B$28,5%,if(K338="",1)))))))))</f>
        <v>1</v>
      </c>
      <c r="R338" s="5">
        <f t="shared" si="2"/>
        <v>0.01315588696</v>
      </c>
      <c r="S338" s="6">
        <f>if(R338&gt;='Survival Probabilities'!$J$4,1,0)</f>
        <v>0</v>
      </c>
    </row>
    <row r="339">
      <c r="A339" s="1">
        <v>1229.0</v>
      </c>
      <c r="B339" s="1">
        <v>3.0</v>
      </c>
      <c r="C339" s="1" t="s">
        <v>506</v>
      </c>
      <c r="D339" s="1" t="s">
        <v>20</v>
      </c>
      <c r="E339" s="1">
        <v>39.0</v>
      </c>
      <c r="F339" s="1">
        <v>0.0</v>
      </c>
      <c r="G339" s="1">
        <v>2.0</v>
      </c>
      <c r="H339" s="1">
        <v>2675.0</v>
      </c>
      <c r="I339" s="1">
        <v>7.2292</v>
      </c>
      <c r="K339" s="4" t="str">
        <f t="shared" si="1"/>
        <v/>
      </c>
      <c r="L339" s="1" t="s">
        <v>32</v>
      </c>
      <c r="M339" s="5">
        <f>if(B339=1,'Survival Probabilities'!$C$2,if(B339 = 2,'Survival Probabilities'!$C$3,if(B339 = 3,'Survival Probabilities'!$C$4,if(isblank(B339),""))))</f>
        <v>0.2429</v>
      </c>
      <c r="N339" s="5">
        <f>if(D339 = "male",'Survival Probabilities'!$C$5,if(D339="female",'Survival Probabilities'!$C$6,if(isblank(D339),"")))</f>
        <v>0.1889</v>
      </c>
      <c r="O339" s="5">
        <f>if(E339 &lt; 1,'Survival Probabilities'!$C$10,if(and(E339&gt;= 1, E339&lt;5),'Survival Probabilities'!$C$11, if(and(E339&gt;= 5, E339&lt;10),'Survival Probabilities'!$C$12,if(and(E339&gt;= 10, E339&lt;20),'Survival Probabilities'!$C$13,if(and(E339&gt;= 20, E339&lt;30),'Survival Probabilities'!$C$14,if(and(E339&gt;= 30, E339&lt;40),'Survival Probabilities'!$C$15,if(and(E339&gt;= 40, E339&lt;50),'Survival Probabilities'!$C$16,if(and(E339&gt;= 50, E339&lt;60),'Survival Probabilities'!$C$17,if(and(E339&gt;= 60, E339&lt;70),'Survival Probabilities'!$C$18,if(and(E339&gt;= 70, E339&lt;80),5%,if(and(E339&gt;= 80, E339&lt;90),5%,if(isblank(E339),1))))))))))))</f>
        <v>0.4371</v>
      </c>
      <c r="P339" s="5">
        <f>if(L339 = "C",'Survival Probabilities'!$C$7,if(L339="Q",'Survival Probabilities'!$C$8,if(L339="S",'Survival Probabilities'!$C$9,if(isblank(L339),""))))</f>
        <v>0.5536</v>
      </c>
      <c r="Q339" s="6">
        <f>if(K339='Survival Probabilities'!$B$21,'Survival Probabilities'!$C$21,if(K339='Survival Probabilities'!$B$22,'Survival Probabilities'!$C$22,if(K339='Survival Probabilities'!$B$23,'Survival Probabilities'!$C$23,if(K339='Survival Probabilities'!$B$24,'Survival Probabilities'!$C$24,if(K339='Survival Probabilities'!$B$25,'Survival Probabilities'!$C$25,if(K339='Survival Probabilities'!$B$26,'Survival Probabilities'!$C$26,if(K339='Survival Probabilities'!$B$27,'Survival Probabilities'!$C$27,if(K339='Survival Probabilities'!$B$28,5%,if(K339="",1)))))))))</f>
        <v>1</v>
      </c>
      <c r="R339" s="5">
        <f t="shared" si="2"/>
        <v>0.01110289827</v>
      </c>
      <c r="S339" s="6">
        <f>if(R339&gt;='Survival Probabilities'!$J$4,1,0)</f>
        <v>0</v>
      </c>
    </row>
    <row r="340">
      <c r="A340" s="1">
        <v>1230.0</v>
      </c>
      <c r="B340" s="1">
        <v>2.0</v>
      </c>
      <c r="C340" s="1" t="s">
        <v>507</v>
      </c>
      <c r="D340" s="1" t="s">
        <v>20</v>
      </c>
      <c r="E340" s="1">
        <v>25.0</v>
      </c>
      <c r="F340" s="1">
        <v>0.0</v>
      </c>
      <c r="G340" s="1">
        <v>0.0</v>
      </c>
      <c r="H340" s="1" t="s">
        <v>72</v>
      </c>
      <c r="I340" s="1">
        <v>31.5</v>
      </c>
      <c r="K340" s="4" t="str">
        <f t="shared" si="1"/>
        <v/>
      </c>
      <c r="L340" s="1" t="s">
        <v>24</v>
      </c>
      <c r="M340" s="5">
        <f>if(B340=1,'Survival Probabilities'!$C$2,if(B340 = 2,'Survival Probabilities'!$C$3,if(B340 = 3,'Survival Probabilities'!$C$4,if(isblank(B340),""))))</f>
        <v>0.4728</v>
      </c>
      <c r="N340" s="5">
        <f>if(D340 = "male",'Survival Probabilities'!$C$5,if(D340="female",'Survival Probabilities'!$C$6,if(isblank(D340),"")))</f>
        <v>0.1889</v>
      </c>
      <c r="O340" s="5">
        <f>if(E340 &lt; 1,'Survival Probabilities'!$C$10,if(and(E340&gt;= 1, E340&lt;5),'Survival Probabilities'!$C$11, if(and(E340&gt;= 5, E340&lt;10),'Survival Probabilities'!$C$12,if(and(E340&gt;= 10, E340&lt;20),'Survival Probabilities'!$C$13,if(and(E340&gt;= 20, E340&lt;30),'Survival Probabilities'!$C$14,if(and(E340&gt;= 30, E340&lt;40),'Survival Probabilities'!$C$15,if(and(E340&gt;= 40, E340&lt;50),'Survival Probabilities'!$C$16,if(and(E340&gt;= 50, E340&lt;60),'Survival Probabilities'!$C$17,if(and(E340&gt;= 60, E340&lt;70),'Survival Probabilities'!$C$18,if(and(E340&gt;= 70, E340&lt;80),5%,if(and(E340&gt;= 80, E340&lt;90),5%,if(isblank(E340),1))))))))))))</f>
        <v>0.35</v>
      </c>
      <c r="P340" s="5">
        <f>if(L340 = "C",'Survival Probabilities'!$C$7,if(L340="Q",'Survival Probabilities'!$C$8,if(L340="S",'Survival Probabilities'!$C$9,if(isblank(L340),""))))</f>
        <v>0.337</v>
      </c>
      <c r="Q340" s="6">
        <f>if(K340='Survival Probabilities'!$B$21,'Survival Probabilities'!$C$21,if(K340='Survival Probabilities'!$B$22,'Survival Probabilities'!$C$22,if(K340='Survival Probabilities'!$B$23,'Survival Probabilities'!$C$23,if(K340='Survival Probabilities'!$B$24,'Survival Probabilities'!$C$24,if(K340='Survival Probabilities'!$B$25,'Survival Probabilities'!$C$25,if(K340='Survival Probabilities'!$B$26,'Survival Probabilities'!$C$26,if(K340='Survival Probabilities'!$B$27,'Survival Probabilities'!$C$27,if(K340='Survival Probabilities'!$B$28,5%,if(K340="",1)))))))))</f>
        <v>1</v>
      </c>
      <c r="R340" s="5">
        <f t="shared" si="2"/>
        <v>0.01053434096</v>
      </c>
      <c r="S340" s="6">
        <f>if(R340&gt;='Survival Probabilities'!$J$4,1,0)</f>
        <v>0</v>
      </c>
    </row>
    <row r="341">
      <c r="A341" s="1">
        <v>1231.0</v>
      </c>
      <c r="B341" s="1">
        <v>3.0</v>
      </c>
      <c r="C341" s="1" t="s">
        <v>508</v>
      </c>
      <c r="D341" s="1" t="s">
        <v>20</v>
      </c>
      <c r="F341" s="1">
        <v>0.0</v>
      </c>
      <c r="G341" s="1">
        <v>0.0</v>
      </c>
      <c r="H341" s="1">
        <v>2622.0</v>
      </c>
      <c r="I341" s="1">
        <v>7.2292</v>
      </c>
      <c r="K341" s="4" t="str">
        <f t="shared" si="1"/>
        <v/>
      </c>
      <c r="L341" s="1" t="s">
        <v>32</v>
      </c>
      <c r="M341" s="5">
        <f>if(B341=1,'Survival Probabilities'!$C$2,if(B341 = 2,'Survival Probabilities'!$C$3,if(B341 = 3,'Survival Probabilities'!$C$4,if(isblank(B341),""))))</f>
        <v>0.2429</v>
      </c>
      <c r="N341" s="5">
        <f>if(D341 = "male",'Survival Probabilities'!$C$5,if(D341="female",'Survival Probabilities'!$C$6,if(isblank(D341),"")))</f>
        <v>0.1889</v>
      </c>
      <c r="O341" s="5">
        <f>if(E341 &lt; 1,'Survival Probabilities'!$C$10,if(and(E341&gt;= 1, E341&lt;5),'Survival Probabilities'!$C$11, if(and(E341&gt;= 5, E341&lt;10),'Survival Probabilities'!$C$12,if(and(E341&gt;= 10, E341&lt;20),'Survival Probabilities'!$C$13,if(and(E341&gt;= 20, E341&lt;30),'Survival Probabilities'!$C$14,if(and(E341&gt;= 30, E341&lt;40),'Survival Probabilities'!$C$15,if(and(E341&gt;= 40, E341&lt;50),'Survival Probabilities'!$C$16,if(and(E341&gt;= 50, E341&lt;60),'Survival Probabilities'!$C$17,if(and(E341&gt;= 60, E341&lt;70),'Survival Probabilities'!$C$18,if(and(E341&gt;= 70, E341&lt;80),5%,if(and(E341&gt;= 80, E341&lt;90),5%,if(isblank(E341),1))))))))))))</f>
        <v>1</v>
      </c>
      <c r="P341" s="5">
        <f>if(L341 = "C",'Survival Probabilities'!$C$7,if(L341="Q",'Survival Probabilities'!$C$8,if(L341="S",'Survival Probabilities'!$C$9,if(isblank(L341),""))))</f>
        <v>0.5536</v>
      </c>
      <c r="Q341" s="6">
        <f>if(K341='Survival Probabilities'!$B$21,'Survival Probabilities'!$C$21,if(K341='Survival Probabilities'!$B$22,'Survival Probabilities'!$C$22,if(K341='Survival Probabilities'!$B$23,'Survival Probabilities'!$C$23,if(K341='Survival Probabilities'!$B$24,'Survival Probabilities'!$C$24,if(K341='Survival Probabilities'!$B$25,'Survival Probabilities'!$C$25,if(K341='Survival Probabilities'!$B$26,'Survival Probabilities'!$C$26,if(K341='Survival Probabilities'!$B$27,'Survival Probabilities'!$C$27,if(K341='Survival Probabilities'!$B$28,5%,if(K341="",1)))))))))</f>
        <v>1</v>
      </c>
      <c r="R341" s="5">
        <f t="shared" si="2"/>
        <v>0.02540127722</v>
      </c>
      <c r="S341" s="6">
        <f>if(R341&gt;='Survival Probabilities'!$J$4,1,0)</f>
        <v>0</v>
      </c>
    </row>
    <row r="342">
      <c r="A342" s="1">
        <v>1232.0</v>
      </c>
      <c r="B342" s="1">
        <v>2.0</v>
      </c>
      <c r="C342" s="1" t="s">
        <v>509</v>
      </c>
      <c r="D342" s="1" t="s">
        <v>20</v>
      </c>
      <c r="E342" s="1">
        <v>18.0</v>
      </c>
      <c r="F342" s="1">
        <v>0.0</v>
      </c>
      <c r="G342" s="1">
        <v>0.0</v>
      </c>
      <c r="H342" s="1" t="s">
        <v>510</v>
      </c>
      <c r="I342" s="1">
        <v>10.5</v>
      </c>
      <c r="K342" s="4" t="str">
        <f t="shared" si="1"/>
        <v/>
      </c>
      <c r="L342" s="1" t="s">
        <v>24</v>
      </c>
      <c r="M342" s="5">
        <f>if(B342=1,'Survival Probabilities'!$C$2,if(B342 = 2,'Survival Probabilities'!$C$3,if(B342 = 3,'Survival Probabilities'!$C$4,if(isblank(B342),""))))</f>
        <v>0.4728</v>
      </c>
      <c r="N342" s="5">
        <f>if(D342 = "male",'Survival Probabilities'!$C$5,if(D342="female",'Survival Probabilities'!$C$6,if(isblank(D342),"")))</f>
        <v>0.1889</v>
      </c>
      <c r="O342" s="5">
        <f>if(E342 &lt; 1,'Survival Probabilities'!$C$10,if(and(E342&gt;= 1, E342&lt;5),'Survival Probabilities'!$C$11, if(and(E342&gt;= 5, E342&lt;10),'Survival Probabilities'!$C$12,if(and(E342&gt;= 10, E342&lt;20),'Survival Probabilities'!$C$13,if(and(E342&gt;= 20, E342&lt;30),'Survival Probabilities'!$C$14,if(and(E342&gt;= 30, E342&lt;40),'Survival Probabilities'!$C$15,if(and(E342&gt;= 40, E342&lt;50),'Survival Probabilities'!$C$16,if(and(E342&gt;= 50, E342&lt;60),'Survival Probabilities'!$C$17,if(and(E342&gt;= 60, E342&lt;70),'Survival Probabilities'!$C$18,if(and(E342&gt;= 70, E342&lt;80),5%,if(and(E342&gt;= 80, E342&lt;90),5%,if(isblank(E342),1))))))))))))</f>
        <v>0.402</v>
      </c>
      <c r="P342" s="5">
        <f>if(L342 = "C",'Survival Probabilities'!$C$7,if(L342="Q",'Survival Probabilities'!$C$8,if(L342="S",'Survival Probabilities'!$C$9,if(isblank(L342),""))))</f>
        <v>0.337</v>
      </c>
      <c r="Q342" s="6">
        <f>if(K342='Survival Probabilities'!$B$21,'Survival Probabilities'!$C$21,if(K342='Survival Probabilities'!$B$22,'Survival Probabilities'!$C$22,if(K342='Survival Probabilities'!$B$23,'Survival Probabilities'!$C$23,if(K342='Survival Probabilities'!$B$24,'Survival Probabilities'!$C$24,if(K342='Survival Probabilities'!$B$25,'Survival Probabilities'!$C$25,if(K342='Survival Probabilities'!$B$26,'Survival Probabilities'!$C$26,if(K342='Survival Probabilities'!$B$27,'Survival Probabilities'!$C$27,if(K342='Survival Probabilities'!$B$28,5%,if(K342="",1)))))))))</f>
        <v>1</v>
      </c>
      <c r="R342" s="5">
        <f t="shared" si="2"/>
        <v>0.01209944305</v>
      </c>
      <c r="S342" s="6">
        <f>if(R342&gt;='Survival Probabilities'!$J$4,1,0)</f>
        <v>0</v>
      </c>
    </row>
    <row r="343">
      <c r="A343" s="1">
        <v>1233.0</v>
      </c>
      <c r="B343" s="1">
        <v>3.0</v>
      </c>
      <c r="C343" s="1" t="s">
        <v>511</v>
      </c>
      <c r="D343" s="1" t="s">
        <v>20</v>
      </c>
      <c r="E343" s="1">
        <v>32.0</v>
      </c>
      <c r="F343" s="1">
        <v>0.0</v>
      </c>
      <c r="G343" s="1">
        <v>0.0</v>
      </c>
      <c r="H343" s="1">
        <v>350403.0</v>
      </c>
      <c r="I343" s="1">
        <v>7.5792</v>
      </c>
      <c r="K343" s="4" t="str">
        <f t="shared" si="1"/>
        <v/>
      </c>
      <c r="L343" s="1" t="s">
        <v>24</v>
      </c>
      <c r="M343" s="5">
        <f>if(B343=1,'Survival Probabilities'!$C$2,if(B343 = 2,'Survival Probabilities'!$C$3,if(B343 = 3,'Survival Probabilities'!$C$4,if(isblank(B343),""))))</f>
        <v>0.2429</v>
      </c>
      <c r="N343" s="5">
        <f>if(D343 = "male",'Survival Probabilities'!$C$5,if(D343="female",'Survival Probabilities'!$C$6,if(isblank(D343),"")))</f>
        <v>0.1889</v>
      </c>
      <c r="O343" s="5">
        <f>if(E343 &lt; 1,'Survival Probabilities'!$C$10,if(and(E343&gt;= 1, E343&lt;5),'Survival Probabilities'!$C$11, if(and(E343&gt;= 5, E343&lt;10),'Survival Probabilities'!$C$12,if(and(E343&gt;= 10, E343&lt;20),'Survival Probabilities'!$C$13,if(and(E343&gt;= 20, E343&lt;30),'Survival Probabilities'!$C$14,if(and(E343&gt;= 30, E343&lt;40),'Survival Probabilities'!$C$15,if(and(E343&gt;= 40, E343&lt;50),'Survival Probabilities'!$C$16,if(and(E343&gt;= 50, E343&lt;60),'Survival Probabilities'!$C$17,if(and(E343&gt;= 60, E343&lt;70),'Survival Probabilities'!$C$18,if(and(E343&gt;= 70, E343&lt;80),5%,if(and(E343&gt;= 80, E343&lt;90),5%,if(isblank(E343),1))))))))))))</f>
        <v>0.4371</v>
      </c>
      <c r="P343" s="5">
        <f>if(L343 = "C",'Survival Probabilities'!$C$7,if(L343="Q",'Survival Probabilities'!$C$8,if(L343="S",'Survival Probabilities'!$C$9,if(isblank(L343),""))))</f>
        <v>0.337</v>
      </c>
      <c r="Q343" s="6">
        <f>if(K343='Survival Probabilities'!$B$21,'Survival Probabilities'!$C$21,if(K343='Survival Probabilities'!$B$22,'Survival Probabilities'!$C$22,if(K343='Survival Probabilities'!$B$23,'Survival Probabilities'!$C$23,if(K343='Survival Probabilities'!$B$24,'Survival Probabilities'!$C$24,if(K343='Survival Probabilities'!$B$25,'Survival Probabilities'!$C$25,if(K343='Survival Probabilities'!$B$26,'Survival Probabilities'!$C$26,if(K343='Survival Probabilities'!$B$27,'Survival Probabilities'!$C$27,if(K343='Survival Probabilities'!$B$28,5%,if(K343="",1)))))))))</f>
        <v>1</v>
      </c>
      <c r="R343" s="5">
        <f t="shared" si="2"/>
        <v>0.006758809099</v>
      </c>
      <c r="S343" s="6">
        <f>if(R343&gt;='Survival Probabilities'!$J$4,1,0)</f>
        <v>0</v>
      </c>
    </row>
    <row r="344">
      <c r="A344" s="1">
        <v>1234.0</v>
      </c>
      <c r="B344" s="1">
        <v>3.0</v>
      </c>
      <c r="C344" s="1" t="s">
        <v>512</v>
      </c>
      <c r="D344" s="1" t="s">
        <v>20</v>
      </c>
      <c r="F344" s="1">
        <v>1.0</v>
      </c>
      <c r="G344" s="1">
        <v>9.0</v>
      </c>
      <c r="H344" s="1" t="s">
        <v>298</v>
      </c>
      <c r="I344" s="1">
        <v>69.55</v>
      </c>
      <c r="K344" s="4" t="str">
        <f t="shared" si="1"/>
        <v/>
      </c>
      <c r="L344" s="1" t="s">
        <v>24</v>
      </c>
      <c r="M344" s="5">
        <f>if(B344=1,'Survival Probabilities'!$C$2,if(B344 = 2,'Survival Probabilities'!$C$3,if(B344 = 3,'Survival Probabilities'!$C$4,if(isblank(B344),""))))</f>
        <v>0.2429</v>
      </c>
      <c r="N344" s="5">
        <f>if(D344 = "male",'Survival Probabilities'!$C$5,if(D344="female",'Survival Probabilities'!$C$6,if(isblank(D344),"")))</f>
        <v>0.1889</v>
      </c>
      <c r="O344" s="5">
        <f>if(E344 &lt; 1,'Survival Probabilities'!$C$10,if(and(E344&gt;= 1, E344&lt;5),'Survival Probabilities'!$C$11, if(and(E344&gt;= 5, E344&lt;10),'Survival Probabilities'!$C$12,if(and(E344&gt;= 10, E344&lt;20),'Survival Probabilities'!$C$13,if(and(E344&gt;= 20, E344&lt;30),'Survival Probabilities'!$C$14,if(and(E344&gt;= 30, E344&lt;40),'Survival Probabilities'!$C$15,if(and(E344&gt;= 40, E344&lt;50),'Survival Probabilities'!$C$16,if(and(E344&gt;= 50, E344&lt;60),'Survival Probabilities'!$C$17,if(and(E344&gt;= 60, E344&lt;70),'Survival Probabilities'!$C$18,if(and(E344&gt;= 70, E344&lt;80),5%,if(and(E344&gt;= 80, E344&lt;90),5%,if(isblank(E344),1))))))))))))</f>
        <v>1</v>
      </c>
      <c r="P344" s="5">
        <f>if(L344 = "C",'Survival Probabilities'!$C$7,if(L344="Q",'Survival Probabilities'!$C$8,if(L344="S",'Survival Probabilities'!$C$9,if(isblank(L344),""))))</f>
        <v>0.337</v>
      </c>
      <c r="Q344" s="6">
        <f>if(K344='Survival Probabilities'!$B$21,'Survival Probabilities'!$C$21,if(K344='Survival Probabilities'!$B$22,'Survival Probabilities'!$C$22,if(K344='Survival Probabilities'!$B$23,'Survival Probabilities'!$C$23,if(K344='Survival Probabilities'!$B$24,'Survival Probabilities'!$C$24,if(K344='Survival Probabilities'!$B$25,'Survival Probabilities'!$C$25,if(K344='Survival Probabilities'!$B$26,'Survival Probabilities'!$C$26,if(K344='Survival Probabilities'!$B$27,'Survival Probabilities'!$C$27,if(K344='Survival Probabilities'!$B$28,5%,if(K344="",1)))))))))</f>
        <v>1</v>
      </c>
      <c r="R344" s="5">
        <f t="shared" si="2"/>
        <v>0.01546284397</v>
      </c>
      <c r="S344" s="6">
        <f>if(R344&gt;='Survival Probabilities'!$J$4,1,0)</f>
        <v>0</v>
      </c>
    </row>
    <row r="345">
      <c r="A345" s="1">
        <v>1235.0</v>
      </c>
      <c r="B345" s="1">
        <v>1.0</v>
      </c>
      <c r="C345" s="1" t="s">
        <v>513</v>
      </c>
      <c r="D345" s="1" t="s">
        <v>23</v>
      </c>
      <c r="E345" s="1">
        <v>58.0</v>
      </c>
      <c r="F345" s="1">
        <v>0.0</v>
      </c>
      <c r="G345" s="1">
        <v>1.0</v>
      </c>
      <c r="H345" s="1" t="s">
        <v>514</v>
      </c>
      <c r="I345" s="1">
        <v>512.3292</v>
      </c>
      <c r="J345" s="1" t="s">
        <v>515</v>
      </c>
      <c r="K345" s="4" t="str">
        <f t="shared" si="1"/>
        <v>B</v>
      </c>
      <c r="L345" s="1" t="s">
        <v>32</v>
      </c>
      <c r="M345" s="5">
        <f>if(B345=1,'Survival Probabilities'!$C$2,if(B345 = 2,'Survival Probabilities'!$C$3,if(B345 = 3,'Survival Probabilities'!$C$4,if(isblank(B345),""))))</f>
        <v>0.6296</v>
      </c>
      <c r="N345" s="5">
        <f>if(D345 = "male",'Survival Probabilities'!$C$5,if(D345="female",'Survival Probabilities'!$C$6,if(isblank(D345),"")))</f>
        <v>0.742</v>
      </c>
      <c r="O345" s="5">
        <f>if(E345 &lt; 1,'Survival Probabilities'!$C$10,if(and(E345&gt;= 1, E345&lt;5),'Survival Probabilities'!$C$11, if(and(E345&gt;= 5, E345&lt;10),'Survival Probabilities'!$C$12,if(and(E345&gt;= 10, E345&lt;20),'Survival Probabilities'!$C$13,if(and(E345&gt;= 20, E345&lt;30),'Survival Probabilities'!$C$14,if(and(E345&gt;= 30, E345&lt;40),'Survival Probabilities'!$C$15,if(and(E345&gt;= 40, E345&lt;50),'Survival Probabilities'!$C$16,if(and(E345&gt;= 50, E345&lt;60),'Survival Probabilities'!$C$17,if(and(E345&gt;= 60, E345&lt;70),'Survival Probabilities'!$C$18,if(and(E345&gt;= 70, E345&lt;80),5%,if(and(E345&gt;= 80, E345&lt;90),5%,if(isblank(E345),1))))))))))))</f>
        <v>0.4167</v>
      </c>
      <c r="P345" s="5">
        <f>if(L345 = "C",'Survival Probabilities'!$C$7,if(L345="Q",'Survival Probabilities'!$C$8,if(L345="S",'Survival Probabilities'!$C$9,if(isblank(L345),""))))</f>
        <v>0.5536</v>
      </c>
      <c r="Q345" s="5">
        <f>if(K345='Survival Probabilities'!$B$21,'Survival Probabilities'!$C$21,if(K345='Survival Probabilities'!$B$22,'Survival Probabilities'!$C$22,if(K345='Survival Probabilities'!$B$23,'Survival Probabilities'!$C$23,if(K345='Survival Probabilities'!$B$24,'Survival Probabilities'!$C$24,if(K345='Survival Probabilities'!$B$25,'Survival Probabilities'!$C$25,if(K345='Survival Probabilities'!$B$26,'Survival Probabilities'!$C$26,if(K345='Survival Probabilities'!$B$27,'Survival Probabilities'!$C$27,if(K345='Survival Probabilities'!$B$28,5%,if(K345="",1)))))))))</f>
        <v>0.7447</v>
      </c>
      <c r="R345" s="5">
        <f t="shared" si="2"/>
        <v>0.08025453086</v>
      </c>
      <c r="S345" s="6">
        <f>if(R345&gt;='Survival Probabilities'!$J$4,1,0)</f>
        <v>1</v>
      </c>
    </row>
    <row r="346">
      <c r="A346" s="1">
        <v>1236.0</v>
      </c>
      <c r="B346" s="1">
        <v>3.0</v>
      </c>
      <c r="C346" s="1" t="s">
        <v>516</v>
      </c>
      <c r="D346" s="1" t="s">
        <v>20</v>
      </c>
      <c r="F346" s="1">
        <v>1.0</v>
      </c>
      <c r="G346" s="1">
        <v>1.0</v>
      </c>
      <c r="H346" s="1" t="s">
        <v>303</v>
      </c>
      <c r="I346" s="1">
        <v>14.5</v>
      </c>
      <c r="K346" s="4" t="str">
        <f t="shared" si="1"/>
        <v/>
      </c>
      <c r="L346" s="1" t="s">
        <v>24</v>
      </c>
      <c r="M346" s="5">
        <f>if(B346=1,'Survival Probabilities'!$C$2,if(B346 = 2,'Survival Probabilities'!$C$3,if(B346 = 3,'Survival Probabilities'!$C$4,if(isblank(B346),""))))</f>
        <v>0.2429</v>
      </c>
      <c r="N346" s="5">
        <f>if(D346 = "male",'Survival Probabilities'!$C$5,if(D346="female",'Survival Probabilities'!$C$6,if(isblank(D346),"")))</f>
        <v>0.1889</v>
      </c>
      <c r="O346" s="5">
        <f>if(E346 &lt; 1,'Survival Probabilities'!$C$10,if(and(E346&gt;= 1, E346&lt;5),'Survival Probabilities'!$C$11, if(and(E346&gt;= 5, E346&lt;10),'Survival Probabilities'!$C$12,if(and(E346&gt;= 10, E346&lt;20),'Survival Probabilities'!$C$13,if(and(E346&gt;= 20, E346&lt;30),'Survival Probabilities'!$C$14,if(and(E346&gt;= 30, E346&lt;40),'Survival Probabilities'!$C$15,if(and(E346&gt;= 40, E346&lt;50),'Survival Probabilities'!$C$16,if(and(E346&gt;= 50, E346&lt;60),'Survival Probabilities'!$C$17,if(and(E346&gt;= 60, E346&lt;70),'Survival Probabilities'!$C$18,if(and(E346&gt;= 70, E346&lt;80),5%,if(and(E346&gt;= 80, E346&lt;90),5%,if(isblank(E346),1))))))))))))</f>
        <v>1</v>
      </c>
      <c r="P346" s="5">
        <f>if(L346 = "C",'Survival Probabilities'!$C$7,if(L346="Q",'Survival Probabilities'!$C$8,if(L346="S",'Survival Probabilities'!$C$9,if(isblank(L346),""))))</f>
        <v>0.337</v>
      </c>
      <c r="Q346" s="6">
        <f>if(K346='Survival Probabilities'!$B$21,'Survival Probabilities'!$C$21,if(K346='Survival Probabilities'!$B$22,'Survival Probabilities'!$C$22,if(K346='Survival Probabilities'!$B$23,'Survival Probabilities'!$C$23,if(K346='Survival Probabilities'!$B$24,'Survival Probabilities'!$C$24,if(K346='Survival Probabilities'!$B$25,'Survival Probabilities'!$C$25,if(K346='Survival Probabilities'!$B$26,'Survival Probabilities'!$C$26,if(K346='Survival Probabilities'!$B$27,'Survival Probabilities'!$C$27,if(K346='Survival Probabilities'!$B$28,5%,if(K346="",1)))))))))</f>
        <v>1</v>
      </c>
      <c r="R346" s="5">
        <f t="shared" si="2"/>
        <v>0.01546284397</v>
      </c>
      <c r="S346" s="6">
        <f>if(R346&gt;='Survival Probabilities'!$J$4,1,0)</f>
        <v>0</v>
      </c>
    </row>
    <row r="347">
      <c r="A347" s="1">
        <v>1237.0</v>
      </c>
      <c r="B347" s="1">
        <v>3.0</v>
      </c>
      <c r="C347" s="1" t="s">
        <v>517</v>
      </c>
      <c r="D347" s="1" t="s">
        <v>23</v>
      </c>
      <c r="E347" s="1">
        <v>16.0</v>
      </c>
      <c r="F347" s="1">
        <v>0.0</v>
      </c>
      <c r="G347" s="1">
        <v>0.0</v>
      </c>
      <c r="H347" s="1">
        <v>348125.0</v>
      </c>
      <c r="I347" s="1">
        <v>7.65</v>
      </c>
      <c r="K347" s="4" t="str">
        <f t="shared" si="1"/>
        <v/>
      </c>
      <c r="L347" s="1" t="s">
        <v>24</v>
      </c>
      <c r="M347" s="5">
        <f>if(B347=1,'Survival Probabilities'!$C$2,if(B347 = 2,'Survival Probabilities'!$C$3,if(B347 = 3,'Survival Probabilities'!$C$4,if(isblank(B347),""))))</f>
        <v>0.2429</v>
      </c>
      <c r="N347" s="5">
        <f>if(D347 = "male",'Survival Probabilities'!$C$5,if(D347="female",'Survival Probabilities'!$C$6,if(isblank(D347),"")))</f>
        <v>0.742</v>
      </c>
      <c r="O347" s="5">
        <f>if(E347 &lt; 1,'Survival Probabilities'!$C$10,if(and(E347&gt;= 1, E347&lt;5),'Survival Probabilities'!$C$11, if(and(E347&gt;= 5, E347&lt;10),'Survival Probabilities'!$C$12,if(and(E347&gt;= 10, E347&lt;20),'Survival Probabilities'!$C$13,if(and(E347&gt;= 20, E347&lt;30),'Survival Probabilities'!$C$14,if(and(E347&gt;= 30, E347&lt;40),'Survival Probabilities'!$C$15,if(and(E347&gt;= 40, E347&lt;50),'Survival Probabilities'!$C$16,if(and(E347&gt;= 50, E347&lt;60),'Survival Probabilities'!$C$17,if(and(E347&gt;= 60, E347&lt;70),'Survival Probabilities'!$C$18,if(and(E347&gt;= 70, E347&lt;80),5%,if(and(E347&gt;= 80, E347&lt;90),5%,if(isblank(E347),1))))))))))))</f>
        <v>0.402</v>
      </c>
      <c r="P347" s="5">
        <f>if(L347 = "C",'Survival Probabilities'!$C$7,if(L347="Q",'Survival Probabilities'!$C$8,if(L347="S",'Survival Probabilities'!$C$9,if(isblank(L347),""))))</f>
        <v>0.337</v>
      </c>
      <c r="Q347" s="6">
        <f>if(K347='Survival Probabilities'!$B$21,'Survival Probabilities'!$C$21,if(K347='Survival Probabilities'!$B$22,'Survival Probabilities'!$C$22,if(K347='Survival Probabilities'!$B$23,'Survival Probabilities'!$C$23,if(K347='Survival Probabilities'!$B$24,'Survival Probabilities'!$C$24,if(K347='Survival Probabilities'!$B$25,'Survival Probabilities'!$C$25,if(K347='Survival Probabilities'!$B$26,'Survival Probabilities'!$C$26,if(K347='Survival Probabilities'!$B$27,'Survival Probabilities'!$C$27,if(K347='Survival Probabilities'!$B$28,5%,if(K347="",1)))))))))</f>
        <v>1</v>
      </c>
      <c r="R347" s="5">
        <f t="shared" si="2"/>
        <v>0.02441672287</v>
      </c>
      <c r="S347" s="6">
        <f>if(R347&gt;='Survival Probabilities'!$J$4,1,0)</f>
        <v>0</v>
      </c>
    </row>
    <row r="348">
      <c r="A348" s="1">
        <v>1238.0</v>
      </c>
      <c r="B348" s="1">
        <v>2.0</v>
      </c>
      <c r="C348" s="1" t="s">
        <v>518</v>
      </c>
      <c r="D348" s="1" t="s">
        <v>20</v>
      </c>
      <c r="E348" s="1">
        <v>26.0</v>
      </c>
      <c r="F348" s="1">
        <v>0.0</v>
      </c>
      <c r="G348" s="1">
        <v>0.0</v>
      </c>
      <c r="H348" s="1">
        <v>237670.0</v>
      </c>
      <c r="I348" s="1">
        <v>13.0</v>
      </c>
      <c r="K348" s="4" t="str">
        <f t="shared" si="1"/>
        <v/>
      </c>
      <c r="L348" s="1" t="s">
        <v>24</v>
      </c>
      <c r="M348" s="5">
        <f>if(B348=1,'Survival Probabilities'!$C$2,if(B348 = 2,'Survival Probabilities'!$C$3,if(B348 = 3,'Survival Probabilities'!$C$4,if(isblank(B348),""))))</f>
        <v>0.4728</v>
      </c>
      <c r="N348" s="5">
        <f>if(D348 = "male",'Survival Probabilities'!$C$5,if(D348="female",'Survival Probabilities'!$C$6,if(isblank(D348),"")))</f>
        <v>0.1889</v>
      </c>
      <c r="O348" s="5">
        <f>if(E348 &lt; 1,'Survival Probabilities'!$C$10,if(and(E348&gt;= 1, E348&lt;5),'Survival Probabilities'!$C$11, if(and(E348&gt;= 5, E348&lt;10),'Survival Probabilities'!$C$12,if(and(E348&gt;= 10, E348&lt;20),'Survival Probabilities'!$C$13,if(and(E348&gt;= 20, E348&lt;30),'Survival Probabilities'!$C$14,if(and(E348&gt;= 30, E348&lt;40),'Survival Probabilities'!$C$15,if(and(E348&gt;= 40, E348&lt;50),'Survival Probabilities'!$C$16,if(and(E348&gt;= 50, E348&lt;60),'Survival Probabilities'!$C$17,if(and(E348&gt;= 60, E348&lt;70),'Survival Probabilities'!$C$18,if(and(E348&gt;= 70, E348&lt;80),5%,if(and(E348&gt;= 80, E348&lt;90),5%,if(isblank(E348),1))))))))))))</f>
        <v>0.35</v>
      </c>
      <c r="P348" s="5">
        <f>if(L348 = "C",'Survival Probabilities'!$C$7,if(L348="Q",'Survival Probabilities'!$C$8,if(L348="S",'Survival Probabilities'!$C$9,if(isblank(L348),""))))</f>
        <v>0.337</v>
      </c>
      <c r="Q348" s="6">
        <f>if(K348='Survival Probabilities'!$B$21,'Survival Probabilities'!$C$21,if(K348='Survival Probabilities'!$B$22,'Survival Probabilities'!$C$22,if(K348='Survival Probabilities'!$B$23,'Survival Probabilities'!$C$23,if(K348='Survival Probabilities'!$B$24,'Survival Probabilities'!$C$24,if(K348='Survival Probabilities'!$B$25,'Survival Probabilities'!$C$25,if(K348='Survival Probabilities'!$B$26,'Survival Probabilities'!$C$26,if(K348='Survival Probabilities'!$B$27,'Survival Probabilities'!$C$27,if(K348='Survival Probabilities'!$B$28,5%,if(K348="",1)))))))))</f>
        <v>1</v>
      </c>
      <c r="R348" s="5">
        <f t="shared" si="2"/>
        <v>0.01053434096</v>
      </c>
      <c r="S348" s="6">
        <f>if(R348&gt;='Survival Probabilities'!$J$4,1,0)</f>
        <v>0</v>
      </c>
    </row>
    <row r="349">
      <c r="A349" s="1">
        <v>1239.0</v>
      </c>
      <c r="B349" s="1">
        <v>3.0</v>
      </c>
      <c r="C349" s="1" t="s">
        <v>519</v>
      </c>
      <c r="D349" s="1" t="s">
        <v>23</v>
      </c>
      <c r="E349" s="1">
        <v>38.0</v>
      </c>
      <c r="F349" s="1">
        <v>0.0</v>
      </c>
      <c r="G349" s="1">
        <v>0.0</v>
      </c>
      <c r="H349" s="1">
        <v>2688.0</v>
      </c>
      <c r="I349" s="1">
        <v>7.2292</v>
      </c>
      <c r="K349" s="4" t="str">
        <f t="shared" si="1"/>
        <v/>
      </c>
      <c r="L349" s="1" t="s">
        <v>32</v>
      </c>
      <c r="M349" s="5">
        <f>if(B349=1,'Survival Probabilities'!$C$2,if(B349 = 2,'Survival Probabilities'!$C$3,if(B349 = 3,'Survival Probabilities'!$C$4,if(isblank(B349),""))))</f>
        <v>0.2429</v>
      </c>
      <c r="N349" s="5">
        <f>if(D349 = "male",'Survival Probabilities'!$C$5,if(D349="female",'Survival Probabilities'!$C$6,if(isblank(D349),"")))</f>
        <v>0.742</v>
      </c>
      <c r="O349" s="5">
        <f>if(E349 &lt; 1,'Survival Probabilities'!$C$10,if(and(E349&gt;= 1, E349&lt;5),'Survival Probabilities'!$C$11, if(and(E349&gt;= 5, E349&lt;10),'Survival Probabilities'!$C$12,if(and(E349&gt;= 10, E349&lt;20),'Survival Probabilities'!$C$13,if(and(E349&gt;= 20, E349&lt;30),'Survival Probabilities'!$C$14,if(and(E349&gt;= 30, E349&lt;40),'Survival Probabilities'!$C$15,if(and(E349&gt;= 40, E349&lt;50),'Survival Probabilities'!$C$16,if(and(E349&gt;= 50, E349&lt;60),'Survival Probabilities'!$C$17,if(and(E349&gt;= 60, E349&lt;70),'Survival Probabilities'!$C$18,if(and(E349&gt;= 70, E349&lt;80),5%,if(and(E349&gt;= 80, E349&lt;90),5%,if(isblank(E349),1))))))))))))</f>
        <v>0.4371</v>
      </c>
      <c r="P349" s="5">
        <f>if(L349 = "C",'Survival Probabilities'!$C$7,if(L349="Q",'Survival Probabilities'!$C$8,if(L349="S",'Survival Probabilities'!$C$9,if(isblank(L349),""))))</f>
        <v>0.5536</v>
      </c>
      <c r="Q349" s="6">
        <f>if(K349='Survival Probabilities'!$B$21,'Survival Probabilities'!$C$21,if(K349='Survival Probabilities'!$B$22,'Survival Probabilities'!$C$22,if(K349='Survival Probabilities'!$B$23,'Survival Probabilities'!$C$23,if(K349='Survival Probabilities'!$B$24,'Survival Probabilities'!$C$24,if(K349='Survival Probabilities'!$B$25,'Survival Probabilities'!$C$25,if(K349='Survival Probabilities'!$B$26,'Survival Probabilities'!$C$26,if(K349='Survival Probabilities'!$B$27,'Survival Probabilities'!$C$27,if(K349='Survival Probabilities'!$B$28,5%,if(K349="",1)))))))))</f>
        <v>1</v>
      </c>
      <c r="R349" s="5">
        <f t="shared" si="2"/>
        <v>0.04361223143</v>
      </c>
      <c r="S349" s="6">
        <f>if(R349&gt;='Survival Probabilities'!$J$4,1,0)</f>
        <v>1</v>
      </c>
    </row>
    <row r="350">
      <c r="A350" s="1">
        <v>1240.0</v>
      </c>
      <c r="B350" s="1">
        <v>2.0</v>
      </c>
      <c r="C350" s="1" t="s">
        <v>520</v>
      </c>
      <c r="D350" s="1" t="s">
        <v>20</v>
      </c>
      <c r="E350" s="1">
        <v>24.0</v>
      </c>
      <c r="F350" s="1">
        <v>0.0</v>
      </c>
      <c r="G350" s="1">
        <v>0.0</v>
      </c>
      <c r="H350" s="1">
        <v>248726.0</v>
      </c>
      <c r="I350" s="1">
        <v>13.5</v>
      </c>
      <c r="K350" s="4" t="str">
        <f t="shared" si="1"/>
        <v/>
      </c>
      <c r="L350" s="1" t="s">
        <v>24</v>
      </c>
      <c r="M350" s="5">
        <f>if(B350=1,'Survival Probabilities'!$C$2,if(B350 = 2,'Survival Probabilities'!$C$3,if(B350 = 3,'Survival Probabilities'!$C$4,if(isblank(B350),""))))</f>
        <v>0.4728</v>
      </c>
      <c r="N350" s="5">
        <f>if(D350 = "male",'Survival Probabilities'!$C$5,if(D350="female",'Survival Probabilities'!$C$6,if(isblank(D350),"")))</f>
        <v>0.1889</v>
      </c>
      <c r="O350" s="5">
        <f>if(E350 &lt; 1,'Survival Probabilities'!$C$10,if(and(E350&gt;= 1, E350&lt;5),'Survival Probabilities'!$C$11, if(and(E350&gt;= 5, E350&lt;10),'Survival Probabilities'!$C$12,if(and(E350&gt;= 10, E350&lt;20),'Survival Probabilities'!$C$13,if(and(E350&gt;= 20, E350&lt;30),'Survival Probabilities'!$C$14,if(and(E350&gt;= 30, E350&lt;40),'Survival Probabilities'!$C$15,if(and(E350&gt;= 40, E350&lt;50),'Survival Probabilities'!$C$16,if(and(E350&gt;= 50, E350&lt;60),'Survival Probabilities'!$C$17,if(and(E350&gt;= 60, E350&lt;70),'Survival Probabilities'!$C$18,if(and(E350&gt;= 70, E350&lt;80),5%,if(and(E350&gt;= 80, E350&lt;90),5%,if(isblank(E350),1))))))))))))</f>
        <v>0.35</v>
      </c>
      <c r="P350" s="5">
        <f>if(L350 = "C",'Survival Probabilities'!$C$7,if(L350="Q",'Survival Probabilities'!$C$8,if(L350="S",'Survival Probabilities'!$C$9,if(isblank(L350),""))))</f>
        <v>0.337</v>
      </c>
      <c r="Q350" s="6">
        <f>if(K350='Survival Probabilities'!$B$21,'Survival Probabilities'!$C$21,if(K350='Survival Probabilities'!$B$22,'Survival Probabilities'!$C$22,if(K350='Survival Probabilities'!$B$23,'Survival Probabilities'!$C$23,if(K350='Survival Probabilities'!$B$24,'Survival Probabilities'!$C$24,if(K350='Survival Probabilities'!$B$25,'Survival Probabilities'!$C$25,if(K350='Survival Probabilities'!$B$26,'Survival Probabilities'!$C$26,if(K350='Survival Probabilities'!$B$27,'Survival Probabilities'!$C$27,if(K350='Survival Probabilities'!$B$28,5%,if(K350="",1)))))))))</f>
        <v>1</v>
      </c>
      <c r="R350" s="5">
        <f t="shared" si="2"/>
        <v>0.01053434096</v>
      </c>
      <c r="S350" s="6">
        <f>if(R350&gt;='Survival Probabilities'!$J$4,1,0)</f>
        <v>0</v>
      </c>
    </row>
    <row r="351">
      <c r="A351" s="1">
        <v>1241.0</v>
      </c>
      <c r="B351" s="1">
        <v>2.0</v>
      </c>
      <c r="C351" s="1" t="s">
        <v>521</v>
      </c>
      <c r="D351" s="1" t="s">
        <v>23</v>
      </c>
      <c r="E351" s="1">
        <v>31.0</v>
      </c>
      <c r="F351" s="1">
        <v>0.0</v>
      </c>
      <c r="G351" s="1">
        <v>0.0</v>
      </c>
      <c r="H351" s="1" t="s">
        <v>522</v>
      </c>
      <c r="I351" s="1">
        <v>21.0</v>
      </c>
      <c r="K351" s="4" t="str">
        <f t="shared" si="1"/>
        <v/>
      </c>
      <c r="L351" s="1" t="s">
        <v>24</v>
      </c>
      <c r="M351" s="5">
        <f>if(B351=1,'Survival Probabilities'!$C$2,if(B351 = 2,'Survival Probabilities'!$C$3,if(B351 = 3,'Survival Probabilities'!$C$4,if(isblank(B351),""))))</f>
        <v>0.4728</v>
      </c>
      <c r="N351" s="5">
        <f>if(D351 = "male",'Survival Probabilities'!$C$5,if(D351="female",'Survival Probabilities'!$C$6,if(isblank(D351),"")))</f>
        <v>0.742</v>
      </c>
      <c r="O351" s="5">
        <f>if(E351 &lt; 1,'Survival Probabilities'!$C$10,if(and(E351&gt;= 1, E351&lt;5),'Survival Probabilities'!$C$11, if(and(E351&gt;= 5, E351&lt;10),'Survival Probabilities'!$C$12,if(and(E351&gt;= 10, E351&lt;20),'Survival Probabilities'!$C$13,if(and(E351&gt;= 20, E351&lt;30),'Survival Probabilities'!$C$14,if(and(E351&gt;= 30, E351&lt;40),'Survival Probabilities'!$C$15,if(and(E351&gt;= 40, E351&lt;50),'Survival Probabilities'!$C$16,if(and(E351&gt;= 50, E351&lt;60),'Survival Probabilities'!$C$17,if(and(E351&gt;= 60, E351&lt;70),'Survival Probabilities'!$C$18,if(and(E351&gt;= 70, E351&lt;80),5%,if(and(E351&gt;= 80, E351&lt;90),5%,if(isblank(E351),1))))))))))))</f>
        <v>0.4371</v>
      </c>
      <c r="P351" s="5">
        <f>if(L351 = "C",'Survival Probabilities'!$C$7,if(L351="Q",'Survival Probabilities'!$C$8,if(L351="S",'Survival Probabilities'!$C$9,if(isblank(L351),""))))</f>
        <v>0.337</v>
      </c>
      <c r="Q351" s="6">
        <f>if(K351='Survival Probabilities'!$B$21,'Survival Probabilities'!$C$21,if(K351='Survival Probabilities'!$B$22,'Survival Probabilities'!$C$22,if(K351='Survival Probabilities'!$B$23,'Survival Probabilities'!$C$23,if(K351='Survival Probabilities'!$B$24,'Survival Probabilities'!$C$24,if(K351='Survival Probabilities'!$B$25,'Survival Probabilities'!$C$25,if(K351='Survival Probabilities'!$B$26,'Survival Probabilities'!$C$26,if(K351='Survival Probabilities'!$B$27,'Survival Probabilities'!$C$27,if(K351='Survival Probabilities'!$B$28,5%,if(K351="",1)))))))))</f>
        <v>1</v>
      </c>
      <c r="R351" s="5">
        <f t="shared" si="2"/>
        <v>0.05167637969</v>
      </c>
      <c r="S351" s="6">
        <f>if(R351&gt;='Survival Probabilities'!$J$4,1,0)</f>
        <v>1</v>
      </c>
    </row>
    <row r="352">
      <c r="A352" s="1">
        <v>1242.0</v>
      </c>
      <c r="B352" s="1">
        <v>1.0</v>
      </c>
      <c r="C352" s="1" t="s">
        <v>523</v>
      </c>
      <c r="D352" s="1" t="s">
        <v>23</v>
      </c>
      <c r="E352" s="1">
        <v>45.0</v>
      </c>
      <c r="F352" s="1">
        <v>0.0</v>
      </c>
      <c r="G352" s="1">
        <v>1.0</v>
      </c>
      <c r="H352" s="1" t="s">
        <v>524</v>
      </c>
      <c r="I352" s="1">
        <v>63.3583</v>
      </c>
      <c r="J352" s="1" t="s">
        <v>525</v>
      </c>
      <c r="K352" s="4" t="str">
        <f t="shared" si="1"/>
        <v>D</v>
      </c>
      <c r="L352" s="1" t="s">
        <v>32</v>
      </c>
      <c r="M352" s="5">
        <f>if(B352=1,'Survival Probabilities'!$C$2,if(B352 = 2,'Survival Probabilities'!$C$3,if(B352 = 3,'Survival Probabilities'!$C$4,if(isblank(B352),""))))</f>
        <v>0.6296</v>
      </c>
      <c r="N352" s="5">
        <f>if(D352 = "male",'Survival Probabilities'!$C$5,if(D352="female",'Survival Probabilities'!$C$6,if(isblank(D352),"")))</f>
        <v>0.742</v>
      </c>
      <c r="O352" s="5">
        <f>if(E352 &lt; 1,'Survival Probabilities'!$C$10,if(and(E352&gt;= 1, E352&lt;5),'Survival Probabilities'!$C$11, if(and(E352&gt;= 5, E352&lt;10),'Survival Probabilities'!$C$12,if(and(E352&gt;= 10, E352&lt;20),'Survival Probabilities'!$C$13,if(and(E352&gt;= 20, E352&lt;30),'Survival Probabilities'!$C$14,if(and(E352&gt;= 30, E352&lt;40),'Survival Probabilities'!$C$15,if(and(E352&gt;= 40, E352&lt;50),'Survival Probabilities'!$C$16,if(and(E352&gt;= 50, E352&lt;60),'Survival Probabilities'!$C$17,if(and(E352&gt;= 60, E352&lt;70),'Survival Probabilities'!$C$18,if(and(E352&gt;= 70, E352&lt;80),5%,if(and(E352&gt;= 80, E352&lt;90),5%,if(isblank(E352),1))))))))))))</f>
        <v>0.382</v>
      </c>
      <c r="P352" s="5">
        <f>if(L352 = "C",'Survival Probabilities'!$C$7,if(L352="Q",'Survival Probabilities'!$C$8,if(L352="S",'Survival Probabilities'!$C$9,if(isblank(L352),""))))</f>
        <v>0.5536</v>
      </c>
      <c r="Q352" s="5">
        <f>if(K352='Survival Probabilities'!$B$21,'Survival Probabilities'!$C$21,if(K352='Survival Probabilities'!$B$22,'Survival Probabilities'!$C$22,if(K352='Survival Probabilities'!$B$23,'Survival Probabilities'!$C$23,if(K352='Survival Probabilities'!$B$24,'Survival Probabilities'!$C$24,if(K352='Survival Probabilities'!$B$25,'Survival Probabilities'!$C$25,if(K352='Survival Probabilities'!$B$26,'Survival Probabilities'!$C$26,if(K352='Survival Probabilities'!$B$27,'Survival Probabilities'!$C$27,if(K352='Survival Probabilities'!$B$28,5%,if(K352="",1)))))))))</f>
        <v>0.7576</v>
      </c>
      <c r="R352" s="5">
        <f t="shared" si="2"/>
        <v>0.07484590344</v>
      </c>
      <c r="S352" s="6">
        <f>if(R352&gt;='Survival Probabilities'!$J$4,1,0)</f>
        <v>1</v>
      </c>
    </row>
    <row r="353">
      <c r="A353" s="1">
        <v>1243.0</v>
      </c>
      <c r="B353" s="1">
        <v>2.0</v>
      </c>
      <c r="C353" s="1" t="s">
        <v>526</v>
      </c>
      <c r="D353" s="1" t="s">
        <v>20</v>
      </c>
      <c r="E353" s="1">
        <v>25.0</v>
      </c>
      <c r="F353" s="1">
        <v>0.0</v>
      </c>
      <c r="G353" s="1">
        <v>0.0</v>
      </c>
      <c r="H353" s="1" t="s">
        <v>527</v>
      </c>
      <c r="I353" s="1">
        <v>10.5</v>
      </c>
      <c r="K353" s="4" t="str">
        <f t="shared" si="1"/>
        <v/>
      </c>
      <c r="L353" s="1" t="s">
        <v>24</v>
      </c>
      <c r="M353" s="5">
        <f>if(B353=1,'Survival Probabilities'!$C$2,if(B353 = 2,'Survival Probabilities'!$C$3,if(B353 = 3,'Survival Probabilities'!$C$4,if(isblank(B353),""))))</f>
        <v>0.4728</v>
      </c>
      <c r="N353" s="5">
        <f>if(D353 = "male",'Survival Probabilities'!$C$5,if(D353="female",'Survival Probabilities'!$C$6,if(isblank(D353),"")))</f>
        <v>0.1889</v>
      </c>
      <c r="O353" s="5">
        <f>if(E353 &lt; 1,'Survival Probabilities'!$C$10,if(and(E353&gt;= 1, E353&lt;5),'Survival Probabilities'!$C$11, if(and(E353&gt;= 5, E353&lt;10),'Survival Probabilities'!$C$12,if(and(E353&gt;= 10, E353&lt;20),'Survival Probabilities'!$C$13,if(and(E353&gt;= 20, E353&lt;30),'Survival Probabilities'!$C$14,if(and(E353&gt;= 30, E353&lt;40),'Survival Probabilities'!$C$15,if(and(E353&gt;= 40, E353&lt;50),'Survival Probabilities'!$C$16,if(and(E353&gt;= 50, E353&lt;60),'Survival Probabilities'!$C$17,if(and(E353&gt;= 60, E353&lt;70),'Survival Probabilities'!$C$18,if(and(E353&gt;= 70, E353&lt;80),5%,if(and(E353&gt;= 80, E353&lt;90),5%,if(isblank(E353),1))))))))))))</f>
        <v>0.35</v>
      </c>
      <c r="P353" s="5">
        <f>if(L353 = "C",'Survival Probabilities'!$C$7,if(L353="Q",'Survival Probabilities'!$C$8,if(L353="S",'Survival Probabilities'!$C$9,if(isblank(L353),""))))</f>
        <v>0.337</v>
      </c>
      <c r="Q353" s="6">
        <f>if(K353='Survival Probabilities'!$B$21,'Survival Probabilities'!$C$21,if(K353='Survival Probabilities'!$B$22,'Survival Probabilities'!$C$22,if(K353='Survival Probabilities'!$B$23,'Survival Probabilities'!$C$23,if(K353='Survival Probabilities'!$B$24,'Survival Probabilities'!$C$24,if(K353='Survival Probabilities'!$B$25,'Survival Probabilities'!$C$25,if(K353='Survival Probabilities'!$B$26,'Survival Probabilities'!$C$26,if(K353='Survival Probabilities'!$B$27,'Survival Probabilities'!$C$27,if(K353='Survival Probabilities'!$B$28,5%,if(K353="",1)))))))))</f>
        <v>1</v>
      </c>
      <c r="R353" s="5">
        <f t="shared" si="2"/>
        <v>0.01053434096</v>
      </c>
      <c r="S353" s="6">
        <f>if(R353&gt;='Survival Probabilities'!$J$4,1,0)</f>
        <v>0</v>
      </c>
    </row>
    <row r="354">
      <c r="A354" s="1">
        <v>1244.0</v>
      </c>
      <c r="B354" s="1">
        <v>2.0</v>
      </c>
      <c r="C354" s="1" t="s">
        <v>528</v>
      </c>
      <c r="D354" s="1" t="s">
        <v>20</v>
      </c>
      <c r="E354" s="1">
        <v>18.0</v>
      </c>
      <c r="F354" s="1">
        <v>0.0</v>
      </c>
      <c r="G354" s="1">
        <v>0.0</v>
      </c>
      <c r="H354" s="1" t="s">
        <v>333</v>
      </c>
      <c r="I354" s="1">
        <v>73.5</v>
      </c>
      <c r="K354" s="4" t="str">
        <f t="shared" si="1"/>
        <v/>
      </c>
      <c r="L354" s="1" t="s">
        <v>24</v>
      </c>
      <c r="M354" s="5">
        <f>if(B354=1,'Survival Probabilities'!$C$2,if(B354 = 2,'Survival Probabilities'!$C$3,if(B354 = 3,'Survival Probabilities'!$C$4,if(isblank(B354),""))))</f>
        <v>0.4728</v>
      </c>
      <c r="N354" s="5">
        <f>if(D354 = "male",'Survival Probabilities'!$C$5,if(D354="female",'Survival Probabilities'!$C$6,if(isblank(D354),"")))</f>
        <v>0.1889</v>
      </c>
      <c r="O354" s="5">
        <f>if(E354 &lt; 1,'Survival Probabilities'!$C$10,if(and(E354&gt;= 1, E354&lt;5),'Survival Probabilities'!$C$11, if(and(E354&gt;= 5, E354&lt;10),'Survival Probabilities'!$C$12,if(and(E354&gt;= 10, E354&lt;20),'Survival Probabilities'!$C$13,if(and(E354&gt;= 20, E354&lt;30),'Survival Probabilities'!$C$14,if(and(E354&gt;= 30, E354&lt;40),'Survival Probabilities'!$C$15,if(and(E354&gt;= 40, E354&lt;50),'Survival Probabilities'!$C$16,if(and(E354&gt;= 50, E354&lt;60),'Survival Probabilities'!$C$17,if(and(E354&gt;= 60, E354&lt;70),'Survival Probabilities'!$C$18,if(and(E354&gt;= 70, E354&lt;80),5%,if(and(E354&gt;= 80, E354&lt;90),5%,if(isblank(E354),1))))))))))))</f>
        <v>0.402</v>
      </c>
      <c r="P354" s="5">
        <f>if(L354 = "C",'Survival Probabilities'!$C$7,if(L354="Q",'Survival Probabilities'!$C$8,if(L354="S",'Survival Probabilities'!$C$9,if(isblank(L354),""))))</f>
        <v>0.337</v>
      </c>
      <c r="Q354" s="6">
        <f>if(K354='Survival Probabilities'!$B$21,'Survival Probabilities'!$C$21,if(K354='Survival Probabilities'!$B$22,'Survival Probabilities'!$C$22,if(K354='Survival Probabilities'!$B$23,'Survival Probabilities'!$C$23,if(K354='Survival Probabilities'!$B$24,'Survival Probabilities'!$C$24,if(K354='Survival Probabilities'!$B$25,'Survival Probabilities'!$C$25,if(K354='Survival Probabilities'!$B$26,'Survival Probabilities'!$C$26,if(K354='Survival Probabilities'!$B$27,'Survival Probabilities'!$C$27,if(K354='Survival Probabilities'!$B$28,5%,if(K354="",1)))))))))</f>
        <v>1</v>
      </c>
      <c r="R354" s="5">
        <f t="shared" si="2"/>
        <v>0.01209944305</v>
      </c>
      <c r="S354" s="6">
        <f>if(R354&gt;='Survival Probabilities'!$J$4,1,0)</f>
        <v>0</v>
      </c>
    </row>
    <row r="355">
      <c r="A355" s="1">
        <v>1245.0</v>
      </c>
      <c r="B355" s="1">
        <v>2.0</v>
      </c>
      <c r="C355" s="1" t="s">
        <v>529</v>
      </c>
      <c r="D355" s="1" t="s">
        <v>20</v>
      </c>
      <c r="E355" s="1">
        <v>49.0</v>
      </c>
      <c r="F355" s="1">
        <v>1.0</v>
      </c>
      <c r="G355" s="1">
        <v>2.0</v>
      </c>
      <c r="H355" s="1">
        <v>220845.0</v>
      </c>
      <c r="I355" s="1">
        <v>65.0</v>
      </c>
      <c r="K355" s="4" t="str">
        <f t="shared" si="1"/>
        <v/>
      </c>
      <c r="L355" s="1" t="s">
        <v>24</v>
      </c>
      <c r="M355" s="5">
        <f>if(B355=1,'Survival Probabilities'!$C$2,if(B355 = 2,'Survival Probabilities'!$C$3,if(B355 = 3,'Survival Probabilities'!$C$4,if(isblank(B355),""))))</f>
        <v>0.4728</v>
      </c>
      <c r="N355" s="5">
        <f>if(D355 = "male",'Survival Probabilities'!$C$5,if(D355="female",'Survival Probabilities'!$C$6,if(isblank(D355),"")))</f>
        <v>0.1889</v>
      </c>
      <c r="O355" s="5">
        <f>if(E355 &lt; 1,'Survival Probabilities'!$C$10,if(and(E355&gt;= 1, E355&lt;5),'Survival Probabilities'!$C$11, if(and(E355&gt;= 5, E355&lt;10),'Survival Probabilities'!$C$12,if(and(E355&gt;= 10, E355&lt;20),'Survival Probabilities'!$C$13,if(and(E355&gt;= 20, E355&lt;30),'Survival Probabilities'!$C$14,if(and(E355&gt;= 30, E355&lt;40),'Survival Probabilities'!$C$15,if(and(E355&gt;= 40, E355&lt;50),'Survival Probabilities'!$C$16,if(and(E355&gt;= 50, E355&lt;60),'Survival Probabilities'!$C$17,if(and(E355&gt;= 60, E355&lt;70),'Survival Probabilities'!$C$18,if(and(E355&gt;= 70, E355&lt;80),5%,if(and(E355&gt;= 80, E355&lt;90),5%,if(isblank(E355),1))))))))))))</f>
        <v>0.382</v>
      </c>
      <c r="P355" s="5">
        <f>if(L355 = "C",'Survival Probabilities'!$C$7,if(L355="Q",'Survival Probabilities'!$C$8,if(L355="S",'Survival Probabilities'!$C$9,if(isblank(L355),""))))</f>
        <v>0.337</v>
      </c>
      <c r="Q355" s="6">
        <f>if(K355='Survival Probabilities'!$B$21,'Survival Probabilities'!$C$21,if(K355='Survival Probabilities'!$B$22,'Survival Probabilities'!$C$22,if(K355='Survival Probabilities'!$B$23,'Survival Probabilities'!$C$23,if(K355='Survival Probabilities'!$B$24,'Survival Probabilities'!$C$24,if(K355='Survival Probabilities'!$B$25,'Survival Probabilities'!$C$25,if(K355='Survival Probabilities'!$B$26,'Survival Probabilities'!$C$26,if(K355='Survival Probabilities'!$B$27,'Survival Probabilities'!$C$27,if(K355='Survival Probabilities'!$B$28,5%,if(K355="",1)))))))))</f>
        <v>1</v>
      </c>
      <c r="R355" s="5">
        <f t="shared" si="2"/>
        <v>0.01149748071</v>
      </c>
      <c r="S355" s="6">
        <f>if(R355&gt;='Survival Probabilities'!$J$4,1,0)</f>
        <v>0</v>
      </c>
    </row>
    <row r="356">
      <c r="A356" s="1">
        <v>1246.0</v>
      </c>
      <c r="B356" s="1">
        <v>3.0</v>
      </c>
      <c r="C356" s="1" t="s">
        <v>530</v>
      </c>
      <c r="D356" s="1" t="s">
        <v>23</v>
      </c>
      <c r="E356" s="1">
        <v>0.17</v>
      </c>
      <c r="F356" s="1">
        <v>1.0</v>
      </c>
      <c r="G356" s="1">
        <v>2.0</v>
      </c>
      <c r="H356" s="1" t="s">
        <v>74</v>
      </c>
      <c r="I356" s="1">
        <v>20.575</v>
      </c>
      <c r="K356" s="4" t="str">
        <f t="shared" si="1"/>
        <v/>
      </c>
      <c r="L356" s="1" t="s">
        <v>24</v>
      </c>
      <c r="M356" s="5">
        <f>if(B356=1,'Survival Probabilities'!$C$2,if(B356 = 2,'Survival Probabilities'!$C$3,if(B356 = 3,'Survival Probabilities'!$C$4,if(isblank(B356),""))))</f>
        <v>0.2429</v>
      </c>
      <c r="N356" s="5">
        <f>if(D356 = "male",'Survival Probabilities'!$C$5,if(D356="female",'Survival Probabilities'!$C$6,if(isblank(D356),"")))</f>
        <v>0.742</v>
      </c>
      <c r="O356" s="5">
        <f>if(E356 &lt; 1,'Survival Probabilities'!$C$10,if(and(E356&gt;= 1, E356&lt;5),'Survival Probabilities'!$C$11, if(and(E356&gt;= 5, E356&lt;10),'Survival Probabilities'!$C$12,if(and(E356&gt;= 10, E356&lt;20),'Survival Probabilities'!$C$13,if(and(E356&gt;= 20, E356&lt;30),'Survival Probabilities'!$C$14,if(and(E356&gt;= 30, E356&lt;40),'Survival Probabilities'!$C$15,if(and(E356&gt;= 40, E356&lt;50),'Survival Probabilities'!$C$16,if(and(E356&gt;= 50, E356&lt;60),'Survival Probabilities'!$C$17,if(and(E356&gt;= 60, E356&lt;70),'Survival Probabilities'!$C$18,if(and(E356&gt;= 70, E356&lt;80),5%,if(and(E356&gt;= 80, E356&lt;90),5%,if(isblank(E356),1))))))))))))</f>
        <v>1</v>
      </c>
      <c r="P356" s="5">
        <f>if(L356 = "C",'Survival Probabilities'!$C$7,if(L356="Q",'Survival Probabilities'!$C$8,if(L356="S",'Survival Probabilities'!$C$9,if(isblank(L356),""))))</f>
        <v>0.337</v>
      </c>
      <c r="Q356" s="6">
        <f>if(K356='Survival Probabilities'!$B$21,'Survival Probabilities'!$C$21,if(K356='Survival Probabilities'!$B$22,'Survival Probabilities'!$C$22,if(K356='Survival Probabilities'!$B$23,'Survival Probabilities'!$C$23,if(K356='Survival Probabilities'!$B$24,'Survival Probabilities'!$C$24,if(K356='Survival Probabilities'!$B$25,'Survival Probabilities'!$C$25,if(K356='Survival Probabilities'!$B$26,'Survival Probabilities'!$C$26,if(K356='Survival Probabilities'!$B$27,'Survival Probabilities'!$C$27,if(K356='Survival Probabilities'!$B$28,5%,if(K356="",1)))))))))</f>
        <v>1</v>
      </c>
      <c r="R356" s="5">
        <f t="shared" si="2"/>
        <v>0.0607381166</v>
      </c>
      <c r="S356" s="6">
        <f>if(R356&gt;='Survival Probabilities'!$J$4,1,0)</f>
        <v>1</v>
      </c>
    </row>
    <row r="357">
      <c r="A357" s="1">
        <v>1247.0</v>
      </c>
      <c r="B357" s="1">
        <v>1.0</v>
      </c>
      <c r="C357" s="1" t="s">
        <v>531</v>
      </c>
      <c r="D357" s="1" t="s">
        <v>20</v>
      </c>
      <c r="E357" s="1">
        <v>50.0</v>
      </c>
      <c r="F357" s="1">
        <v>0.0</v>
      </c>
      <c r="G357" s="1">
        <v>0.0</v>
      </c>
      <c r="H357" s="1">
        <v>113044.0</v>
      </c>
      <c r="I357" s="1">
        <v>26.0</v>
      </c>
      <c r="J357" s="1" t="s">
        <v>532</v>
      </c>
      <c r="K357" s="4" t="str">
        <f t="shared" si="1"/>
        <v>E</v>
      </c>
      <c r="L357" s="1" t="s">
        <v>24</v>
      </c>
      <c r="M357" s="5">
        <f>if(B357=1,'Survival Probabilities'!$C$2,if(B357 = 2,'Survival Probabilities'!$C$3,if(B357 = 3,'Survival Probabilities'!$C$4,if(isblank(B357),""))))</f>
        <v>0.6296</v>
      </c>
      <c r="N357" s="5">
        <f>if(D357 = "male",'Survival Probabilities'!$C$5,if(D357="female",'Survival Probabilities'!$C$6,if(isblank(D357),"")))</f>
        <v>0.1889</v>
      </c>
      <c r="O357" s="5">
        <f>if(E357 &lt; 1,'Survival Probabilities'!$C$10,if(and(E357&gt;= 1, E357&lt;5),'Survival Probabilities'!$C$11, if(and(E357&gt;= 5, E357&lt;10),'Survival Probabilities'!$C$12,if(and(E357&gt;= 10, E357&lt;20),'Survival Probabilities'!$C$13,if(and(E357&gt;= 20, E357&lt;30),'Survival Probabilities'!$C$14,if(and(E357&gt;= 30, E357&lt;40),'Survival Probabilities'!$C$15,if(and(E357&gt;= 40, E357&lt;50),'Survival Probabilities'!$C$16,if(and(E357&gt;= 50, E357&lt;60),'Survival Probabilities'!$C$17,if(and(E357&gt;= 60, E357&lt;70),'Survival Probabilities'!$C$18,if(and(E357&gt;= 70, E357&lt;80),5%,if(and(E357&gt;= 80, E357&lt;90),5%,if(isblank(E357),1))))))))))))</f>
        <v>0.4167</v>
      </c>
      <c r="P357" s="5">
        <f>if(L357 = "C",'Survival Probabilities'!$C$7,if(L357="Q",'Survival Probabilities'!$C$8,if(L357="S",'Survival Probabilities'!$C$9,if(isblank(L357),""))))</f>
        <v>0.337</v>
      </c>
      <c r="Q357" s="5">
        <f>if(K357='Survival Probabilities'!$B$21,'Survival Probabilities'!$C$21,if(K357='Survival Probabilities'!$B$22,'Survival Probabilities'!$C$22,if(K357='Survival Probabilities'!$B$23,'Survival Probabilities'!$C$23,if(K357='Survival Probabilities'!$B$24,'Survival Probabilities'!$C$24,if(K357='Survival Probabilities'!$B$25,'Survival Probabilities'!$C$25,if(K357='Survival Probabilities'!$B$26,'Survival Probabilities'!$C$26,if(K357='Survival Probabilities'!$B$27,'Survival Probabilities'!$C$27,if(K357='Survival Probabilities'!$B$28,5%,if(K357="",1)))))))))</f>
        <v>0.75</v>
      </c>
      <c r="R357" s="5">
        <f t="shared" si="2"/>
        <v>0.01252596927</v>
      </c>
      <c r="S357" s="6">
        <f>if(R357&gt;='Survival Probabilities'!$J$4,1,0)</f>
        <v>0</v>
      </c>
    </row>
    <row r="358">
      <c r="A358" s="1">
        <v>1248.0</v>
      </c>
      <c r="B358" s="1">
        <v>1.0</v>
      </c>
      <c r="C358" s="1" t="s">
        <v>533</v>
      </c>
      <c r="D358" s="1" t="s">
        <v>23</v>
      </c>
      <c r="E358" s="1">
        <v>59.0</v>
      </c>
      <c r="F358" s="1">
        <v>2.0</v>
      </c>
      <c r="G358" s="1">
        <v>0.0</v>
      </c>
      <c r="H358" s="1">
        <v>11769.0</v>
      </c>
      <c r="I358" s="1">
        <v>51.4792</v>
      </c>
      <c r="J358" s="1" t="s">
        <v>142</v>
      </c>
      <c r="K358" s="4" t="str">
        <f t="shared" si="1"/>
        <v>C</v>
      </c>
      <c r="L358" s="1" t="s">
        <v>24</v>
      </c>
      <c r="M358" s="5">
        <f>if(B358=1,'Survival Probabilities'!$C$2,if(B358 = 2,'Survival Probabilities'!$C$3,if(B358 = 3,'Survival Probabilities'!$C$4,if(isblank(B358),""))))</f>
        <v>0.6296</v>
      </c>
      <c r="N358" s="5">
        <f>if(D358 = "male",'Survival Probabilities'!$C$5,if(D358="female",'Survival Probabilities'!$C$6,if(isblank(D358),"")))</f>
        <v>0.742</v>
      </c>
      <c r="O358" s="5">
        <f>if(E358 &lt; 1,'Survival Probabilities'!$C$10,if(and(E358&gt;= 1, E358&lt;5),'Survival Probabilities'!$C$11, if(and(E358&gt;= 5, E358&lt;10),'Survival Probabilities'!$C$12,if(and(E358&gt;= 10, E358&lt;20),'Survival Probabilities'!$C$13,if(and(E358&gt;= 20, E358&lt;30),'Survival Probabilities'!$C$14,if(and(E358&gt;= 30, E358&lt;40),'Survival Probabilities'!$C$15,if(and(E358&gt;= 40, E358&lt;50),'Survival Probabilities'!$C$16,if(and(E358&gt;= 50, E358&lt;60),'Survival Probabilities'!$C$17,if(and(E358&gt;= 60, E358&lt;70),'Survival Probabilities'!$C$18,if(and(E358&gt;= 70, E358&lt;80),5%,if(and(E358&gt;= 80, E358&lt;90),5%,if(isblank(E358),1))))))))))))</f>
        <v>0.4167</v>
      </c>
      <c r="P358" s="5">
        <f>if(L358 = "C",'Survival Probabilities'!$C$7,if(L358="Q",'Survival Probabilities'!$C$8,if(L358="S",'Survival Probabilities'!$C$9,if(isblank(L358),""))))</f>
        <v>0.337</v>
      </c>
      <c r="Q358" s="5">
        <f>if(K358='Survival Probabilities'!$B$21,'Survival Probabilities'!$C$21,if(K358='Survival Probabilities'!$B$22,'Survival Probabilities'!$C$22,if(K358='Survival Probabilities'!$B$23,'Survival Probabilities'!$C$23,if(K358='Survival Probabilities'!$B$24,'Survival Probabilities'!$C$24,if(K358='Survival Probabilities'!$B$25,'Survival Probabilities'!$C$25,if(K358='Survival Probabilities'!$B$26,'Survival Probabilities'!$C$26,if(K358='Survival Probabilities'!$B$27,'Survival Probabilities'!$C$27,if(K358='Survival Probabilities'!$B$28,5%,if(K358="",1)))))))))</f>
        <v>0.5932</v>
      </c>
      <c r="R358" s="5">
        <f t="shared" si="2"/>
        <v>0.0389155496</v>
      </c>
      <c r="S358" s="6">
        <f>if(R358&gt;='Survival Probabilities'!$J$4,1,0)</f>
        <v>1</v>
      </c>
    </row>
    <row r="359">
      <c r="A359" s="1">
        <v>1249.0</v>
      </c>
      <c r="B359" s="1">
        <v>3.0</v>
      </c>
      <c r="C359" s="1" t="s">
        <v>534</v>
      </c>
      <c r="D359" s="1" t="s">
        <v>20</v>
      </c>
      <c r="F359" s="1">
        <v>0.0</v>
      </c>
      <c r="G359" s="1">
        <v>0.0</v>
      </c>
      <c r="H359" s="1">
        <v>1222.0</v>
      </c>
      <c r="I359" s="1">
        <v>7.8792</v>
      </c>
      <c r="K359" s="4" t="str">
        <f t="shared" si="1"/>
        <v/>
      </c>
      <c r="L359" s="1" t="s">
        <v>24</v>
      </c>
      <c r="M359" s="5">
        <f>if(B359=1,'Survival Probabilities'!$C$2,if(B359 = 2,'Survival Probabilities'!$C$3,if(B359 = 3,'Survival Probabilities'!$C$4,if(isblank(B359),""))))</f>
        <v>0.2429</v>
      </c>
      <c r="N359" s="5">
        <f>if(D359 = "male",'Survival Probabilities'!$C$5,if(D359="female",'Survival Probabilities'!$C$6,if(isblank(D359),"")))</f>
        <v>0.1889</v>
      </c>
      <c r="O359" s="5">
        <f>if(E359 &lt; 1,'Survival Probabilities'!$C$10,if(and(E359&gt;= 1, E359&lt;5),'Survival Probabilities'!$C$11, if(and(E359&gt;= 5, E359&lt;10),'Survival Probabilities'!$C$12,if(and(E359&gt;= 10, E359&lt;20),'Survival Probabilities'!$C$13,if(and(E359&gt;= 20, E359&lt;30),'Survival Probabilities'!$C$14,if(and(E359&gt;= 30, E359&lt;40),'Survival Probabilities'!$C$15,if(and(E359&gt;= 40, E359&lt;50),'Survival Probabilities'!$C$16,if(and(E359&gt;= 50, E359&lt;60),'Survival Probabilities'!$C$17,if(and(E359&gt;= 60, E359&lt;70),'Survival Probabilities'!$C$18,if(and(E359&gt;= 70, E359&lt;80),5%,if(and(E359&gt;= 80, E359&lt;90),5%,if(isblank(E359),1))))))))))))</f>
        <v>1</v>
      </c>
      <c r="P359" s="5">
        <f>if(L359 = "C",'Survival Probabilities'!$C$7,if(L359="Q",'Survival Probabilities'!$C$8,if(L359="S",'Survival Probabilities'!$C$9,if(isblank(L359),""))))</f>
        <v>0.337</v>
      </c>
      <c r="Q359" s="6">
        <f>if(K359='Survival Probabilities'!$B$21,'Survival Probabilities'!$C$21,if(K359='Survival Probabilities'!$B$22,'Survival Probabilities'!$C$22,if(K359='Survival Probabilities'!$B$23,'Survival Probabilities'!$C$23,if(K359='Survival Probabilities'!$B$24,'Survival Probabilities'!$C$24,if(K359='Survival Probabilities'!$B$25,'Survival Probabilities'!$C$25,if(K359='Survival Probabilities'!$B$26,'Survival Probabilities'!$C$26,if(K359='Survival Probabilities'!$B$27,'Survival Probabilities'!$C$27,if(K359='Survival Probabilities'!$B$28,5%,if(K359="",1)))))))))</f>
        <v>1</v>
      </c>
      <c r="R359" s="5">
        <f t="shared" si="2"/>
        <v>0.01546284397</v>
      </c>
      <c r="S359" s="6">
        <f>if(R359&gt;='Survival Probabilities'!$J$4,1,0)</f>
        <v>0</v>
      </c>
    </row>
    <row r="360">
      <c r="A360" s="1">
        <v>1250.0</v>
      </c>
      <c r="B360" s="1">
        <v>3.0</v>
      </c>
      <c r="C360" s="1" t="s">
        <v>535</v>
      </c>
      <c r="D360" s="1" t="s">
        <v>20</v>
      </c>
      <c r="F360" s="1">
        <v>0.0</v>
      </c>
      <c r="G360" s="1">
        <v>0.0</v>
      </c>
      <c r="H360" s="1">
        <v>368402.0</v>
      </c>
      <c r="I360" s="1">
        <v>7.75</v>
      </c>
      <c r="K360" s="4" t="str">
        <f t="shared" si="1"/>
        <v/>
      </c>
      <c r="L360" s="1" t="s">
        <v>21</v>
      </c>
      <c r="M360" s="5">
        <f>if(B360=1,'Survival Probabilities'!$C$2,if(B360 = 2,'Survival Probabilities'!$C$3,if(B360 = 3,'Survival Probabilities'!$C$4,if(isblank(B360),""))))</f>
        <v>0.2429</v>
      </c>
      <c r="N360" s="5">
        <f>if(D360 = "male",'Survival Probabilities'!$C$5,if(D360="female",'Survival Probabilities'!$C$6,if(isblank(D360),"")))</f>
        <v>0.1889</v>
      </c>
      <c r="O360" s="5">
        <f>if(E360 &lt; 1,'Survival Probabilities'!$C$10,if(and(E360&gt;= 1, E360&lt;5),'Survival Probabilities'!$C$11, if(and(E360&gt;= 5, E360&lt;10),'Survival Probabilities'!$C$12,if(and(E360&gt;= 10, E360&lt;20),'Survival Probabilities'!$C$13,if(and(E360&gt;= 20, E360&lt;30),'Survival Probabilities'!$C$14,if(and(E360&gt;= 30, E360&lt;40),'Survival Probabilities'!$C$15,if(and(E360&gt;= 40, E360&lt;50),'Survival Probabilities'!$C$16,if(and(E360&gt;= 50, E360&lt;60),'Survival Probabilities'!$C$17,if(and(E360&gt;= 60, E360&lt;70),'Survival Probabilities'!$C$18,if(and(E360&gt;= 70, E360&lt;80),5%,if(and(E360&gt;= 80, E360&lt;90),5%,if(isblank(E360),1))))))))))))</f>
        <v>1</v>
      </c>
      <c r="P360" s="5">
        <f>if(L360 = "C",'Survival Probabilities'!$C$7,if(L360="Q",'Survival Probabilities'!$C$8,if(L360="S",'Survival Probabilities'!$C$9,if(isblank(L360),""))))</f>
        <v>0.3896</v>
      </c>
      <c r="Q360" s="6">
        <f>if(K360='Survival Probabilities'!$B$21,'Survival Probabilities'!$C$21,if(K360='Survival Probabilities'!$B$22,'Survival Probabilities'!$C$22,if(K360='Survival Probabilities'!$B$23,'Survival Probabilities'!$C$23,if(K360='Survival Probabilities'!$B$24,'Survival Probabilities'!$C$24,if(K360='Survival Probabilities'!$B$25,'Survival Probabilities'!$C$25,if(K360='Survival Probabilities'!$B$26,'Survival Probabilities'!$C$26,if(K360='Survival Probabilities'!$B$27,'Survival Probabilities'!$C$27,if(K360='Survival Probabilities'!$B$28,5%,if(K360="",1)))))))))</f>
        <v>1</v>
      </c>
      <c r="R360" s="5">
        <f t="shared" si="2"/>
        <v>0.01787633238</v>
      </c>
      <c r="S360" s="6">
        <f>if(R360&gt;='Survival Probabilities'!$J$4,1,0)</f>
        <v>0</v>
      </c>
    </row>
    <row r="361">
      <c r="A361" s="1">
        <v>1251.0</v>
      </c>
      <c r="B361" s="1">
        <v>3.0</v>
      </c>
      <c r="C361" s="1" t="s">
        <v>536</v>
      </c>
      <c r="D361" s="1" t="s">
        <v>23</v>
      </c>
      <c r="E361" s="1">
        <v>30.0</v>
      </c>
      <c r="F361" s="1">
        <v>1.0</v>
      </c>
      <c r="G361" s="1">
        <v>0.0</v>
      </c>
      <c r="H361" s="1">
        <v>349910.0</v>
      </c>
      <c r="I361" s="1">
        <v>15.55</v>
      </c>
      <c r="K361" s="4" t="str">
        <f t="shared" si="1"/>
        <v/>
      </c>
      <c r="L361" s="1" t="s">
        <v>24</v>
      </c>
      <c r="M361" s="5">
        <f>if(B361=1,'Survival Probabilities'!$C$2,if(B361 = 2,'Survival Probabilities'!$C$3,if(B361 = 3,'Survival Probabilities'!$C$4,if(isblank(B361),""))))</f>
        <v>0.2429</v>
      </c>
      <c r="N361" s="5">
        <f>if(D361 = "male",'Survival Probabilities'!$C$5,if(D361="female",'Survival Probabilities'!$C$6,if(isblank(D361),"")))</f>
        <v>0.742</v>
      </c>
      <c r="O361" s="5">
        <f>if(E361 &lt; 1,'Survival Probabilities'!$C$10,if(and(E361&gt;= 1, E361&lt;5),'Survival Probabilities'!$C$11, if(and(E361&gt;= 5, E361&lt;10),'Survival Probabilities'!$C$12,if(and(E361&gt;= 10, E361&lt;20),'Survival Probabilities'!$C$13,if(and(E361&gt;= 20, E361&lt;30),'Survival Probabilities'!$C$14,if(and(E361&gt;= 30, E361&lt;40),'Survival Probabilities'!$C$15,if(and(E361&gt;= 40, E361&lt;50),'Survival Probabilities'!$C$16,if(and(E361&gt;= 50, E361&lt;60),'Survival Probabilities'!$C$17,if(and(E361&gt;= 60, E361&lt;70),'Survival Probabilities'!$C$18,if(and(E361&gt;= 70, E361&lt;80),5%,if(and(E361&gt;= 80, E361&lt;90),5%,if(isblank(E361),1))))))))))))</f>
        <v>0.4371</v>
      </c>
      <c r="P361" s="5">
        <f>if(L361 = "C",'Survival Probabilities'!$C$7,if(L361="Q",'Survival Probabilities'!$C$8,if(L361="S",'Survival Probabilities'!$C$9,if(isblank(L361),""))))</f>
        <v>0.337</v>
      </c>
      <c r="Q361" s="6">
        <f>if(K361='Survival Probabilities'!$B$21,'Survival Probabilities'!$C$21,if(K361='Survival Probabilities'!$B$22,'Survival Probabilities'!$C$22,if(K361='Survival Probabilities'!$B$23,'Survival Probabilities'!$C$23,if(K361='Survival Probabilities'!$B$24,'Survival Probabilities'!$C$24,if(K361='Survival Probabilities'!$B$25,'Survival Probabilities'!$C$25,if(K361='Survival Probabilities'!$B$26,'Survival Probabilities'!$C$26,if(K361='Survival Probabilities'!$B$27,'Survival Probabilities'!$C$27,if(K361='Survival Probabilities'!$B$28,5%,if(K361="",1)))))))))</f>
        <v>1</v>
      </c>
      <c r="R361" s="5">
        <f t="shared" si="2"/>
        <v>0.02654863077</v>
      </c>
      <c r="S361" s="6">
        <f>if(R361&gt;='Survival Probabilities'!$J$4,1,0)</f>
        <v>0</v>
      </c>
    </row>
    <row r="362">
      <c r="A362" s="1">
        <v>1252.0</v>
      </c>
      <c r="B362" s="1">
        <v>3.0</v>
      </c>
      <c r="C362" s="1" t="s">
        <v>537</v>
      </c>
      <c r="D362" s="1" t="s">
        <v>20</v>
      </c>
      <c r="E362" s="1">
        <v>14.5</v>
      </c>
      <c r="F362" s="1">
        <v>8.0</v>
      </c>
      <c r="G362" s="1">
        <v>2.0</v>
      </c>
      <c r="H362" s="1" t="s">
        <v>298</v>
      </c>
      <c r="I362" s="1">
        <v>69.55</v>
      </c>
      <c r="K362" s="4" t="str">
        <f t="shared" si="1"/>
        <v/>
      </c>
      <c r="L362" s="1" t="s">
        <v>24</v>
      </c>
      <c r="M362" s="5">
        <f>if(B362=1,'Survival Probabilities'!$C$2,if(B362 = 2,'Survival Probabilities'!$C$3,if(B362 = 3,'Survival Probabilities'!$C$4,if(isblank(B362),""))))</f>
        <v>0.2429</v>
      </c>
      <c r="N362" s="5">
        <f>if(D362 = "male",'Survival Probabilities'!$C$5,if(D362="female",'Survival Probabilities'!$C$6,if(isblank(D362),"")))</f>
        <v>0.1889</v>
      </c>
      <c r="O362" s="5">
        <f>if(E362 &lt; 1,'Survival Probabilities'!$C$10,if(and(E362&gt;= 1, E362&lt;5),'Survival Probabilities'!$C$11, if(and(E362&gt;= 5, E362&lt;10),'Survival Probabilities'!$C$12,if(and(E362&gt;= 10, E362&lt;20),'Survival Probabilities'!$C$13,if(and(E362&gt;= 20, E362&lt;30),'Survival Probabilities'!$C$14,if(and(E362&gt;= 30, E362&lt;40),'Survival Probabilities'!$C$15,if(and(E362&gt;= 40, E362&lt;50),'Survival Probabilities'!$C$16,if(and(E362&gt;= 50, E362&lt;60),'Survival Probabilities'!$C$17,if(and(E362&gt;= 60, E362&lt;70),'Survival Probabilities'!$C$18,if(and(E362&gt;= 70, E362&lt;80),5%,if(and(E362&gt;= 80, E362&lt;90),5%,if(isblank(E362),1))))))))))))</f>
        <v>0.402</v>
      </c>
      <c r="P362" s="5">
        <f>if(L362 = "C",'Survival Probabilities'!$C$7,if(L362="Q",'Survival Probabilities'!$C$8,if(L362="S",'Survival Probabilities'!$C$9,if(isblank(L362),""))))</f>
        <v>0.337</v>
      </c>
      <c r="Q362" s="6">
        <f>if(K362='Survival Probabilities'!$B$21,'Survival Probabilities'!$C$21,if(K362='Survival Probabilities'!$B$22,'Survival Probabilities'!$C$22,if(K362='Survival Probabilities'!$B$23,'Survival Probabilities'!$C$23,if(K362='Survival Probabilities'!$B$24,'Survival Probabilities'!$C$24,if(K362='Survival Probabilities'!$B$25,'Survival Probabilities'!$C$25,if(K362='Survival Probabilities'!$B$26,'Survival Probabilities'!$C$26,if(K362='Survival Probabilities'!$B$27,'Survival Probabilities'!$C$27,if(K362='Survival Probabilities'!$B$28,5%,if(K362="",1)))))))))</f>
        <v>1</v>
      </c>
      <c r="R362" s="5">
        <f t="shared" si="2"/>
        <v>0.006216063276</v>
      </c>
      <c r="S362" s="6">
        <f>if(R362&gt;='Survival Probabilities'!$J$4,1,0)</f>
        <v>0</v>
      </c>
    </row>
    <row r="363">
      <c r="A363" s="1">
        <v>1253.0</v>
      </c>
      <c r="B363" s="1">
        <v>2.0</v>
      </c>
      <c r="C363" s="1" t="s">
        <v>538</v>
      </c>
      <c r="D363" s="1" t="s">
        <v>23</v>
      </c>
      <c r="E363" s="1">
        <v>24.0</v>
      </c>
      <c r="F363" s="1">
        <v>1.0</v>
      </c>
      <c r="G363" s="1">
        <v>1.0</v>
      </c>
      <c r="H363" s="1" t="s">
        <v>539</v>
      </c>
      <c r="I363" s="1">
        <v>37.0042</v>
      </c>
      <c r="K363" s="4" t="str">
        <f t="shared" si="1"/>
        <v/>
      </c>
      <c r="L363" s="1" t="s">
        <v>32</v>
      </c>
      <c r="M363" s="5">
        <f>if(B363=1,'Survival Probabilities'!$C$2,if(B363 = 2,'Survival Probabilities'!$C$3,if(B363 = 3,'Survival Probabilities'!$C$4,if(isblank(B363),""))))</f>
        <v>0.4728</v>
      </c>
      <c r="N363" s="5">
        <f>if(D363 = "male",'Survival Probabilities'!$C$5,if(D363="female",'Survival Probabilities'!$C$6,if(isblank(D363),"")))</f>
        <v>0.742</v>
      </c>
      <c r="O363" s="5">
        <f>if(E363 &lt; 1,'Survival Probabilities'!$C$10,if(and(E363&gt;= 1, E363&lt;5),'Survival Probabilities'!$C$11, if(and(E363&gt;= 5, E363&lt;10),'Survival Probabilities'!$C$12,if(and(E363&gt;= 10, E363&lt;20),'Survival Probabilities'!$C$13,if(and(E363&gt;= 20, E363&lt;30),'Survival Probabilities'!$C$14,if(and(E363&gt;= 30, E363&lt;40),'Survival Probabilities'!$C$15,if(and(E363&gt;= 40, E363&lt;50),'Survival Probabilities'!$C$16,if(and(E363&gt;= 50, E363&lt;60),'Survival Probabilities'!$C$17,if(and(E363&gt;= 60, E363&lt;70),'Survival Probabilities'!$C$18,if(and(E363&gt;= 70, E363&lt;80),5%,if(and(E363&gt;= 80, E363&lt;90),5%,if(isblank(E363),1))))))))))))</f>
        <v>0.35</v>
      </c>
      <c r="P363" s="5">
        <f>if(L363 = "C",'Survival Probabilities'!$C$7,if(L363="Q",'Survival Probabilities'!$C$8,if(L363="S",'Survival Probabilities'!$C$9,if(isblank(L363),""))))</f>
        <v>0.5536</v>
      </c>
      <c r="Q363" s="6">
        <f>if(K363='Survival Probabilities'!$B$21,'Survival Probabilities'!$C$21,if(K363='Survival Probabilities'!$B$22,'Survival Probabilities'!$C$22,if(K363='Survival Probabilities'!$B$23,'Survival Probabilities'!$C$23,if(K363='Survival Probabilities'!$B$24,'Survival Probabilities'!$C$24,if(K363='Survival Probabilities'!$B$25,'Survival Probabilities'!$C$25,if(K363='Survival Probabilities'!$B$26,'Survival Probabilities'!$C$26,if(K363='Survival Probabilities'!$B$27,'Survival Probabilities'!$C$27,if(K363='Survival Probabilities'!$B$28,5%,if(K363="",1)))))))))</f>
        <v>1</v>
      </c>
      <c r="R363" s="5">
        <f t="shared" si="2"/>
        <v>0.06797441818</v>
      </c>
      <c r="S363" s="6">
        <f>if(R363&gt;='Survival Probabilities'!$J$4,1,0)</f>
        <v>1</v>
      </c>
    </row>
    <row r="364">
      <c r="A364" s="1">
        <v>1254.0</v>
      </c>
      <c r="B364" s="1">
        <v>2.0</v>
      </c>
      <c r="C364" s="1" t="s">
        <v>540</v>
      </c>
      <c r="D364" s="1" t="s">
        <v>23</v>
      </c>
      <c r="E364" s="1">
        <v>31.0</v>
      </c>
      <c r="F364" s="1">
        <v>0.0</v>
      </c>
      <c r="G364" s="1">
        <v>0.0</v>
      </c>
      <c r="H364" s="1" t="s">
        <v>422</v>
      </c>
      <c r="I364" s="1">
        <v>21.0</v>
      </c>
      <c r="K364" s="4" t="str">
        <f t="shared" si="1"/>
        <v/>
      </c>
      <c r="L364" s="1" t="s">
        <v>24</v>
      </c>
      <c r="M364" s="5">
        <f>if(B364=1,'Survival Probabilities'!$C$2,if(B364 = 2,'Survival Probabilities'!$C$3,if(B364 = 3,'Survival Probabilities'!$C$4,if(isblank(B364),""))))</f>
        <v>0.4728</v>
      </c>
      <c r="N364" s="5">
        <f>if(D364 = "male",'Survival Probabilities'!$C$5,if(D364="female",'Survival Probabilities'!$C$6,if(isblank(D364),"")))</f>
        <v>0.742</v>
      </c>
      <c r="O364" s="5">
        <f>if(E364 &lt; 1,'Survival Probabilities'!$C$10,if(and(E364&gt;= 1, E364&lt;5),'Survival Probabilities'!$C$11, if(and(E364&gt;= 5, E364&lt;10),'Survival Probabilities'!$C$12,if(and(E364&gt;= 10, E364&lt;20),'Survival Probabilities'!$C$13,if(and(E364&gt;= 20, E364&lt;30),'Survival Probabilities'!$C$14,if(and(E364&gt;= 30, E364&lt;40),'Survival Probabilities'!$C$15,if(and(E364&gt;= 40, E364&lt;50),'Survival Probabilities'!$C$16,if(and(E364&gt;= 50, E364&lt;60),'Survival Probabilities'!$C$17,if(and(E364&gt;= 60, E364&lt;70),'Survival Probabilities'!$C$18,if(and(E364&gt;= 70, E364&lt;80),5%,if(and(E364&gt;= 80, E364&lt;90),5%,if(isblank(E364),1))))))))))))</f>
        <v>0.4371</v>
      </c>
      <c r="P364" s="5">
        <f>if(L364 = "C",'Survival Probabilities'!$C$7,if(L364="Q",'Survival Probabilities'!$C$8,if(L364="S",'Survival Probabilities'!$C$9,if(isblank(L364),""))))</f>
        <v>0.337</v>
      </c>
      <c r="Q364" s="6">
        <f>if(K364='Survival Probabilities'!$B$21,'Survival Probabilities'!$C$21,if(K364='Survival Probabilities'!$B$22,'Survival Probabilities'!$C$22,if(K364='Survival Probabilities'!$B$23,'Survival Probabilities'!$C$23,if(K364='Survival Probabilities'!$B$24,'Survival Probabilities'!$C$24,if(K364='Survival Probabilities'!$B$25,'Survival Probabilities'!$C$25,if(K364='Survival Probabilities'!$B$26,'Survival Probabilities'!$C$26,if(K364='Survival Probabilities'!$B$27,'Survival Probabilities'!$C$27,if(K364='Survival Probabilities'!$B$28,5%,if(K364="",1)))))))))</f>
        <v>1</v>
      </c>
      <c r="R364" s="5">
        <f t="shared" si="2"/>
        <v>0.05167637969</v>
      </c>
      <c r="S364" s="6">
        <f>if(R364&gt;='Survival Probabilities'!$J$4,1,0)</f>
        <v>1</v>
      </c>
    </row>
    <row r="365">
      <c r="A365" s="1">
        <v>1255.0</v>
      </c>
      <c r="B365" s="1">
        <v>3.0</v>
      </c>
      <c r="C365" s="1" t="s">
        <v>541</v>
      </c>
      <c r="D365" s="1" t="s">
        <v>20</v>
      </c>
      <c r="E365" s="1">
        <v>27.0</v>
      </c>
      <c r="F365" s="1">
        <v>0.0</v>
      </c>
      <c r="G365" s="1">
        <v>0.0</v>
      </c>
      <c r="H365" s="1">
        <v>315083.0</v>
      </c>
      <c r="I365" s="1">
        <v>8.6625</v>
      </c>
      <c r="K365" s="4" t="str">
        <f t="shared" si="1"/>
        <v/>
      </c>
      <c r="L365" s="1" t="s">
        <v>24</v>
      </c>
      <c r="M365" s="5">
        <f>if(B365=1,'Survival Probabilities'!$C$2,if(B365 = 2,'Survival Probabilities'!$C$3,if(B365 = 3,'Survival Probabilities'!$C$4,if(isblank(B365),""))))</f>
        <v>0.2429</v>
      </c>
      <c r="N365" s="5">
        <f>if(D365 = "male",'Survival Probabilities'!$C$5,if(D365="female",'Survival Probabilities'!$C$6,if(isblank(D365),"")))</f>
        <v>0.1889</v>
      </c>
      <c r="O365" s="5">
        <f>if(E365 &lt; 1,'Survival Probabilities'!$C$10,if(and(E365&gt;= 1, E365&lt;5),'Survival Probabilities'!$C$11, if(and(E365&gt;= 5, E365&lt;10),'Survival Probabilities'!$C$12,if(and(E365&gt;= 10, E365&lt;20),'Survival Probabilities'!$C$13,if(and(E365&gt;= 20, E365&lt;30),'Survival Probabilities'!$C$14,if(and(E365&gt;= 30, E365&lt;40),'Survival Probabilities'!$C$15,if(and(E365&gt;= 40, E365&lt;50),'Survival Probabilities'!$C$16,if(and(E365&gt;= 50, E365&lt;60),'Survival Probabilities'!$C$17,if(and(E365&gt;= 60, E365&lt;70),'Survival Probabilities'!$C$18,if(and(E365&gt;= 70, E365&lt;80),5%,if(and(E365&gt;= 80, E365&lt;90),5%,if(isblank(E365),1))))))))))))</f>
        <v>0.35</v>
      </c>
      <c r="P365" s="5">
        <f>if(L365 = "C",'Survival Probabilities'!$C$7,if(L365="Q",'Survival Probabilities'!$C$8,if(L365="S",'Survival Probabilities'!$C$9,if(isblank(L365),""))))</f>
        <v>0.337</v>
      </c>
      <c r="Q365" s="6">
        <f>if(K365='Survival Probabilities'!$B$21,'Survival Probabilities'!$C$21,if(K365='Survival Probabilities'!$B$22,'Survival Probabilities'!$C$22,if(K365='Survival Probabilities'!$B$23,'Survival Probabilities'!$C$23,if(K365='Survival Probabilities'!$B$24,'Survival Probabilities'!$C$24,if(K365='Survival Probabilities'!$B$25,'Survival Probabilities'!$C$25,if(K365='Survival Probabilities'!$B$26,'Survival Probabilities'!$C$26,if(K365='Survival Probabilities'!$B$27,'Survival Probabilities'!$C$27,if(K365='Survival Probabilities'!$B$28,5%,if(K365="",1)))))))))</f>
        <v>1</v>
      </c>
      <c r="R365" s="5">
        <f t="shared" si="2"/>
        <v>0.00541199539</v>
      </c>
      <c r="S365" s="6">
        <f>if(R365&gt;='Survival Probabilities'!$J$4,1,0)</f>
        <v>0</v>
      </c>
    </row>
    <row r="366">
      <c r="A366" s="1">
        <v>1256.0</v>
      </c>
      <c r="B366" s="1">
        <v>1.0</v>
      </c>
      <c r="C366" s="1" t="s">
        <v>542</v>
      </c>
      <c r="D366" s="1" t="s">
        <v>23</v>
      </c>
      <c r="E366" s="1">
        <v>25.0</v>
      </c>
      <c r="F366" s="1">
        <v>1.0</v>
      </c>
      <c r="G366" s="1">
        <v>0.0</v>
      </c>
      <c r="H366" s="1">
        <v>11765.0</v>
      </c>
      <c r="I366" s="1">
        <v>55.4417</v>
      </c>
      <c r="J366" s="1" t="s">
        <v>543</v>
      </c>
      <c r="K366" s="4" t="str">
        <f t="shared" si="1"/>
        <v>E</v>
      </c>
      <c r="L366" s="1" t="s">
        <v>32</v>
      </c>
      <c r="M366" s="5">
        <f>if(B366=1,'Survival Probabilities'!$C$2,if(B366 = 2,'Survival Probabilities'!$C$3,if(B366 = 3,'Survival Probabilities'!$C$4,if(isblank(B366),""))))</f>
        <v>0.6296</v>
      </c>
      <c r="N366" s="5">
        <f>if(D366 = "male",'Survival Probabilities'!$C$5,if(D366="female",'Survival Probabilities'!$C$6,if(isblank(D366),"")))</f>
        <v>0.742</v>
      </c>
      <c r="O366" s="5">
        <f>if(E366 &lt; 1,'Survival Probabilities'!$C$10,if(and(E366&gt;= 1, E366&lt;5),'Survival Probabilities'!$C$11, if(and(E366&gt;= 5, E366&lt;10),'Survival Probabilities'!$C$12,if(and(E366&gt;= 10, E366&lt;20),'Survival Probabilities'!$C$13,if(and(E366&gt;= 20, E366&lt;30),'Survival Probabilities'!$C$14,if(and(E366&gt;= 30, E366&lt;40),'Survival Probabilities'!$C$15,if(and(E366&gt;= 40, E366&lt;50),'Survival Probabilities'!$C$16,if(and(E366&gt;= 50, E366&lt;60),'Survival Probabilities'!$C$17,if(and(E366&gt;= 60, E366&lt;70),'Survival Probabilities'!$C$18,if(and(E366&gt;= 70, E366&lt;80),5%,if(and(E366&gt;= 80, E366&lt;90),5%,if(isblank(E366),1))))))))))))</f>
        <v>0.35</v>
      </c>
      <c r="P366" s="5">
        <f>if(L366 = "C",'Survival Probabilities'!$C$7,if(L366="Q",'Survival Probabilities'!$C$8,if(L366="S",'Survival Probabilities'!$C$9,if(isblank(L366),""))))</f>
        <v>0.5536</v>
      </c>
      <c r="Q366" s="5">
        <f>if(K366='Survival Probabilities'!$B$21,'Survival Probabilities'!$C$21,if(K366='Survival Probabilities'!$B$22,'Survival Probabilities'!$C$22,if(K366='Survival Probabilities'!$B$23,'Survival Probabilities'!$C$23,if(K366='Survival Probabilities'!$B$24,'Survival Probabilities'!$C$24,if(K366='Survival Probabilities'!$B$25,'Survival Probabilities'!$C$25,if(K366='Survival Probabilities'!$B$26,'Survival Probabilities'!$C$26,if(K366='Survival Probabilities'!$B$27,'Survival Probabilities'!$C$27,if(K366='Survival Probabilities'!$B$28,5%,if(K366="",1)))))))))</f>
        <v>0.75</v>
      </c>
      <c r="R366" s="5">
        <f t="shared" si="2"/>
        <v>0.06788815622</v>
      </c>
      <c r="S366" s="6">
        <f>if(R366&gt;='Survival Probabilities'!$J$4,1,0)</f>
        <v>1</v>
      </c>
    </row>
    <row r="367">
      <c r="A367" s="1">
        <v>1257.0</v>
      </c>
      <c r="B367" s="1">
        <v>3.0</v>
      </c>
      <c r="C367" s="1" t="s">
        <v>544</v>
      </c>
      <c r="D367" s="1" t="s">
        <v>23</v>
      </c>
      <c r="F367" s="1">
        <v>1.0</v>
      </c>
      <c r="G367" s="1">
        <v>9.0</v>
      </c>
      <c r="H367" s="1" t="s">
        <v>298</v>
      </c>
      <c r="I367" s="1">
        <v>69.55</v>
      </c>
      <c r="K367" s="4" t="str">
        <f t="shared" si="1"/>
        <v/>
      </c>
      <c r="L367" s="1" t="s">
        <v>24</v>
      </c>
      <c r="M367" s="5">
        <f>if(B367=1,'Survival Probabilities'!$C$2,if(B367 = 2,'Survival Probabilities'!$C$3,if(B367 = 3,'Survival Probabilities'!$C$4,if(isblank(B367),""))))</f>
        <v>0.2429</v>
      </c>
      <c r="N367" s="5">
        <f>if(D367 = "male",'Survival Probabilities'!$C$5,if(D367="female",'Survival Probabilities'!$C$6,if(isblank(D367),"")))</f>
        <v>0.742</v>
      </c>
      <c r="O367" s="5">
        <f>if(E367 &lt; 1,'Survival Probabilities'!$C$10,if(and(E367&gt;= 1, E367&lt;5),'Survival Probabilities'!$C$11, if(and(E367&gt;= 5, E367&lt;10),'Survival Probabilities'!$C$12,if(and(E367&gt;= 10, E367&lt;20),'Survival Probabilities'!$C$13,if(and(E367&gt;= 20, E367&lt;30),'Survival Probabilities'!$C$14,if(and(E367&gt;= 30, E367&lt;40),'Survival Probabilities'!$C$15,if(and(E367&gt;= 40, E367&lt;50),'Survival Probabilities'!$C$16,if(and(E367&gt;= 50, E367&lt;60),'Survival Probabilities'!$C$17,if(and(E367&gt;= 60, E367&lt;70),'Survival Probabilities'!$C$18,if(and(E367&gt;= 70, E367&lt;80),5%,if(and(E367&gt;= 80, E367&lt;90),5%,if(isblank(E367),1))))))))))))</f>
        <v>1</v>
      </c>
      <c r="P367" s="5">
        <f>if(L367 = "C",'Survival Probabilities'!$C$7,if(L367="Q",'Survival Probabilities'!$C$8,if(L367="S",'Survival Probabilities'!$C$9,if(isblank(L367),""))))</f>
        <v>0.337</v>
      </c>
      <c r="Q367" s="6">
        <f>if(K367='Survival Probabilities'!$B$21,'Survival Probabilities'!$C$21,if(K367='Survival Probabilities'!$B$22,'Survival Probabilities'!$C$22,if(K367='Survival Probabilities'!$B$23,'Survival Probabilities'!$C$23,if(K367='Survival Probabilities'!$B$24,'Survival Probabilities'!$C$24,if(K367='Survival Probabilities'!$B$25,'Survival Probabilities'!$C$25,if(K367='Survival Probabilities'!$B$26,'Survival Probabilities'!$C$26,if(K367='Survival Probabilities'!$B$27,'Survival Probabilities'!$C$27,if(K367='Survival Probabilities'!$B$28,5%,if(K367="",1)))))))))</f>
        <v>1</v>
      </c>
      <c r="R367" s="5">
        <f t="shared" si="2"/>
        <v>0.0607381166</v>
      </c>
      <c r="S367" s="6">
        <f>if(R367&gt;='Survival Probabilities'!$J$4,1,0)</f>
        <v>1</v>
      </c>
    </row>
    <row r="368">
      <c r="A368" s="1">
        <v>1258.0</v>
      </c>
      <c r="B368" s="1">
        <v>3.0</v>
      </c>
      <c r="C368" s="1" t="s">
        <v>545</v>
      </c>
      <c r="D368" s="1" t="s">
        <v>20</v>
      </c>
      <c r="F368" s="1">
        <v>1.0</v>
      </c>
      <c r="G368" s="1">
        <v>0.0</v>
      </c>
      <c r="H368" s="1">
        <v>2689.0</v>
      </c>
      <c r="I368" s="1">
        <v>14.4583</v>
      </c>
      <c r="K368" s="4" t="str">
        <f t="shared" si="1"/>
        <v/>
      </c>
      <c r="L368" s="1" t="s">
        <v>32</v>
      </c>
      <c r="M368" s="5">
        <f>if(B368=1,'Survival Probabilities'!$C$2,if(B368 = 2,'Survival Probabilities'!$C$3,if(B368 = 3,'Survival Probabilities'!$C$4,if(isblank(B368),""))))</f>
        <v>0.2429</v>
      </c>
      <c r="N368" s="5">
        <f>if(D368 = "male",'Survival Probabilities'!$C$5,if(D368="female",'Survival Probabilities'!$C$6,if(isblank(D368),"")))</f>
        <v>0.1889</v>
      </c>
      <c r="O368" s="5">
        <f>if(E368 &lt; 1,'Survival Probabilities'!$C$10,if(and(E368&gt;= 1, E368&lt;5),'Survival Probabilities'!$C$11, if(and(E368&gt;= 5, E368&lt;10),'Survival Probabilities'!$C$12,if(and(E368&gt;= 10, E368&lt;20),'Survival Probabilities'!$C$13,if(and(E368&gt;= 20, E368&lt;30),'Survival Probabilities'!$C$14,if(and(E368&gt;= 30, E368&lt;40),'Survival Probabilities'!$C$15,if(and(E368&gt;= 40, E368&lt;50),'Survival Probabilities'!$C$16,if(and(E368&gt;= 50, E368&lt;60),'Survival Probabilities'!$C$17,if(and(E368&gt;= 60, E368&lt;70),'Survival Probabilities'!$C$18,if(and(E368&gt;= 70, E368&lt;80),5%,if(and(E368&gt;= 80, E368&lt;90),5%,if(isblank(E368),1))))))))))))</f>
        <v>1</v>
      </c>
      <c r="P368" s="5">
        <f>if(L368 = "C",'Survival Probabilities'!$C$7,if(L368="Q",'Survival Probabilities'!$C$8,if(L368="S",'Survival Probabilities'!$C$9,if(isblank(L368),""))))</f>
        <v>0.5536</v>
      </c>
      <c r="Q368" s="6">
        <f>if(K368='Survival Probabilities'!$B$21,'Survival Probabilities'!$C$21,if(K368='Survival Probabilities'!$B$22,'Survival Probabilities'!$C$22,if(K368='Survival Probabilities'!$B$23,'Survival Probabilities'!$C$23,if(K368='Survival Probabilities'!$B$24,'Survival Probabilities'!$C$24,if(K368='Survival Probabilities'!$B$25,'Survival Probabilities'!$C$25,if(K368='Survival Probabilities'!$B$26,'Survival Probabilities'!$C$26,if(K368='Survival Probabilities'!$B$27,'Survival Probabilities'!$C$27,if(K368='Survival Probabilities'!$B$28,5%,if(K368="",1)))))))))</f>
        <v>1</v>
      </c>
      <c r="R368" s="5">
        <f t="shared" si="2"/>
        <v>0.02540127722</v>
      </c>
      <c r="S368" s="6">
        <f>if(R368&gt;='Survival Probabilities'!$J$4,1,0)</f>
        <v>0</v>
      </c>
    </row>
    <row r="369">
      <c r="A369" s="1">
        <v>1259.0</v>
      </c>
      <c r="B369" s="1">
        <v>3.0</v>
      </c>
      <c r="C369" s="1" t="s">
        <v>546</v>
      </c>
      <c r="D369" s="1" t="s">
        <v>23</v>
      </c>
      <c r="E369" s="1">
        <v>22.0</v>
      </c>
      <c r="F369" s="1">
        <v>0.0</v>
      </c>
      <c r="G369" s="1">
        <v>0.0</v>
      </c>
      <c r="H369" s="1">
        <v>3101295.0</v>
      </c>
      <c r="I369" s="1">
        <v>39.6875</v>
      </c>
      <c r="K369" s="4" t="str">
        <f t="shared" si="1"/>
        <v/>
      </c>
      <c r="L369" s="1" t="s">
        <v>24</v>
      </c>
      <c r="M369" s="5">
        <f>if(B369=1,'Survival Probabilities'!$C$2,if(B369 = 2,'Survival Probabilities'!$C$3,if(B369 = 3,'Survival Probabilities'!$C$4,if(isblank(B369),""))))</f>
        <v>0.2429</v>
      </c>
      <c r="N369" s="5">
        <f>if(D369 = "male",'Survival Probabilities'!$C$5,if(D369="female",'Survival Probabilities'!$C$6,if(isblank(D369),"")))</f>
        <v>0.742</v>
      </c>
      <c r="O369" s="5">
        <f>if(E369 &lt; 1,'Survival Probabilities'!$C$10,if(and(E369&gt;= 1, E369&lt;5),'Survival Probabilities'!$C$11, if(and(E369&gt;= 5, E369&lt;10),'Survival Probabilities'!$C$12,if(and(E369&gt;= 10, E369&lt;20),'Survival Probabilities'!$C$13,if(and(E369&gt;= 20, E369&lt;30),'Survival Probabilities'!$C$14,if(and(E369&gt;= 30, E369&lt;40),'Survival Probabilities'!$C$15,if(and(E369&gt;= 40, E369&lt;50),'Survival Probabilities'!$C$16,if(and(E369&gt;= 50, E369&lt;60),'Survival Probabilities'!$C$17,if(and(E369&gt;= 60, E369&lt;70),'Survival Probabilities'!$C$18,if(and(E369&gt;= 70, E369&lt;80),5%,if(and(E369&gt;= 80, E369&lt;90),5%,if(isblank(E369),1))))))))))))</f>
        <v>0.35</v>
      </c>
      <c r="P369" s="5">
        <f>if(L369 = "C",'Survival Probabilities'!$C$7,if(L369="Q",'Survival Probabilities'!$C$8,if(L369="S",'Survival Probabilities'!$C$9,if(isblank(L369),""))))</f>
        <v>0.337</v>
      </c>
      <c r="Q369" s="6">
        <f>if(K369='Survival Probabilities'!$B$21,'Survival Probabilities'!$C$21,if(K369='Survival Probabilities'!$B$22,'Survival Probabilities'!$C$22,if(K369='Survival Probabilities'!$B$23,'Survival Probabilities'!$C$23,if(K369='Survival Probabilities'!$B$24,'Survival Probabilities'!$C$24,if(K369='Survival Probabilities'!$B$25,'Survival Probabilities'!$C$25,if(K369='Survival Probabilities'!$B$26,'Survival Probabilities'!$C$26,if(K369='Survival Probabilities'!$B$27,'Survival Probabilities'!$C$27,if(K369='Survival Probabilities'!$B$28,5%,if(K369="",1)))))))))</f>
        <v>1</v>
      </c>
      <c r="R369" s="5">
        <f t="shared" si="2"/>
        <v>0.02125834081</v>
      </c>
      <c r="S369" s="6">
        <f>if(R369&gt;='Survival Probabilities'!$J$4,1,0)</f>
        <v>0</v>
      </c>
    </row>
    <row r="370">
      <c r="A370" s="1">
        <v>1260.0</v>
      </c>
      <c r="B370" s="1">
        <v>1.0</v>
      </c>
      <c r="C370" s="1" t="s">
        <v>547</v>
      </c>
      <c r="D370" s="1" t="s">
        <v>23</v>
      </c>
      <c r="E370" s="1">
        <v>45.0</v>
      </c>
      <c r="F370" s="1">
        <v>0.0</v>
      </c>
      <c r="G370" s="1">
        <v>1.0</v>
      </c>
      <c r="H370" s="1">
        <v>112378.0</v>
      </c>
      <c r="I370" s="1">
        <v>59.4</v>
      </c>
      <c r="K370" s="4" t="str">
        <f t="shared" si="1"/>
        <v/>
      </c>
      <c r="L370" s="1" t="s">
        <v>32</v>
      </c>
      <c r="M370" s="5">
        <f>if(B370=1,'Survival Probabilities'!$C$2,if(B370 = 2,'Survival Probabilities'!$C$3,if(B370 = 3,'Survival Probabilities'!$C$4,if(isblank(B370),""))))</f>
        <v>0.6296</v>
      </c>
      <c r="N370" s="5">
        <f>if(D370 = "male",'Survival Probabilities'!$C$5,if(D370="female",'Survival Probabilities'!$C$6,if(isblank(D370),"")))</f>
        <v>0.742</v>
      </c>
      <c r="O370" s="5">
        <f>if(E370 &lt; 1,'Survival Probabilities'!$C$10,if(and(E370&gt;= 1, E370&lt;5),'Survival Probabilities'!$C$11, if(and(E370&gt;= 5, E370&lt;10),'Survival Probabilities'!$C$12,if(and(E370&gt;= 10, E370&lt;20),'Survival Probabilities'!$C$13,if(and(E370&gt;= 20, E370&lt;30),'Survival Probabilities'!$C$14,if(and(E370&gt;= 30, E370&lt;40),'Survival Probabilities'!$C$15,if(and(E370&gt;= 40, E370&lt;50),'Survival Probabilities'!$C$16,if(and(E370&gt;= 50, E370&lt;60),'Survival Probabilities'!$C$17,if(and(E370&gt;= 60, E370&lt;70),'Survival Probabilities'!$C$18,if(and(E370&gt;= 70, E370&lt;80),5%,if(and(E370&gt;= 80, E370&lt;90),5%,if(isblank(E370),1))))))))))))</f>
        <v>0.382</v>
      </c>
      <c r="P370" s="5">
        <f>if(L370 = "C",'Survival Probabilities'!$C$7,if(L370="Q",'Survival Probabilities'!$C$8,if(L370="S",'Survival Probabilities'!$C$9,if(isblank(L370),""))))</f>
        <v>0.5536</v>
      </c>
      <c r="Q370" s="6">
        <f>if(K370='Survival Probabilities'!$B$21,'Survival Probabilities'!$C$21,if(K370='Survival Probabilities'!$B$22,'Survival Probabilities'!$C$22,if(K370='Survival Probabilities'!$B$23,'Survival Probabilities'!$C$23,if(K370='Survival Probabilities'!$B$24,'Survival Probabilities'!$C$24,if(K370='Survival Probabilities'!$B$25,'Survival Probabilities'!$C$25,if(K370='Survival Probabilities'!$B$26,'Survival Probabilities'!$C$26,if(K370='Survival Probabilities'!$B$27,'Survival Probabilities'!$C$27,if(K370='Survival Probabilities'!$B$28,5%,if(K370="",1)))))))))</f>
        <v>1</v>
      </c>
      <c r="R370" s="5">
        <f t="shared" si="2"/>
        <v>0.09879343115</v>
      </c>
      <c r="S370" s="6">
        <f>if(R370&gt;='Survival Probabilities'!$J$4,1,0)</f>
        <v>1</v>
      </c>
    </row>
    <row r="371">
      <c r="A371" s="1">
        <v>1261.0</v>
      </c>
      <c r="B371" s="1">
        <v>2.0</v>
      </c>
      <c r="C371" s="1" t="s">
        <v>548</v>
      </c>
      <c r="D371" s="1" t="s">
        <v>20</v>
      </c>
      <c r="E371" s="1">
        <v>29.0</v>
      </c>
      <c r="F371" s="1">
        <v>0.0</v>
      </c>
      <c r="G371" s="1">
        <v>0.0</v>
      </c>
      <c r="H371" s="1" t="s">
        <v>549</v>
      </c>
      <c r="I371" s="1">
        <v>13.8583</v>
      </c>
      <c r="K371" s="4" t="str">
        <f t="shared" si="1"/>
        <v/>
      </c>
      <c r="L371" s="1" t="s">
        <v>32</v>
      </c>
      <c r="M371" s="5">
        <f>if(B371=1,'Survival Probabilities'!$C$2,if(B371 = 2,'Survival Probabilities'!$C$3,if(B371 = 3,'Survival Probabilities'!$C$4,if(isblank(B371),""))))</f>
        <v>0.4728</v>
      </c>
      <c r="N371" s="5">
        <f>if(D371 = "male",'Survival Probabilities'!$C$5,if(D371="female",'Survival Probabilities'!$C$6,if(isblank(D371),"")))</f>
        <v>0.1889</v>
      </c>
      <c r="O371" s="5">
        <f>if(E371 &lt; 1,'Survival Probabilities'!$C$10,if(and(E371&gt;= 1, E371&lt;5),'Survival Probabilities'!$C$11, if(and(E371&gt;= 5, E371&lt;10),'Survival Probabilities'!$C$12,if(and(E371&gt;= 10, E371&lt;20),'Survival Probabilities'!$C$13,if(and(E371&gt;= 20, E371&lt;30),'Survival Probabilities'!$C$14,if(and(E371&gt;= 30, E371&lt;40),'Survival Probabilities'!$C$15,if(and(E371&gt;= 40, E371&lt;50),'Survival Probabilities'!$C$16,if(and(E371&gt;= 50, E371&lt;60),'Survival Probabilities'!$C$17,if(and(E371&gt;= 60, E371&lt;70),'Survival Probabilities'!$C$18,if(and(E371&gt;= 70, E371&lt;80),5%,if(and(E371&gt;= 80, E371&lt;90),5%,if(isblank(E371),1))))))))))))</f>
        <v>0.35</v>
      </c>
      <c r="P371" s="5">
        <f>if(L371 = "C",'Survival Probabilities'!$C$7,if(L371="Q",'Survival Probabilities'!$C$8,if(L371="S",'Survival Probabilities'!$C$9,if(isblank(L371),""))))</f>
        <v>0.5536</v>
      </c>
      <c r="Q371" s="6">
        <f>if(K371='Survival Probabilities'!$B$21,'Survival Probabilities'!$C$21,if(K371='Survival Probabilities'!$B$22,'Survival Probabilities'!$C$22,if(K371='Survival Probabilities'!$B$23,'Survival Probabilities'!$C$23,if(K371='Survival Probabilities'!$B$24,'Survival Probabilities'!$C$24,if(K371='Survival Probabilities'!$B$25,'Survival Probabilities'!$C$25,if(K371='Survival Probabilities'!$B$26,'Survival Probabilities'!$C$26,if(K371='Survival Probabilities'!$B$27,'Survival Probabilities'!$C$27,if(K371='Survival Probabilities'!$B$28,5%,if(K371="",1)))))))))</f>
        <v>1</v>
      </c>
      <c r="R371" s="5">
        <f t="shared" si="2"/>
        <v>0.01730507762</v>
      </c>
      <c r="S371" s="6">
        <f>if(R371&gt;='Survival Probabilities'!$J$4,1,0)</f>
        <v>0</v>
      </c>
    </row>
    <row r="372">
      <c r="A372" s="1">
        <v>1262.0</v>
      </c>
      <c r="B372" s="1">
        <v>2.0</v>
      </c>
      <c r="C372" s="1" t="s">
        <v>550</v>
      </c>
      <c r="D372" s="1" t="s">
        <v>20</v>
      </c>
      <c r="E372" s="1">
        <v>21.0</v>
      </c>
      <c r="F372" s="1">
        <v>1.0</v>
      </c>
      <c r="G372" s="1">
        <v>0.0</v>
      </c>
      <c r="H372" s="1">
        <v>28133.0</v>
      </c>
      <c r="I372" s="1">
        <v>11.5</v>
      </c>
      <c r="K372" s="4" t="str">
        <f t="shared" si="1"/>
        <v/>
      </c>
      <c r="L372" s="1" t="s">
        <v>24</v>
      </c>
      <c r="M372" s="5">
        <f>if(B372=1,'Survival Probabilities'!$C$2,if(B372 = 2,'Survival Probabilities'!$C$3,if(B372 = 3,'Survival Probabilities'!$C$4,if(isblank(B372),""))))</f>
        <v>0.4728</v>
      </c>
      <c r="N372" s="5">
        <f>if(D372 = "male",'Survival Probabilities'!$C$5,if(D372="female",'Survival Probabilities'!$C$6,if(isblank(D372),"")))</f>
        <v>0.1889</v>
      </c>
      <c r="O372" s="5">
        <f>if(E372 &lt; 1,'Survival Probabilities'!$C$10,if(and(E372&gt;= 1, E372&lt;5),'Survival Probabilities'!$C$11, if(and(E372&gt;= 5, E372&lt;10),'Survival Probabilities'!$C$12,if(and(E372&gt;= 10, E372&lt;20),'Survival Probabilities'!$C$13,if(and(E372&gt;= 20, E372&lt;30),'Survival Probabilities'!$C$14,if(and(E372&gt;= 30, E372&lt;40),'Survival Probabilities'!$C$15,if(and(E372&gt;= 40, E372&lt;50),'Survival Probabilities'!$C$16,if(and(E372&gt;= 50, E372&lt;60),'Survival Probabilities'!$C$17,if(and(E372&gt;= 60, E372&lt;70),'Survival Probabilities'!$C$18,if(and(E372&gt;= 70, E372&lt;80),5%,if(and(E372&gt;= 80, E372&lt;90),5%,if(isblank(E372),1))))))))))))</f>
        <v>0.35</v>
      </c>
      <c r="P372" s="5">
        <f>if(L372 = "C",'Survival Probabilities'!$C$7,if(L372="Q",'Survival Probabilities'!$C$8,if(L372="S",'Survival Probabilities'!$C$9,if(isblank(L372),""))))</f>
        <v>0.337</v>
      </c>
      <c r="Q372" s="6">
        <f>if(K372='Survival Probabilities'!$B$21,'Survival Probabilities'!$C$21,if(K372='Survival Probabilities'!$B$22,'Survival Probabilities'!$C$22,if(K372='Survival Probabilities'!$B$23,'Survival Probabilities'!$C$23,if(K372='Survival Probabilities'!$B$24,'Survival Probabilities'!$C$24,if(K372='Survival Probabilities'!$B$25,'Survival Probabilities'!$C$25,if(K372='Survival Probabilities'!$B$26,'Survival Probabilities'!$C$26,if(K372='Survival Probabilities'!$B$27,'Survival Probabilities'!$C$27,if(K372='Survival Probabilities'!$B$28,5%,if(K372="",1)))))))))</f>
        <v>1</v>
      </c>
      <c r="R372" s="5">
        <f t="shared" si="2"/>
        <v>0.01053434096</v>
      </c>
      <c r="S372" s="6">
        <f>if(R372&gt;='Survival Probabilities'!$J$4,1,0)</f>
        <v>0</v>
      </c>
    </row>
    <row r="373">
      <c r="A373" s="1">
        <v>1263.0</v>
      </c>
      <c r="B373" s="1">
        <v>1.0</v>
      </c>
      <c r="C373" s="1" t="s">
        <v>551</v>
      </c>
      <c r="D373" s="1" t="s">
        <v>23</v>
      </c>
      <c r="E373" s="1">
        <v>31.0</v>
      </c>
      <c r="F373" s="1">
        <v>0.0</v>
      </c>
      <c r="G373" s="1">
        <v>0.0</v>
      </c>
      <c r="H373" s="1">
        <v>16966.0</v>
      </c>
      <c r="I373" s="1">
        <v>134.5</v>
      </c>
      <c r="J373" s="1" t="s">
        <v>552</v>
      </c>
      <c r="K373" s="4" t="str">
        <f t="shared" si="1"/>
        <v>E</v>
      </c>
      <c r="L373" s="1" t="s">
        <v>32</v>
      </c>
      <c r="M373" s="5">
        <f>if(B373=1,'Survival Probabilities'!$C$2,if(B373 = 2,'Survival Probabilities'!$C$3,if(B373 = 3,'Survival Probabilities'!$C$4,if(isblank(B373),""))))</f>
        <v>0.6296</v>
      </c>
      <c r="N373" s="5">
        <f>if(D373 = "male",'Survival Probabilities'!$C$5,if(D373="female",'Survival Probabilities'!$C$6,if(isblank(D373),"")))</f>
        <v>0.742</v>
      </c>
      <c r="O373" s="5">
        <f>if(E373 &lt; 1,'Survival Probabilities'!$C$10,if(and(E373&gt;= 1, E373&lt;5),'Survival Probabilities'!$C$11, if(and(E373&gt;= 5, E373&lt;10),'Survival Probabilities'!$C$12,if(and(E373&gt;= 10, E373&lt;20),'Survival Probabilities'!$C$13,if(and(E373&gt;= 20, E373&lt;30),'Survival Probabilities'!$C$14,if(and(E373&gt;= 30, E373&lt;40),'Survival Probabilities'!$C$15,if(and(E373&gt;= 40, E373&lt;50),'Survival Probabilities'!$C$16,if(and(E373&gt;= 50, E373&lt;60),'Survival Probabilities'!$C$17,if(and(E373&gt;= 60, E373&lt;70),'Survival Probabilities'!$C$18,if(and(E373&gt;= 70, E373&lt;80),5%,if(and(E373&gt;= 80, E373&lt;90),5%,if(isblank(E373),1))))))))))))</f>
        <v>0.4371</v>
      </c>
      <c r="P373" s="5">
        <f>if(L373 = "C",'Survival Probabilities'!$C$7,if(L373="Q",'Survival Probabilities'!$C$8,if(L373="S",'Survival Probabilities'!$C$9,if(isblank(L373),""))))</f>
        <v>0.5536</v>
      </c>
      <c r="Q373" s="5">
        <f>if(K373='Survival Probabilities'!$B$21,'Survival Probabilities'!$C$21,if(K373='Survival Probabilities'!$B$22,'Survival Probabilities'!$C$22,if(K373='Survival Probabilities'!$B$23,'Survival Probabilities'!$C$23,if(K373='Survival Probabilities'!$B$24,'Survival Probabilities'!$C$24,if(K373='Survival Probabilities'!$B$25,'Survival Probabilities'!$C$25,if(K373='Survival Probabilities'!$B$26,'Survival Probabilities'!$C$26,if(K373='Survival Probabilities'!$B$27,'Survival Probabilities'!$C$27,if(K373='Survival Probabilities'!$B$28,5%,if(K373="",1)))))))))</f>
        <v>0.75</v>
      </c>
      <c r="R373" s="5">
        <f t="shared" si="2"/>
        <v>0.08478260882</v>
      </c>
      <c r="S373" s="6">
        <f>if(R373&gt;='Survival Probabilities'!$J$4,1,0)</f>
        <v>1</v>
      </c>
    </row>
    <row r="374">
      <c r="A374" s="1">
        <v>1264.0</v>
      </c>
      <c r="B374" s="1">
        <v>1.0</v>
      </c>
      <c r="C374" s="1" t="s">
        <v>553</v>
      </c>
      <c r="D374" s="1" t="s">
        <v>20</v>
      </c>
      <c r="E374" s="1">
        <v>49.0</v>
      </c>
      <c r="F374" s="1">
        <v>0.0</v>
      </c>
      <c r="G374" s="1">
        <v>0.0</v>
      </c>
      <c r="H374" s="1">
        <v>112058.0</v>
      </c>
      <c r="I374" s="1">
        <v>0.0</v>
      </c>
      <c r="J374" s="1" t="s">
        <v>554</v>
      </c>
      <c r="K374" s="4" t="str">
        <f t="shared" si="1"/>
        <v>B</v>
      </c>
      <c r="L374" s="1" t="s">
        <v>24</v>
      </c>
      <c r="M374" s="5">
        <f>if(B374=1,'Survival Probabilities'!$C$2,if(B374 = 2,'Survival Probabilities'!$C$3,if(B374 = 3,'Survival Probabilities'!$C$4,if(isblank(B374),""))))</f>
        <v>0.6296</v>
      </c>
      <c r="N374" s="5">
        <f>if(D374 = "male",'Survival Probabilities'!$C$5,if(D374="female",'Survival Probabilities'!$C$6,if(isblank(D374),"")))</f>
        <v>0.1889</v>
      </c>
      <c r="O374" s="5">
        <f>if(E374 &lt; 1,'Survival Probabilities'!$C$10,if(and(E374&gt;= 1, E374&lt;5),'Survival Probabilities'!$C$11, if(and(E374&gt;= 5, E374&lt;10),'Survival Probabilities'!$C$12,if(and(E374&gt;= 10, E374&lt;20),'Survival Probabilities'!$C$13,if(and(E374&gt;= 20, E374&lt;30),'Survival Probabilities'!$C$14,if(and(E374&gt;= 30, E374&lt;40),'Survival Probabilities'!$C$15,if(and(E374&gt;= 40, E374&lt;50),'Survival Probabilities'!$C$16,if(and(E374&gt;= 50, E374&lt;60),'Survival Probabilities'!$C$17,if(and(E374&gt;= 60, E374&lt;70),'Survival Probabilities'!$C$18,if(and(E374&gt;= 70, E374&lt;80),5%,if(and(E374&gt;= 80, E374&lt;90),5%,if(isblank(E374),1))))))))))))</f>
        <v>0.382</v>
      </c>
      <c r="P374" s="5">
        <f>if(L374 = "C",'Survival Probabilities'!$C$7,if(L374="Q",'Survival Probabilities'!$C$8,if(L374="S",'Survival Probabilities'!$C$9,if(isblank(L374),""))))</f>
        <v>0.337</v>
      </c>
      <c r="Q374" s="5">
        <f>if(K374='Survival Probabilities'!$B$21,'Survival Probabilities'!$C$21,if(K374='Survival Probabilities'!$B$22,'Survival Probabilities'!$C$22,if(K374='Survival Probabilities'!$B$23,'Survival Probabilities'!$C$23,if(K374='Survival Probabilities'!$B$24,'Survival Probabilities'!$C$24,if(K374='Survival Probabilities'!$B$25,'Survival Probabilities'!$C$25,if(K374='Survival Probabilities'!$B$26,'Survival Probabilities'!$C$26,if(K374='Survival Probabilities'!$B$27,'Survival Probabilities'!$C$27,if(K374='Survival Probabilities'!$B$28,5%,if(K374="",1)))))))))</f>
        <v>0.7447</v>
      </c>
      <c r="R374" s="5">
        <f t="shared" si="2"/>
        <v>0.01140174424</v>
      </c>
      <c r="S374" s="6">
        <f>if(R374&gt;='Survival Probabilities'!$J$4,1,0)</f>
        <v>0</v>
      </c>
    </row>
    <row r="375">
      <c r="A375" s="1">
        <v>1265.0</v>
      </c>
      <c r="B375" s="1">
        <v>2.0</v>
      </c>
      <c r="C375" s="1" t="s">
        <v>555</v>
      </c>
      <c r="D375" s="1" t="s">
        <v>20</v>
      </c>
      <c r="E375" s="1">
        <v>44.0</v>
      </c>
      <c r="F375" s="1">
        <v>0.0</v>
      </c>
      <c r="G375" s="1">
        <v>0.0</v>
      </c>
      <c r="H375" s="1">
        <v>248746.0</v>
      </c>
      <c r="I375" s="1">
        <v>13.0</v>
      </c>
      <c r="K375" s="4" t="str">
        <f t="shared" si="1"/>
        <v/>
      </c>
      <c r="L375" s="1" t="s">
        <v>24</v>
      </c>
      <c r="M375" s="5">
        <f>if(B375=1,'Survival Probabilities'!$C$2,if(B375 = 2,'Survival Probabilities'!$C$3,if(B375 = 3,'Survival Probabilities'!$C$4,if(isblank(B375),""))))</f>
        <v>0.4728</v>
      </c>
      <c r="N375" s="5">
        <f>if(D375 = "male",'Survival Probabilities'!$C$5,if(D375="female",'Survival Probabilities'!$C$6,if(isblank(D375),"")))</f>
        <v>0.1889</v>
      </c>
      <c r="O375" s="5">
        <f>if(E375 &lt; 1,'Survival Probabilities'!$C$10,if(and(E375&gt;= 1, E375&lt;5),'Survival Probabilities'!$C$11, if(and(E375&gt;= 5, E375&lt;10),'Survival Probabilities'!$C$12,if(and(E375&gt;= 10, E375&lt;20),'Survival Probabilities'!$C$13,if(and(E375&gt;= 20, E375&lt;30),'Survival Probabilities'!$C$14,if(and(E375&gt;= 30, E375&lt;40),'Survival Probabilities'!$C$15,if(and(E375&gt;= 40, E375&lt;50),'Survival Probabilities'!$C$16,if(and(E375&gt;= 50, E375&lt;60),'Survival Probabilities'!$C$17,if(and(E375&gt;= 60, E375&lt;70),'Survival Probabilities'!$C$18,if(and(E375&gt;= 70, E375&lt;80),5%,if(and(E375&gt;= 80, E375&lt;90),5%,if(isblank(E375),1))))))))))))</f>
        <v>0.382</v>
      </c>
      <c r="P375" s="5">
        <f>if(L375 = "C",'Survival Probabilities'!$C$7,if(L375="Q",'Survival Probabilities'!$C$8,if(L375="S",'Survival Probabilities'!$C$9,if(isblank(L375),""))))</f>
        <v>0.337</v>
      </c>
      <c r="Q375" s="6">
        <f>if(K375='Survival Probabilities'!$B$21,'Survival Probabilities'!$C$21,if(K375='Survival Probabilities'!$B$22,'Survival Probabilities'!$C$22,if(K375='Survival Probabilities'!$B$23,'Survival Probabilities'!$C$23,if(K375='Survival Probabilities'!$B$24,'Survival Probabilities'!$C$24,if(K375='Survival Probabilities'!$B$25,'Survival Probabilities'!$C$25,if(K375='Survival Probabilities'!$B$26,'Survival Probabilities'!$C$26,if(K375='Survival Probabilities'!$B$27,'Survival Probabilities'!$C$27,if(K375='Survival Probabilities'!$B$28,5%,if(K375="",1)))))))))</f>
        <v>1</v>
      </c>
      <c r="R375" s="5">
        <f t="shared" si="2"/>
        <v>0.01149748071</v>
      </c>
      <c r="S375" s="6">
        <f>if(R375&gt;='Survival Probabilities'!$J$4,1,0)</f>
        <v>0</v>
      </c>
    </row>
    <row r="376">
      <c r="A376" s="1">
        <v>1266.0</v>
      </c>
      <c r="B376" s="1">
        <v>1.0</v>
      </c>
      <c r="C376" s="1" t="s">
        <v>556</v>
      </c>
      <c r="D376" s="1" t="s">
        <v>23</v>
      </c>
      <c r="E376" s="1">
        <v>54.0</v>
      </c>
      <c r="F376" s="1">
        <v>1.0</v>
      </c>
      <c r="G376" s="1">
        <v>1.0</v>
      </c>
      <c r="H376" s="1">
        <v>33638.0</v>
      </c>
      <c r="I376" s="1">
        <v>81.8583</v>
      </c>
      <c r="J376" s="1" t="s">
        <v>444</v>
      </c>
      <c r="K376" s="4" t="str">
        <f t="shared" si="1"/>
        <v>A</v>
      </c>
      <c r="L376" s="1" t="s">
        <v>24</v>
      </c>
      <c r="M376" s="5">
        <f>if(B376=1,'Survival Probabilities'!$C$2,if(B376 = 2,'Survival Probabilities'!$C$3,if(B376 = 3,'Survival Probabilities'!$C$4,if(isblank(B376),""))))</f>
        <v>0.6296</v>
      </c>
      <c r="N376" s="5">
        <f>if(D376 = "male",'Survival Probabilities'!$C$5,if(D376="female",'Survival Probabilities'!$C$6,if(isblank(D376),"")))</f>
        <v>0.742</v>
      </c>
      <c r="O376" s="5">
        <f>if(E376 &lt; 1,'Survival Probabilities'!$C$10,if(and(E376&gt;= 1, E376&lt;5),'Survival Probabilities'!$C$11, if(and(E376&gt;= 5, E376&lt;10),'Survival Probabilities'!$C$12,if(and(E376&gt;= 10, E376&lt;20),'Survival Probabilities'!$C$13,if(and(E376&gt;= 20, E376&lt;30),'Survival Probabilities'!$C$14,if(and(E376&gt;= 30, E376&lt;40),'Survival Probabilities'!$C$15,if(and(E376&gt;= 40, E376&lt;50),'Survival Probabilities'!$C$16,if(and(E376&gt;= 50, E376&lt;60),'Survival Probabilities'!$C$17,if(and(E376&gt;= 60, E376&lt;70),'Survival Probabilities'!$C$18,if(and(E376&gt;= 70, E376&lt;80),5%,if(and(E376&gt;= 80, E376&lt;90),5%,if(isblank(E376),1))))))))))))</f>
        <v>0.4167</v>
      </c>
      <c r="P376" s="5">
        <f>if(L376 = "C",'Survival Probabilities'!$C$7,if(L376="Q",'Survival Probabilities'!$C$8,if(L376="S",'Survival Probabilities'!$C$9,if(isblank(L376),""))))</f>
        <v>0.337</v>
      </c>
      <c r="Q376" s="5">
        <f>if(K376='Survival Probabilities'!$B$21,'Survival Probabilities'!$C$21,if(K376='Survival Probabilities'!$B$22,'Survival Probabilities'!$C$22,if(K376='Survival Probabilities'!$B$23,'Survival Probabilities'!$C$23,if(K376='Survival Probabilities'!$B$24,'Survival Probabilities'!$C$24,if(K376='Survival Probabilities'!$B$25,'Survival Probabilities'!$C$25,if(K376='Survival Probabilities'!$B$26,'Survival Probabilities'!$C$26,if(K376='Survival Probabilities'!$B$27,'Survival Probabilities'!$C$27,if(K376='Survival Probabilities'!$B$28,5%,if(K376="",1)))))))))</f>
        <v>0.4667</v>
      </c>
      <c r="R376" s="5">
        <f t="shared" si="2"/>
        <v>0.03061680209</v>
      </c>
      <c r="S376" s="6">
        <f>if(R376&gt;='Survival Probabilities'!$J$4,1,0)</f>
        <v>1</v>
      </c>
    </row>
    <row r="377">
      <c r="A377" s="1">
        <v>1267.0</v>
      </c>
      <c r="B377" s="1">
        <v>1.0</v>
      </c>
      <c r="C377" s="1" t="s">
        <v>557</v>
      </c>
      <c r="D377" s="1" t="s">
        <v>23</v>
      </c>
      <c r="E377" s="1">
        <v>45.0</v>
      </c>
      <c r="F377" s="1">
        <v>0.0</v>
      </c>
      <c r="G377" s="1">
        <v>0.0</v>
      </c>
      <c r="H377" s="1" t="s">
        <v>59</v>
      </c>
      <c r="I377" s="1">
        <v>262.375</v>
      </c>
      <c r="K377" s="4" t="str">
        <f t="shared" si="1"/>
        <v/>
      </c>
      <c r="L377" s="1" t="s">
        <v>32</v>
      </c>
      <c r="M377" s="5">
        <f>if(B377=1,'Survival Probabilities'!$C$2,if(B377 = 2,'Survival Probabilities'!$C$3,if(B377 = 3,'Survival Probabilities'!$C$4,if(isblank(B377),""))))</f>
        <v>0.6296</v>
      </c>
      <c r="N377" s="5">
        <f>if(D377 = "male",'Survival Probabilities'!$C$5,if(D377="female",'Survival Probabilities'!$C$6,if(isblank(D377),"")))</f>
        <v>0.742</v>
      </c>
      <c r="O377" s="5">
        <f>if(E377 &lt; 1,'Survival Probabilities'!$C$10,if(and(E377&gt;= 1, E377&lt;5),'Survival Probabilities'!$C$11, if(and(E377&gt;= 5, E377&lt;10),'Survival Probabilities'!$C$12,if(and(E377&gt;= 10, E377&lt;20),'Survival Probabilities'!$C$13,if(and(E377&gt;= 20, E377&lt;30),'Survival Probabilities'!$C$14,if(and(E377&gt;= 30, E377&lt;40),'Survival Probabilities'!$C$15,if(and(E377&gt;= 40, E377&lt;50),'Survival Probabilities'!$C$16,if(and(E377&gt;= 50, E377&lt;60),'Survival Probabilities'!$C$17,if(and(E377&gt;= 60, E377&lt;70),'Survival Probabilities'!$C$18,if(and(E377&gt;= 70, E377&lt;80),5%,if(and(E377&gt;= 80, E377&lt;90),5%,if(isblank(E377),1))))))))))))</f>
        <v>0.382</v>
      </c>
      <c r="P377" s="5">
        <f>if(L377 = "C",'Survival Probabilities'!$C$7,if(L377="Q",'Survival Probabilities'!$C$8,if(L377="S",'Survival Probabilities'!$C$9,if(isblank(L377),""))))</f>
        <v>0.5536</v>
      </c>
      <c r="Q377" s="6">
        <f>if(K377='Survival Probabilities'!$B$21,'Survival Probabilities'!$C$21,if(K377='Survival Probabilities'!$B$22,'Survival Probabilities'!$C$22,if(K377='Survival Probabilities'!$B$23,'Survival Probabilities'!$C$23,if(K377='Survival Probabilities'!$B$24,'Survival Probabilities'!$C$24,if(K377='Survival Probabilities'!$B$25,'Survival Probabilities'!$C$25,if(K377='Survival Probabilities'!$B$26,'Survival Probabilities'!$C$26,if(K377='Survival Probabilities'!$B$27,'Survival Probabilities'!$C$27,if(K377='Survival Probabilities'!$B$28,5%,if(K377="",1)))))))))</f>
        <v>1</v>
      </c>
      <c r="R377" s="5">
        <f t="shared" si="2"/>
        <v>0.09879343115</v>
      </c>
      <c r="S377" s="6">
        <f>if(R377&gt;='Survival Probabilities'!$J$4,1,0)</f>
        <v>1</v>
      </c>
    </row>
    <row r="378">
      <c r="A378" s="1">
        <v>1268.0</v>
      </c>
      <c r="B378" s="1">
        <v>3.0</v>
      </c>
      <c r="C378" s="1" t="s">
        <v>558</v>
      </c>
      <c r="D378" s="1" t="s">
        <v>23</v>
      </c>
      <c r="E378" s="1">
        <v>22.0</v>
      </c>
      <c r="F378" s="1">
        <v>2.0</v>
      </c>
      <c r="G378" s="1">
        <v>0.0</v>
      </c>
      <c r="H378" s="1">
        <v>315152.0</v>
      </c>
      <c r="I378" s="1">
        <v>8.6625</v>
      </c>
      <c r="K378" s="4" t="str">
        <f t="shared" si="1"/>
        <v/>
      </c>
      <c r="L378" s="1" t="s">
        <v>24</v>
      </c>
      <c r="M378" s="5">
        <f>if(B378=1,'Survival Probabilities'!$C$2,if(B378 = 2,'Survival Probabilities'!$C$3,if(B378 = 3,'Survival Probabilities'!$C$4,if(isblank(B378),""))))</f>
        <v>0.2429</v>
      </c>
      <c r="N378" s="5">
        <f>if(D378 = "male",'Survival Probabilities'!$C$5,if(D378="female",'Survival Probabilities'!$C$6,if(isblank(D378),"")))</f>
        <v>0.742</v>
      </c>
      <c r="O378" s="5">
        <f>if(E378 &lt; 1,'Survival Probabilities'!$C$10,if(and(E378&gt;= 1, E378&lt;5),'Survival Probabilities'!$C$11, if(and(E378&gt;= 5, E378&lt;10),'Survival Probabilities'!$C$12,if(and(E378&gt;= 10, E378&lt;20),'Survival Probabilities'!$C$13,if(and(E378&gt;= 20, E378&lt;30),'Survival Probabilities'!$C$14,if(and(E378&gt;= 30, E378&lt;40),'Survival Probabilities'!$C$15,if(and(E378&gt;= 40, E378&lt;50),'Survival Probabilities'!$C$16,if(and(E378&gt;= 50, E378&lt;60),'Survival Probabilities'!$C$17,if(and(E378&gt;= 60, E378&lt;70),'Survival Probabilities'!$C$18,if(and(E378&gt;= 70, E378&lt;80),5%,if(and(E378&gt;= 80, E378&lt;90),5%,if(isblank(E378),1))))))))))))</f>
        <v>0.35</v>
      </c>
      <c r="P378" s="5">
        <f>if(L378 = "C",'Survival Probabilities'!$C$7,if(L378="Q",'Survival Probabilities'!$C$8,if(L378="S",'Survival Probabilities'!$C$9,if(isblank(L378),""))))</f>
        <v>0.337</v>
      </c>
      <c r="Q378" s="6">
        <f>if(K378='Survival Probabilities'!$B$21,'Survival Probabilities'!$C$21,if(K378='Survival Probabilities'!$B$22,'Survival Probabilities'!$C$22,if(K378='Survival Probabilities'!$B$23,'Survival Probabilities'!$C$23,if(K378='Survival Probabilities'!$B$24,'Survival Probabilities'!$C$24,if(K378='Survival Probabilities'!$B$25,'Survival Probabilities'!$C$25,if(K378='Survival Probabilities'!$B$26,'Survival Probabilities'!$C$26,if(K378='Survival Probabilities'!$B$27,'Survival Probabilities'!$C$27,if(K378='Survival Probabilities'!$B$28,5%,if(K378="",1)))))))))</f>
        <v>1</v>
      </c>
      <c r="R378" s="5">
        <f t="shared" si="2"/>
        <v>0.02125834081</v>
      </c>
      <c r="S378" s="6">
        <f>if(R378&gt;='Survival Probabilities'!$J$4,1,0)</f>
        <v>0</v>
      </c>
    </row>
    <row r="379">
      <c r="A379" s="1">
        <v>1269.0</v>
      </c>
      <c r="B379" s="1">
        <v>2.0</v>
      </c>
      <c r="C379" s="1" t="s">
        <v>559</v>
      </c>
      <c r="D379" s="1" t="s">
        <v>20</v>
      </c>
      <c r="E379" s="1">
        <v>21.0</v>
      </c>
      <c r="F379" s="1">
        <v>0.0</v>
      </c>
      <c r="G379" s="1">
        <v>0.0</v>
      </c>
      <c r="H379" s="1">
        <v>29107.0</v>
      </c>
      <c r="I379" s="1">
        <v>11.5</v>
      </c>
      <c r="K379" s="4" t="str">
        <f t="shared" si="1"/>
        <v/>
      </c>
      <c r="L379" s="1" t="s">
        <v>24</v>
      </c>
      <c r="M379" s="5">
        <f>if(B379=1,'Survival Probabilities'!$C$2,if(B379 = 2,'Survival Probabilities'!$C$3,if(B379 = 3,'Survival Probabilities'!$C$4,if(isblank(B379),""))))</f>
        <v>0.4728</v>
      </c>
      <c r="N379" s="5">
        <f>if(D379 = "male",'Survival Probabilities'!$C$5,if(D379="female",'Survival Probabilities'!$C$6,if(isblank(D379),"")))</f>
        <v>0.1889</v>
      </c>
      <c r="O379" s="5">
        <f>if(E379 &lt; 1,'Survival Probabilities'!$C$10,if(and(E379&gt;= 1, E379&lt;5),'Survival Probabilities'!$C$11, if(and(E379&gt;= 5, E379&lt;10),'Survival Probabilities'!$C$12,if(and(E379&gt;= 10, E379&lt;20),'Survival Probabilities'!$C$13,if(and(E379&gt;= 20, E379&lt;30),'Survival Probabilities'!$C$14,if(and(E379&gt;= 30, E379&lt;40),'Survival Probabilities'!$C$15,if(and(E379&gt;= 40, E379&lt;50),'Survival Probabilities'!$C$16,if(and(E379&gt;= 50, E379&lt;60),'Survival Probabilities'!$C$17,if(and(E379&gt;= 60, E379&lt;70),'Survival Probabilities'!$C$18,if(and(E379&gt;= 70, E379&lt;80),5%,if(and(E379&gt;= 80, E379&lt;90),5%,if(isblank(E379),1))))))))))))</f>
        <v>0.35</v>
      </c>
      <c r="P379" s="5">
        <f>if(L379 = "C",'Survival Probabilities'!$C$7,if(L379="Q",'Survival Probabilities'!$C$8,if(L379="S",'Survival Probabilities'!$C$9,if(isblank(L379),""))))</f>
        <v>0.337</v>
      </c>
      <c r="Q379" s="6">
        <f>if(K379='Survival Probabilities'!$B$21,'Survival Probabilities'!$C$21,if(K379='Survival Probabilities'!$B$22,'Survival Probabilities'!$C$22,if(K379='Survival Probabilities'!$B$23,'Survival Probabilities'!$C$23,if(K379='Survival Probabilities'!$B$24,'Survival Probabilities'!$C$24,if(K379='Survival Probabilities'!$B$25,'Survival Probabilities'!$C$25,if(K379='Survival Probabilities'!$B$26,'Survival Probabilities'!$C$26,if(K379='Survival Probabilities'!$B$27,'Survival Probabilities'!$C$27,if(K379='Survival Probabilities'!$B$28,5%,if(K379="",1)))))))))</f>
        <v>1</v>
      </c>
      <c r="R379" s="5">
        <f t="shared" si="2"/>
        <v>0.01053434096</v>
      </c>
      <c r="S379" s="6">
        <f>if(R379&gt;='Survival Probabilities'!$J$4,1,0)</f>
        <v>0</v>
      </c>
    </row>
    <row r="380">
      <c r="A380" s="1">
        <v>1270.0</v>
      </c>
      <c r="B380" s="1">
        <v>1.0</v>
      </c>
      <c r="C380" s="1" t="s">
        <v>560</v>
      </c>
      <c r="D380" s="1" t="s">
        <v>20</v>
      </c>
      <c r="E380" s="1">
        <v>55.0</v>
      </c>
      <c r="F380" s="1">
        <v>0.0</v>
      </c>
      <c r="G380" s="1">
        <v>0.0</v>
      </c>
      <c r="H380" s="1">
        <v>680.0</v>
      </c>
      <c r="I380" s="1">
        <v>50.0</v>
      </c>
      <c r="J380" s="1" t="s">
        <v>561</v>
      </c>
      <c r="K380" s="4" t="str">
        <f t="shared" si="1"/>
        <v>C</v>
      </c>
      <c r="L380" s="1" t="s">
        <v>24</v>
      </c>
      <c r="M380" s="5">
        <f>if(B380=1,'Survival Probabilities'!$C$2,if(B380 = 2,'Survival Probabilities'!$C$3,if(B380 = 3,'Survival Probabilities'!$C$4,if(isblank(B380),""))))</f>
        <v>0.6296</v>
      </c>
      <c r="N380" s="5">
        <f>if(D380 = "male",'Survival Probabilities'!$C$5,if(D380="female",'Survival Probabilities'!$C$6,if(isblank(D380),"")))</f>
        <v>0.1889</v>
      </c>
      <c r="O380" s="5">
        <f>if(E380 &lt; 1,'Survival Probabilities'!$C$10,if(and(E380&gt;= 1, E380&lt;5),'Survival Probabilities'!$C$11, if(and(E380&gt;= 5, E380&lt;10),'Survival Probabilities'!$C$12,if(and(E380&gt;= 10, E380&lt;20),'Survival Probabilities'!$C$13,if(and(E380&gt;= 20, E380&lt;30),'Survival Probabilities'!$C$14,if(and(E380&gt;= 30, E380&lt;40),'Survival Probabilities'!$C$15,if(and(E380&gt;= 40, E380&lt;50),'Survival Probabilities'!$C$16,if(and(E380&gt;= 50, E380&lt;60),'Survival Probabilities'!$C$17,if(and(E380&gt;= 60, E380&lt;70),'Survival Probabilities'!$C$18,if(and(E380&gt;= 70, E380&lt;80),5%,if(and(E380&gt;= 80, E380&lt;90),5%,if(isblank(E380),1))))))))))))</f>
        <v>0.4167</v>
      </c>
      <c r="P380" s="5">
        <f>if(L380 = "C",'Survival Probabilities'!$C$7,if(L380="Q",'Survival Probabilities'!$C$8,if(L380="S",'Survival Probabilities'!$C$9,if(isblank(L380),""))))</f>
        <v>0.337</v>
      </c>
      <c r="Q380" s="5">
        <f>if(K380='Survival Probabilities'!$B$21,'Survival Probabilities'!$C$21,if(K380='Survival Probabilities'!$B$22,'Survival Probabilities'!$C$22,if(K380='Survival Probabilities'!$B$23,'Survival Probabilities'!$C$23,if(K380='Survival Probabilities'!$B$24,'Survival Probabilities'!$C$24,if(K380='Survival Probabilities'!$B$25,'Survival Probabilities'!$C$25,if(K380='Survival Probabilities'!$B$26,'Survival Probabilities'!$C$26,if(K380='Survival Probabilities'!$B$27,'Survival Probabilities'!$C$27,if(K380='Survival Probabilities'!$B$28,5%,if(K380="",1)))))))))</f>
        <v>0.5932</v>
      </c>
      <c r="R380" s="5">
        <f t="shared" si="2"/>
        <v>0.00990720663</v>
      </c>
      <c r="S380" s="6">
        <f>if(R380&gt;='Survival Probabilities'!$J$4,1,0)</f>
        <v>0</v>
      </c>
    </row>
    <row r="381">
      <c r="A381" s="1">
        <v>1271.0</v>
      </c>
      <c r="B381" s="1">
        <v>3.0</v>
      </c>
      <c r="C381" s="1" t="s">
        <v>562</v>
      </c>
      <c r="D381" s="1" t="s">
        <v>20</v>
      </c>
      <c r="E381" s="1">
        <v>5.0</v>
      </c>
      <c r="F381" s="1">
        <v>4.0</v>
      </c>
      <c r="G381" s="1">
        <v>2.0</v>
      </c>
      <c r="H381" s="1">
        <v>347077.0</v>
      </c>
      <c r="I381" s="1">
        <v>31.3875</v>
      </c>
      <c r="K381" s="4" t="str">
        <f t="shared" si="1"/>
        <v/>
      </c>
      <c r="L381" s="1" t="s">
        <v>24</v>
      </c>
      <c r="M381" s="5">
        <f>if(B381=1,'Survival Probabilities'!$C$2,if(B381 = 2,'Survival Probabilities'!$C$3,if(B381 = 3,'Survival Probabilities'!$C$4,if(isblank(B381),""))))</f>
        <v>0.2429</v>
      </c>
      <c r="N381" s="5">
        <f>if(D381 = "male",'Survival Probabilities'!$C$5,if(D381="female",'Survival Probabilities'!$C$6,if(isblank(D381),"")))</f>
        <v>0.1889</v>
      </c>
      <c r="O381" s="5">
        <f>if(E381 &lt; 1,'Survival Probabilities'!$C$10,if(and(E381&gt;= 1, E381&lt;5),'Survival Probabilities'!$C$11, if(and(E381&gt;= 5, E381&lt;10),'Survival Probabilities'!$C$12,if(and(E381&gt;= 10, E381&lt;20),'Survival Probabilities'!$C$13,if(and(E381&gt;= 20, E381&lt;30),'Survival Probabilities'!$C$14,if(and(E381&gt;= 30, E381&lt;40),'Survival Probabilities'!$C$15,if(and(E381&gt;= 40, E381&lt;50),'Survival Probabilities'!$C$16,if(and(E381&gt;= 50, E381&lt;60),'Survival Probabilities'!$C$17,if(and(E381&gt;= 60, E381&lt;70),'Survival Probabilities'!$C$18,if(and(E381&gt;= 70, E381&lt;80),5%,if(and(E381&gt;= 80, E381&lt;90),5%,if(isblank(E381),1))))))))))))</f>
        <v>0.5</v>
      </c>
      <c r="P381" s="5">
        <f>if(L381 = "C",'Survival Probabilities'!$C$7,if(L381="Q",'Survival Probabilities'!$C$8,if(L381="S",'Survival Probabilities'!$C$9,if(isblank(L381),""))))</f>
        <v>0.337</v>
      </c>
      <c r="Q381" s="6">
        <f>if(K381='Survival Probabilities'!$B$21,'Survival Probabilities'!$C$21,if(K381='Survival Probabilities'!$B$22,'Survival Probabilities'!$C$22,if(K381='Survival Probabilities'!$B$23,'Survival Probabilities'!$C$23,if(K381='Survival Probabilities'!$B$24,'Survival Probabilities'!$C$24,if(K381='Survival Probabilities'!$B$25,'Survival Probabilities'!$C$25,if(K381='Survival Probabilities'!$B$26,'Survival Probabilities'!$C$26,if(K381='Survival Probabilities'!$B$27,'Survival Probabilities'!$C$27,if(K381='Survival Probabilities'!$B$28,5%,if(K381="",1)))))))))</f>
        <v>1</v>
      </c>
      <c r="R381" s="5">
        <f t="shared" si="2"/>
        <v>0.007731421985</v>
      </c>
      <c r="S381" s="6">
        <f>if(R381&gt;='Survival Probabilities'!$J$4,1,0)</f>
        <v>0</v>
      </c>
    </row>
    <row r="382">
      <c r="A382" s="1">
        <v>1272.0</v>
      </c>
      <c r="B382" s="1">
        <v>3.0</v>
      </c>
      <c r="C382" s="1" t="s">
        <v>563</v>
      </c>
      <c r="D382" s="1" t="s">
        <v>20</v>
      </c>
      <c r="F382" s="1">
        <v>0.0</v>
      </c>
      <c r="G382" s="1">
        <v>0.0</v>
      </c>
      <c r="H382" s="1">
        <v>366713.0</v>
      </c>
      <c r="I382" s="1">
        <v>7.75</v>
      </c>
      <c r="K382" s="4" t="str">
        <f t="shared" si="1"/>
        <v/>
      </c>
      <c r="L382" s="1" t="s">
        <v>21</v>
      </c>
      <c r="M382" s="5">
        <f>if(B382=1,'Survival Probabilities'!$C$2,if(B382 = 2,'Survival Probabilities'!$C$3,if(B382 = 3,'Survival Probabilities'!$C$4,if(isblank(B382),""))))</f>
        <v>0.2429</v>
      </c>
      <c r="N382" s="5">
        <f>if(D382 = "male",'Survival Probabilities'!$C$5,if(D382="female",'Survival Probabilities'!$C$6,if(isblank(D382),"")))</f>
        <v>0.1889</v>
      </c>
      <c r="O382" s="5">
        <f>if(E382 &lt; 1,'Survival Probabilities'!$C$10,if(and(E382&gt;= 1, E382&lt;5),'Survival Probabilities'!$C$11, if(and(E382&gt;= 5, E382&lt;10),'Survival Probabilities'!$C$12,if(and(E382&gt;= 10, E382&lt;20),'Survival Probabilities'!$C$13,if(and(E382&gt;= 20, E382&lt;30),'Survival Probabilities'!$C$14,if(and(E382&gt;= 30, E382&lt;40),'Survival Probabilities'!$C$15,if(and(E382&gt;= 40, E382&lt;50),'Survival Probabilities'!$C$16,if(and(E382&gt;= 50, E382&lt;60),'Survival Probabilities'!$C$17,if(and(E382&gt;= 60, E382&lt;70),'Survival Probabilities'!$C$18,if(and(E382&gt;= 70, E382&lt;80),5%,if(and(E382&gt;= 80, E382&lt;90),5%,if(isblank(E382),1))))))))))))</f>
        <v>1</v>
      </c>
      <c r="P382" s="5">
        <f>if(L382 = "C",'Survival Probabilities'!$C$7,if(L382="Q",'Survival Probabilities'!$C$8,if(L382="S",'Survival Probabilities'!$C$9,if(isblank(L382),""))))</f>
        <v>0.3896</v>
      </c>
      <c r="Q382" s="6">
        <f>if(K382='Survival Probabilities'!$B$21,'Survival Probabilities'!$C$21,if(K382='Survival Probabilities'!$B$22,'Survival Probabilities'!$C$22,if(K382='Survival Probabilities'!$B$23,'Survival Probabilities'!$C$23,if(K382='Survival Probabilities'!$B$24,'Survival Probabilities'!$C$24,if(K382='Survival Probabilities'!$B$25,'Survival Probabilities'!$C$25,if(K382='Survival Probabilities'!$B$26,'Survival Probabilities'!$C$26,if(K382='Survival Probabilities'!$B$27,'Survival Probabilities'!$C$27,if(K382='Survival Probabilities'!$B$28,5%,if(K382="",1)))))))))</f>
        <v>1</v>
      </c>
      <c r="R382" s="5">
        <f t="shared" si="2"/>
        <v>0.01787633238</v>
      </c>
      <c r="S382" s="6">
        <f>if(R382&gt;='Survival Probabilities'!$J$4,1,0)</f>
        <v>0</v>
      </c>
    </row>
    <row r="383">
      <c r="A383" s="1">
        <v>1273.0</v>
      </c>
      <c r="B383" s="1">
        <v>3.0</v>
      </c>
      <c r="C383" s="1" t="s">
        <v>564</v>
      </c>
      <c r="D383" s="1" t="s">
        <v>20</v>
      </c>
      <c r="E383" s="1">
        <v>26.0</v>
      </c>
      <c r="F383" s="1">
        <v>0.0</v>
      </c>
      <c r="G383" s="1">
        <v>0.0</v>
      </c>
      <c r="H383" s="1">
        <v>330910.0</v>
      </c>
      <c r="I383" s="1">
        <v>7.8792</v>
      </c>
      <c r="K383" s="4" t="str">
        <f t="shared" si="1"/>
        <v/>
      </c>
      <c r="L383" s="1" t="s">
        <v>21</v>
      </c>
      <c r="M383" s="5">
        <f>if(B383=1,'Survival Probabilities'!$C$2,if(B383 = 2,'Survival Probabilities'!$C$3,if(B383 = 3,'Survival Probabilities'!$C$4,if(isblank(B383),""))))</f>
        <v>0.2429</v>
      </c>
      <c r="N383" s="5">
        <f>if(D383 = "male",'Survival Probabilities'!$C$5,if(D383="female",'Survival Probabilities'!$C$6,if(isblank(D383),"")))</f>
        <v>0.1889</v>
      </c>
      <c r="O383" s="5">
        <f>if(E383 &lt; 1,'Survival Probabilities'!$C$10,if(and(E383&gt;= 1, E383&lt;5),'Survival Probabilities'!$C$11, if(and(E383&gt;= 5, E383&lt;10),'Survival Probabilities'!$C$12,if(and(E383&gt;= 10, E383&lt;20),'Survival Probabilities'!$C$13,if(and(E383&gt;= 20, E383&lt;30),'Survival Probabilities'!$C$14,if(and(E383&gt;= 30, E383&lt;40),'Survival Probabilities'!$C$15,if(and(E383&gt;= 40, E383&lt;50),'Survival Probabilities'!$C$16,if(and(E383&gt;= 50, E383&lt;60),'Survival Probabilities'!$C$17,if(and(E383&gt;= 60, E383&lt;70),'Survival Probabilities'!$C$18,if(and(E383&gt;= 70, E383&lt;80),5%,if(and(E383&gt;= 80, E383&lt;90),5%,if(isblank(E383),1))))))))))))</f>
        <v>0.35</v>
      </c>
      <c r="P383" s="5">
        <f>if(L383 = "C",'Survival Probabilities'!$C$7,if(L383="Q",'Survival Probabilities'!$C$8,if(L383="S",'Survival Probabilities'!$C$9,if(isblank(L383),""))))</f>
        <v>0.3896</v>
      </c>
      <c r="Q383" s="6">
        <f>if(K383='Survival Probabilities'!$B$21,'Survival Probabilities'!$C$21,if(K383='Survival Probabilities'!$B$22,'Survival Probabilities'!$C$22,if(K383='Survival Probabilities'!$B$23,'Survival Probabilities'!$C$23,if(K383='Survival Probabilities'!$B$24,'Survival Probabilities'!$C$24,if(K383='Survival Probabilities'!$B$25,'Survival Probabilities'!$C$25,if(K383='Survival Probabilities'!$B$26,'Survival Probabilities'!$C$26,if(K383='Survival Probabilities'!$B$27,'Survival Probabilities'!$C$27,if(K383='Survival Probabilities'!$B$28,5%,if(K383="",1)))))))))</f>
        <v>1</v>
      </c>
      <c r="R383" s="5">
        <f t="shared" si="2"/>
        <v>0.006256716332</v>
      </c>
      <c r="S383" s="6">
        <f>if(R383&gt;='Survival Probabilities'!$J$4,1,0)</f>
        <v>0</v>
      </c>
    </row>
    <row r="384">
      <c r="A384" s="1">
        <v>1274.0</v>
      </c>
      <c r="B384" s="1">
        <v>3.0</v>
      </c>
      <c r="C384" s="1" t="s">
        <v>565</v>
      </c>
      <c r="D384" s="1" t="s">
        <v>23</v>
      </c>
      <c r="F384" s="1">
        <v>0.0</v>
      </c>
      <c r="G384" s="1">
        <v>0.0</v>
      </c>
      <c r="H384" s="1">
        <v>364498.0</v>
      </c>
      <c r="I384" s="1">
        <v>14.5</v>
      </c>
      <c r="K384" s="4" t="str">
        <f t="shared" si="1"/>
        <v/>
      </c>
      <c r="L384" s="1" t="s">
        <v>24</v>
      </c>
      <c r="M384" s="5">
        <f>if(B384=1,'Survival Probabilities'!$C$2,if(B384 = 2,'Survival Probabilities'!$C$3,if(B384 = 3,'Survival Probabilities'!$C$4,if(isblank(B384),""))))</f>
        <v>0.2429</v>
      </c>
      <c r="N384" s="5">
        <f>if(D384 = "male",'Survival Probabilities'!$C$5,if(D384="female",'Survival Probabilities'!$C$6,if(isblank(D384),"")))</f>
        <v>0.742</v>
      </c>
      <c r="O384" s="5">
        <f>if(E384 &lt; 1,'Survival Probabilities'!$C$10,if(and(E384&gt;= 1, E384&lt;5),'Survival Probabilities'!$C$11, if(and(E384&gt;= 5, E384&lt;10),'Survival Probabilities'!$C$12,if(and(E384&gt;= 10, E384&lt;20),'Survival Probabilities'!$C$13,if(and(E384&gt;= 20, E384&lt;30),'Survival Probabilities'!$C$14,if(and(E384&gt;= 30, E384&lt;40),'Survival Probabilities'!$C$15,if(and(E384&gt;= 40, E384&lt;50),'Survival Probabilities'!$C$16,if(and(E384&gt;= 50, E384&lt;60),'Survival Probabilities'!$C$17,if(and(E384&gt;= 60, E384&lt;70),'Survival Probabilities'!$C$18,if(and(E384&gt;= 70, E384&lt;80),5%,if(and(E384&gt;= 80, E384&lt;90),5%,if(isblank(E384),1))))))))))))</f>
        <v>1</v>
      </c>
      <c r="P384" s="5">
        <f>if(L384 = "C",'Survival Probabilities'!$C$7,if(L384="Q",'Survival Probabilities'!$C$8,if(L384="S",'Survival Probabilities'!$C$9,if(isblank(L384),""))))</f>
        <v>0.337</v>
      </c>
      <c r="Q384" s="6">
        <f>if(K384='Survival Probabilities'!$B$21,'Survival Probabilities'!$C$21,if(K384='Survival Probabilities'!$B$22,'Survival Probabilities'!$C$22,if(K384='Survival Probabilities'!$B$23,'Survival Probabilities'!$C$23,if(K384='Survival Probabilities'!$B$24,'Survival Probabilities'!$C$24,if(K384='Survival Probabilities'!$B$25,'Survival Probabilities'!$C$25,if(K384='Survival Probabilities'!$B$26,'Survival Probabilities'!$C$26,if(K384='Survival Probabilities'!$B$27,'Survival Probabilities'!$C$27,if(K384='Survival Probabilities'!$B$28,5%,if(K384="",1)))))))))</f>
        <v>1</v>
      </c>
      <c r="R384" s="5">
        <f t="shared" si="2"/>
        <v>0.0607381166</v>
      </c>
      <c r="S384" s="6">
        <f>if(R384&gt;='Survival Probabilities'!$J$4,1,0)</f>
        <v>1</v>
      </c>
    </row>
    <row r="385">
      <c r="A385" s="1">
        <v>1275.0</v>
      </c>
      <c r="B385" s="1">
        <v>3.0</v>
      </c>
      <c r="C385" s="1" t="s">
        <v>566</v>
      </c>
      <c r="D385" s="1" t="s">
        <v>23</v>
      </c>
      <c r="E385" s="1">
        <v>19.0</v>
      </c>
      <c r="F385" s="1">
        <v>1.0</v>
      </c>
      <c r="G385" s="1">
        <v>0.0</v>
      </c>
      <c r="H385" s="1">
        <v>376566.0</v>
      </c>
      <c r="I385" s="1">
        <v>16.1</v>
      </c>
      <c r="K385" s="4" t="str">
        <f t="shared" si="1"/>
        <v/>
      </c>
      <c r="L385" s="1" t="s">
        <v>24</v>
      </c>
      <c r="M385" s="5">
        <f>if(B385=1,'Survival Probabilities'!$C$2,if(B385 = 2,'Survival Probabilities'!$C$3,if(B385 = 3,'Survival Probabilities'!$C$4,if(isblank(B385),""))))</f>
        <v>0.2429</v>
      </c>
      <c r="N385" s="5">
        <f>if(D385 = "male",'Survival Probabilities'!$C$5,if(D385="female",'Survival Probabilities'!$C$6,if(isblank(D385),"")))</f>
        <v>0.742</v>
      </c>
      <c r="O385" s="5">
        <f>if(E385 &lt; 1,'Survival Probabilities'!$C$10,if(and(E385&gt;= 1, E385&lt;5),'Survival Probabilities'!$C$11, if(and(E385&gt;= 5, E385&lt;10),'Survival Probabilities'!$C$12,if(and(E385&gt;= 10, E385&lt;20),'Survival Probabilities'!$C$13,if(and(E385&gt;= 20, E385&lt;30),'Survival Probabilities'!$C$14,if(and(E385&gt;= 30, E385&lt;40),'Survival Probabilities'!$C$15,if(and(E385&gt;= 40, E385&lt;50),'Survival Probabilities'!$C$16,if(and(E385&gt;= 50, E385&lt;60),'Survival Probabilities'!$C$17,if(and(E385&gt;= 60, E385&lt;70),'Survival Probabilities'!$C$18,if(and(E385&gt;= 70, E385&lt;80),5%,if(and(E385&gt;= 80, E385&lt;90),5%,if(isblank(E385),1))))))))))))</f>
        <v>0.402</v>
      </c>
      <c r="P385" s="5">
        <f>if(L385 = "C",'Survival Probabilities'!$C$7,if(L385="Q",'Survival Probabilities'!$C$8,if(L385="S",'Survival Probabilities'!$C$9,if(isblank(L385),""))))</f>
        <v>0.337</v>
      </c>
      <c r="Q385" s="6">
        <f>if(K385='Survival Probabilities'!$B$21,'Survival Probabilities'!$C$21,if(K385='Survival Probabilities'!$B$22,'Survival Probabilities'!$C$22,if(K385='Survival Probabilities'!$B$23,'Survival Probabilities'!$C$23,if(K385='Survival Probabilities'!$B$24,'Survival Probabilities'!$C$24,if(K385='Survival Probabilities'!$B$25,'Survival Probabilities'!$C$25,if(K385='Survival Probabilities'!$B$26,'Survival Probabilities'!$C$26,if(K385='Survival Probabilities'!$B$27,'Survival Probabilities'!$C$27,if(K385='Survival Probabilities'!$B$28,5%,if(K385="",1)))))))))</f>
        <v>1</v>
      </c>
      <c r="R385" s="5">
        <f t="shared" si="2"/>
        <v>0.02441672287</v>
      </c>
      <c r="S385" s="6">
        <f>if(R385&gt;='Survival Probabilities'!$J$4,1,0)</f>
        <v>0</v>
      </c>
    </row>
    <row r="386">
      <c r="A386" s="1">
        <v>1276.0</v>
      </c>
      <c r="B386" s="1">
        <v>2.0</v>
      </c>
      <c r="C386" s="1" t="s">
        <v>567</v>
      </c>
      <c r="D386" s="1" t="s">
        <v>20</v>
      </c>
      <c r="F386" s="1">
        <v>0.0</v>
      </c>
      <c r="G386" s="1">
        <v>0.0</v>
      </c>
      <c r="H386" s="1" t="s">
        <v>568</v>
      </c>
      <c r="I386" s="1">
        <v>12.875</v>
      </c>
      <c r="K386" s="4" t="str">
        <f t="shared" si="1"/>
        <v/>
      </c>
      <c r="L386" s="1" t="s">
        <v>24</v>
      </c>
      <c r="M386" s="5">
        <f>if(B386=1,'Survival Probabilities'!$C$2,if(B386 = 2,'Survival Probabilities'!$C$3,if(B386 = 3,'Survival Probabilities'!$C$4,if(isblank(B386),""))))</f>
        <v>0.4728</v>
      </c>
      <c r="N386" s="5">
        <f>if(D386 = "male",'Survival Probabilities'!$C$5,if(D386="female",'Survival Probabilities'!$C$6,if(isblank(D386),"")))</f>
        <v>0.1889</v>
      </c>
      <c r="O386" s="5">
        <f>if(E386 &lt; 1,'Survival Probabilities'!$C$10,if(and(E386&gt;= 1, E386&lt;5),'Survival Probabilities'!$C$11, if(and(E386&gt;= 5, E386&lt;10),'Survival Probabilities'!$C$12,if(and(E386&gt;= 10, E386&lt;20),'Survival Probabilities'!$C$13,if(and(E386&gt;= 20, E386&lt;30),'Survival Probabilities'!$C$14,if(and(E386&gt;= 30, E386&lt;40),'Survival Probabilities'!$C$15,if(and(E386&gt;= 40, E386&lt;50),'Survival Probabilities'!$C$16,if(and(E386&gt;= 50, E386&lt;60),'Survival Probabilities'!$C$17,if(and(E386&gt;= 60, E386&lt;70),'Survival Probabilities'!$C$18,if(and(E386&gt;= 70, E386&lt;80),5%,if(and(E386&gt;= 80, E386&lt;90),5%,if(isblank(E386),1))))))))))))</f>
        <v>1</v>
      </c>
      <c r="P386" s="5">
        <f>if(L386 = "C",'Survival Probabilities'!$C$7,if(L386="Q",'Survival Probabilities'!$C$8,if(L386="S",'Survival Probabilities'!$C$9,if(isblank(L386),""))))</f>
        <v>0.337</v>
      </c>
      <c r="Q386" s="6">
        <f>if(K386='Survival Probabilities'!$B$21,'Survival Probabilities'!$C$21,if(K386='Survival Probabilities'!$B$22,'Survival Probabilities'!$C$22,if(K386='Survival Probabilities'!$B$23,'Survival Probabilities'!$C$23,if(K386='Survival Probabilities'!$B$24,'Survival Probabilities'!$C$24,if(K386='Survival Probabilities'!$B$25,'Survival Probabilities'!$C$25,if(K386='Survival Probabilities'!$B$26,'Survival Probabilities'!$C$26,if(K386='Survival Probabilities'!$B$27,'Survival Probabilities'!$C$27,if(K386='Survival Probabilities'!$B$28,5%,if(K386="",1)))))))))</f>
        <v>1</v>
      </c>
      <c r="R386" s="5">
        <f t="shared" si="2"/>
        <v>0.03009811704</v>
      </c>
      <c r="S386" s="6">
        <f>if(R386&gt;='Survival Probabilities'!$J$4,1,0)</f>
        <v>1</v>
      </c>
    </row>
    <row r="387">
      <c r="A387" s="1">
        <v>1277.0</v>
      </c>
      <c r="B387" s="1">
        <v>2.0</v>
      </c>
      <c r="C387" s="1" t="s">
        <v>569</v>
      </c>
      <c r="D387" s="1" t="s">
        <v>23</v>
      </c>
      <c r="E387" s="1">
        <v>24.0</v>
      </c>
      <c r="F387" s="1">
        <v>1.0</v>
      </c>
      <c r="G387" s="1">
        <v>2.0</v>
      </c>
      <c r="H387" s="1">
        <v>220845.0</v>
      </c>
      <c r="I387" s="1">
        <v>65.0</v>
      </c>
      <c r="K387" s="4" t="str">
        <f t="shared" si="1"/>
        <v/>
      </c>
      <c r="L387" s="1" t="s">
        <v>24</v>
      </c>
      <c r="M387" s="5">
        <f>if(B387=1,'Survival Probabilities'!$C$2,if(B387 = 2,'Survival Probabilities'!$C$3,if(B387 = 3,'Survival Probabilities'!$C$4,if(isblank(B387),""))))</f>
        <v>0.4728</v>
      </c>
      <c r="N387" s="5">
        <f>if(D387 = "male",'Survival Probabilities'!$C$5,if(D387="female",'Survival Probabilities'!$C$6,if(isblank(D387),"")))</f>
        <v>0.742</v>
      </c>
      <c r="O387" s="5">
        <f>if(E387 &lt; 1,'Survival Probabilities'!$C$10,if(and(E387&gt;= 1, E387&lt;5),'Survival Probabilities'!$C$11, if(and(E387&gt;= 5, E387&lt;10),'Survival Probabilities'!$C$12,if(and(E387&gt;= 10, E387&lt;20),'Survival Probabilities'!$C$13,if(and(E387&gt;= 20, E387&lt;30),'Survival Probabilities'!$C$14,if(and(E387&gt;= 30, E387&lt;40),'Survival Probabilities'!$C$15,if(and(E387&gt;= 40, E387&lt;50),'Survival Probabilities'!$C$16,if(and(E387&gt;= 50, E387&lt;60),'Survival Probabilities'!$C$17,if(and(E387&gt;= 60, E387&lt;70),'Survival Probabilities'!$C$18,if(and(E387&gt;= 70, E387&lt;80),5%,if(and(E387&gt;= 80, E387&lt;90),5%,if(isblank(E387),1))))))))))))</f>
        <v>0.35</v>
      </c>
      <c r="P387" s="5">
        <f>if(L387 = "C",'Survival Probabilities'!$C$7,if(L387="Q",'Survival Probabilities'!$C$8,if(L387="S",'Survival Probabilities'!$C$9,if(isblank(L387),""))))</f>
        <v>0.337</v>
      </c>
      <c r="Q387" s="6">
        <f>if(K387='Survival Probabilities'!$B$21,'Survival Probabilities'!$C$21,if(K387='Survival Probabilities'!$B$22,'Survival Probabilities'!$C$22,if(K387='Survival Probabilities'!$B$23,'Survival Probabilities'!$C$23,if(K387='Survival Probabilities'!$B$24,'Survival Probabilities'!$C$24,if(K387='Survival Probabilities'!$B$25,'Survival Probabilities'!$C$25,if(K387='Survival Probabilities'!$B$26,'Survival Probabilities'!$C$26,if(K387='Survival Probabilities'!$B$27,'Survival Probabilities'!$C$27,if(K387='Survival Probabilities'!$B$28,5%,if(K387="",1)))))))))</f>
        <v>1</v>
      </c>
      <c r="R387" s="5">
        <f t="shared" si="2"/>
        <v>0.04137893592</v>
      </c>
      <c r="S387" s="6">
        <f>if(R387&gt;='Survival Probabilities'!$J$4,1,0)</f>
        <v>1</v>
      </c>
    </row>
    <row r="388">
      <c r="A388" s="1">
        <v>1278.0</v>
      </c>
      <c r="B388" s="1">
        <v>3.0</v>
      </c>
      <c r="C388" s="1" t="s">
        <v>570</v>
      </c>
      <c r="D388" s="1" t="s">
        <v>20</v>
      </c>
      <c r="E388" s="1">
        <v>24.0</v>
      </c>
      <c r="F388" s="1">
        <v>0.0</v>
      </c>
      <c r="G388" s="1">
        <v>0.0</v>
      </c>
      <c r="H388" s="1">
        <v>349911.0</v>
      </c>
      <c r="I388" s="1">
        <v>7.775</v>
      </c>
      <c r="K388" s="4" t="str">
        <f t="shared" si="1"/>
        <v/>
      </c>
      <c r="L388" s="1" t="s">
        <v>24</v>
      </c>
      <c r="M388" s="5">
        <f>if(B388=1,'Survival Probabilities'!$C$2,if(B388 = 2,'Survival Probabilities'!$C$3,if(B388 = 3,'Survival Probabilities'!$C$4,if(isblank(B388),""))))</f>
        <v>0.2429</v>
      </c>
      <c r="N388" s="5">
        <f>if(D388 = "male",'Survival Probabilities'!$C$5,if(D388="female",'Survival Probabilities'!$C$6,if(isblank(D388),"")))</f>
        <v>0.1889</v>
      </c>
      <c r="O388" s="5">
        <f>if(E388 &lt; 1,'Survival Probabilities'!$C$10,if(and(E388&gt;= 1, E388&lt;5),'Survival Probabilities'!$C$11, if(and(E388&gt;= 5, E388&lt;10),'Survival Probabilities'!$C$12,if(and(E388&gt;= 10, E388&lt;20),'Survival Probabilities'!$C$13,if(and(E388&gt;= 20, E388&lt;30),'Survival Probabilities'!$C$14,if(and(E388&gt;= 30, E388&lt;40),'Survival Probabilities'!$C$15,if(and(E388&gt;= 40, E388&lt;50),'Survival Probabilities'!$C$16,if(and(E388&gt;= 50, E388&lt;60),'Survival Probabilities'!$C$17,if(and(E388&gt;= 60, E388&lt;70),'Survival Probabilities'!$C$18,if(and(E388&gt;= 70, E388&lt;80),5%,if(and(E388&gt;= 80, E388&lt;90),5%,if(isblank(E388),1))))))))))))</f>
        <v>0.35</v>
      </c>
      <c r="P388" s="5">
        <f>if(L388 = "C",'Survival Probabilities'!$C$7,if(L388="Q",'Survival Probabilities'!$C$8,if(L388="S",'Survival Probabilities'!$C$9,if(isblank(L388),""))))</f>
        <v>0.337</v>
      </c>
      <c r="Q388" s="6">
        <f>if(K388='Survival Probabilities'!$B$21,'Survival Probabilities'!$C$21,if(K388='Survival Probabilities'!$B$22,'Survival Probabilities'!$C$22,if(K388='Survival Probabilities'!$B$23,'Survival Probabilities'!$C$23,if(K388='Survival Probabilities'!$B$24,'Survival Probabilities'!$C$24,if(K388='Survival Probabilities'!$B$25,'Survival Probabilities'!$C$25,if(K388='Survival Probabilities'!$B$26,'Survival Probabilities'!$C$26,if(K388='Survival Probabilities'!$B$27,'Survival Probabilities'!$C$27,if(K388='Survival Probabilities'!$B$28,5%,if(K388="",1)))))))))</f>
        <v>1</v>
      </c>
      <c r="R388" s="5">
        <f t="shared" si="2"/>
        <v>0.00541199539</v>
      </c>
      <c r="S388" s="6">
        <f>if(R388&gt;='Survival Probabilities'!$J$4,1,0)</f>
        <v>0</v>
      </c>
    </row>
    <row r="389">
      <c r="A389" s="1">
        <v>1279.0</v>
      </c>
      <c r="B389" s="1">
        <v>2.0</v>
      </c>
      <c r="C389" s="1" t="s">
        <v>571</v>
      </c>
      <c r="D389" s="1" t="s">
        <v>20</v>
      </c>
      <c r="E389" s="1">
        <v>57.0</v>
      </c>
      <c r="F389" s="1">
        <v>0.0</v>
      </c>
      <c r="G389" s="1">
        <v>0.0</v>
      </c>
      <c r="H389" s="1">
        <v>244346.0</v>
      </c>
      <c r="I389" s="1">
        <v>13.0</v>
      </c>
      <c r="K389" s="4" t="str">
        <f t="shared" si="1"/>
        <v/>
      </c>
      <c r="L389" s="1" t="s">
        <v>24</v>
      </c>
      <c r="M389" s="5">
        <f>if(B389=1,'Survival Probabilities'!$C$2,if(B389 = 2,'Survival Probabilities'!$C$3,if(B389 = 3,'Survival Probabilities'!$C$4,if(isblank(B389),""))))</f>
        <v>0.4728</v>
      </c>
      <c r="N389" s="5">
        <f>if(D389 = "male",'Survival Probabilities'!$C$5,if(D389="female",'Survival Probabilities'!$C$6,if(isblank(D389),"")))</f>
        <v>0.1889</v>
      </c>
      <c r="O389" s="5">
        <f>if(E389 &lt; 1,'Survival Probabilities'!$C$10,if(and(E389&gt;= 1, E389&lt;5),'Survival Probabilities'!$C$11, if(and(E389&gt;= 5, E389&lt;10),'Survival Probabilities'!$C$12,if(and(E389&gt;= 10, E389&lt;20),'Survival Probabilities'!$C$13,if(and(E389&gt;= 20, E389&lt;30),'Survival Probabilities'!$C$14,if(and(E389&gt;= 30, E389&lt;40),'Survival Probabilities'!$C$15,if(and(E389&gt;= 40, E389&lt;50),'Survival Probabilities'!$C$16,if(and(E389&gt;= 50, E389&lt;60),'Survival Probabilities'!$C$17,if(and(E389&gt;= 60, E389&lt;70),'Survival Probabilities'!$C$18,if(and(E389&gt;= 70, E389&lt;80),5%,if(and(E389&gt;= 80, E389&lt;90),5%,if(isblank(E389),1))))))))))))</f>
        <v>0.4167</v>
      </c>
      <c r="P389" s="5">
        <f>if(L389 = "C",'Survival Probabilities'!$C$7,if(L389="Q",'Survival Probabilities'!$C$8,if(L389="S",'Survival Probabilities'!$C$9,if(isblank(L389),""))))</f>
        <v>0.337</v>
      </c>
      <c r="Q389" s="6">
        <f>if(K389='Survival Probabilities'!$B$21,'Survival Probabilities'!$C$21,if(K389='Survival Probabilities'!$B$22,'Survival Probabilities'!$C$22,if(K389='Survival Probabilities'!$B$23,'Survival Probabilities'!$C$23,if(K389='Survival Probabilities'!$B$24,'Survival Probabilities'!$C$24,if(K389='Survival Probabilities'!$B$25,'Survival Probabilities'!$C$25,if(K389='Survival Probabilities'!$B$26,'Survival Probabilities'!$C$26,if(K389='Survival Probabilities'!$B$27,'Survival Probabilities'!$C$27,if(K389='Survival Probabilities'!$B$28,5%,if(K389="",1)))))))))</f>
        <v>1</v>
      </c>
      <c r="R389" s="5">
        <f t="shared" si="2"/>
        <v>0.01254188537</v>
      </c>
      <c r="S389" s="6">
        <f>if(R389&gt;='Survival Probabilities'!$J$4,1,0)</f>
        <v>0</v>
      </c>
    </row>
    <row r="390">
      <c r="A390" s="1">
        <v>1280.0</v>
      </c>
      <c r="B390" s="1">
        <v>3.0</v>
      </c>
      <c r="C390" s="1" t="s">
        <v>572</v>
      </c>
      <c r="D390" s="1" t="s">
        <v>20</v>
      </c>
      <c r="E390" s="1">
        <v>21.0</v>
      </c>
      <c r="F390" s="1">
        <v>0.0</v>
      </c>
      <c r="G390" s="1">
        <v>0.0</v>
      </c>
      <c r="H390" s="1">
        <v>364858.0</v>
      </c>
      <c r="I390" s="1">
        <v>7.75</v>
      </c>
      <c r="K390" s="4" t="str">
        <f t="shared" si="1"/>
        <v/>
      </c>
      <c r="L390" s="1" t="s">
        <v>21</v>
      </c>
      <c r="M390" s="5">
        <f>if(B390=1,'Survival Probabilities'!$C$2,if(B390 = 2,'Survival Probabilities'!$C$3,if(B390 = 3,'Survival Probabilities'!$C$4,if(isblank(B390),""))))</f>
        <v>0.2429</v>
      </c>
      <c r="N390" s="5">
        <f>if(D390 = "male",'Survival Probabilities'!$C$5,if(D390="female",'Survival Probabilities'!$C$6,if(isblank(D390),"")))</f>
        <v>0.1889</v>
      </c>
      <c r="O390" s="5">
        <f>if(E390 &lt; 1,'Survival Probabilities'!$C$10,if(and(E390&gt;= 1, E390&lt;5),'Survival Probabilities'!$C$11, if(and(E390&gt;= 5, E390&lt;10),'Survival Probabilities'!$C$12,if(and(E390&gt;= 10, E390&lt;20),'Survival Probabilities'!$C$13,if(and(E390&gt;= 20, E390&lt;30),'Survival Probabilities'!$C$14,if(and(E390&gt;= 30, E390&lt;40),'Survival Probabilities'!$C$15,if(and(E390&gt;= 40, E390&lt;50),'Survival Probabilities'!$C$16,if(and(E390&gt;= 50, E390&lt;60),'Survival Probabilities'!$C$17,if(and(E390&gt;= 60, E390&lt;70),'Survival Probabilities'!$C$18,if(and(E390&gt;= 70, E390&lt;80),5%,if(and(E390&gt;= 80, E390&lt;90),5%,if(isblank(E390),1))))))))))))</f>
        <v>0.35</v>
      </c>
      <c r="P390" s="5">
        <f>if(L390 = "C",'Survival Probabilities'!$C$7,if(L390="Q",'Survival Probabilities'!$C$8,if(L390="S",'Survival Probabilities'!$C$9,if(isblank(L390),""))))</f>
        <v>0.3896</v>
      </c>
      <c r="Q390" s="6">
        <f>if(K390='Survival Probabilities'!$B$21,'Survival Probabilities'!$C$21,if(K390='Survival Probabilities'!$B$22,'Survival Probabilities'!$C$22,if(K390='Survival Probabilities'!$B$23,'Survival Probabilities'!$C$23,if(K390='Survival Probabilities'!$B$24,'Survival Probabilities'!$C$24,if(K390='Survival Probabilities'!$B$25,'Survival Probabilities'!$C$25,if(K390='Survival Probabilities'!$B$26,'Survival Probabilities'!$C$26,if(K390='Survival Probabilities'!$B$27,'Survival Probabilities'!$C$27,if(K390='Survival Probabilities'!$B$28,5%,if(K390="",1)))))))))</f>
        <v>1</v>
      </c>
      <c r="R390" s="5">
        <f t="shared" si="2"/>
        <v>0.006256716332</v>
      </c>
      <c r="S390" s="6">
        <f>if(R390&gt;='Survival Probabilities'!$J$4,1,0)</f>
        <v>0</v>
      </c>
    </row>
    <row r="391">
      <c r="A391" s="1">
        <v>1281.0</v>
      </c>
      <c r="B391" s="1">
        <v>3.0</v>
      </c>
      <c r="C391" s="1" t="s">
        <v>573</v>
      </c>
      <c r="D391" s="1" t="s">
        <v>20</v>
      </c>
      <c r="E391" s="1">
        <v>6.0</v>
      </c>
      <c r="F391" s="1">
        <v>3.0</v>
      </c>
      <c r="G391" s="1">
        <v>1.0</v>
      </c>
      <c r="H391" s="1">
        <v>349909.0</v>
      </c>
      <c r="I391" s="1">
        <v>21.075</v>
      </c>
      <c r="K391" s="4" t="str">
        <f t="shared" si="1"/>
        <v/>
      </c>
      <c r="L391" s="1" t="s">
        <v>24</v>
      </c>
      <c r="M391" s="5">
        <f>if(B391=1,'Survival Probabilities'!$C$2,if(B391 = 2,'Survival Probabilities'!$C$3,if(B391 = 3,'Survival Probabilities'!$C$4,if(isblank(B391),""))))</f>
        <v>0.2429</v>
      </c>
      <c r="N391" s="5">
        <f>if(D391 = "male",'Survival Probabilities'!$C$5,if(D391="female",'Survival Probabilities'!$C$6,if(isblank(D391),"")))</f>
        <v>0.1889</v>
      </c>
      <c r="O391" s="5">
        <f>if(E391 &lt; 1,'Survival Probabilities'!$C$10,if(and(E391&gt;= 1, E391&lt;5),'Survival Probabilities'!$C$11, if(and(E391&gt;= 5, E391&lt;10),'Survival Probabilities'!$C$12,if(and(E391&gt;= 10, E391&lt;20),'Survival Probabilities'!$C$13,if(and(E391&gt;= 20, E391&lt;30),'Survival Probabilities'!$C$14,if(and(E391&gt;= 30, E391&lt;40),'Survival Probabilities'!$C$15,if(and(E391&gt;= 40, E391&lt;50),'Survival Probabilities'!$C$16,if(and(E391&gt;= 50, E391&lt;60),'Survival Probabilities'!$C$17,if(and(E391&gt;= 60, E391&lt;70),'Survival Probabilities'!$C$18,if(and(E391&gt;= 70, E391&lt;80),5%,if(and(E391&gt;= 80, E391&lt;90),5%,if(isblank(E391),1))))))))))))</f>
        <v>0.5</v>
      </c>
      <c r="P391" s="5">
        <f>if(L391 = "C",'Survival Probabilities'!$C$7,if(L391="Q",'Survival Probabilities'!$C$8,if(L391="S",'Survival Probabilities'!$C$9,if(isblank(L391),""))))</f>
        <v>0.337</v>
      </c>
      <c r="Q391" s="6">
        <f>if(K391='Survival Probabilities'!$B$21,'Survival Probabilities'!$C$21,if(K391='Survival Probabilities'!$B$22,'Survival Probabilities'!$C$22,if(K391='Survival Probabilities'!$B$23,'Survival Probabilities'!$C$23,if(K391='Survival Probabilities'!$B$24,'Survival Probabilities'!$C$24,if(K391='Survival Probabilities'!$B$25,'Survival Probabilities'!$C$25,if(K391='Survival Probabilities'!$B$26,'Survival Probabilities'!$C$26,if(K391='Survival Probabilities'!$B$27,'Survival Probabilities'!$C$27,if(K391='Survival Probabilities'!$B$28,5%,if(K391="",1)))))))))</f>
        <v>1</v>
      </c>
      <c r="R391" s="5">
        <f t="shared" si="2"/>
        <v>0.007731421985</v>
      </c>
      <c r="S391" s="6">
        <f>if(R391&gt;='Survival Probabilities'!$J$4,1,0)</f>
        <v>0</v>
      </c>
    </row>
    <row r="392">
      <c r="A392" s="1">
        <v>1282.0</v>
      </c>
      <c r="B392" s="1">
        <v>1.0</v>
      </c>
      <c r="C392" s="1" t="s">
        <v>574</v>
      </c>
      <c r="D392" s="1" t="s">
        <v>20</v>
      </c>
      <c r="E392" s="1">
        <v>23.0</v>
      </c>
      <c r="F392" s="1">
        <v>0.0</v>
      </c>
      <c r="G392" s="1">
        <v>0.0</v>
      </c>
      <c r="H392" s="1">
        <v>12749.0</v>
      </c>
      <c r="I392" s="1">
        <v>93.5</v>
      </c>
      <c r="J392" s="1" t="s">
        <v>575</v>
      </c>
      <c r="K392" s="4" t="str">
        <f t="shared" si="1"/>
        <v>B</v>
      </c>
      <c r="L392" s="1" t="s">
        <v>24</v>
      </c>
      <c r="M392" s="5">
        <f>if(B392=1,'Survival Probabilities'!$C$2,if(B392 = 2,'Survival Probabilities'!$C$3,if(B392 = 3,'Survival Probabilities'!$C$4,if(isblank(B392),""))))</f>
        <v>0.6296</v>
      </c>
      <c r="N392" s="5">
        <f>if(D392 = "male",'Survival Probabilities'!$C$5,if(D392="female",'Survival Probabilities'!$C$6,if(isblank(D392),"")))</f>
        <v>0.1889</v>
      </c>
      <c r="O392" s="5">
        <f>if(E392 &lt; 1,'Survival Probabilities'!$C$10,if(and(E392&gt;= 1, E392&lt;5),'Survival Probabilities'!$C$11, if(and(E392&gt;= 5, E392&lt;10),'Survival Probabilities'!$C$12,if(and(E392&gt;= 10, E392&lt;20),'Survival Probabilities'!$C$13,if(and(E392&gt;= 20, E392&lt;30),'Survival Probabilities'!$C$14,if(and(E392&gt;= 30, E392&lt;40),'Survival Probabilities'!$C$15,if(and(E392&gt;= 40, E392&lt;50),'Survival Probabilities'!$C$16,if(and(E392&gt;= 50, E392&lt;60),'Survival Probabilities'!$C$17,if(and(E392&gt;= 60, E392&lt;70),'Survival Probabilities'!$C$18,if(and(E392&gt;= 70, E392&lt;80),5%,if(and(E392&gt;= 80, E392&lt;90),5%,if(isblank(E392),1))))))))))))</f>
        <v>0.35</v>
      </c>
      <c r="P392" s="5">
        <f>if(L392 = "C",'Survival Probabilities'!$C$7,if(L392="Q",'Survival Probabilities'!$C$8,if(L392="S",'Survival Probabilities'!$C$9,if(isblank(L392),""))))</f>
        <v>0.337</v>
      </c>
      <c r="Q392" s="5">
        <f>if(K392='Survival Probabilities'!$B$21,'Survival Probabilities'!$C$21,if(K392='Survival Probabilities'!$B$22,'Survival Probabilities'!$C$22,if(K392='Survival Probabilities'!$B$23,'Survival Probabilities'!$C$23,if(K392='Survival Probabilities'!$B$24,'Survival Probabilities'!$C$24,if(K392='Survival Probabilities'!$B$25,'Survival Probabilities'!$C$25,if(K392='Survival Probabilities'!$B$26,'Survival Probabilities'!$C$26,if(K392='Survival Probabilities'!$B$27,'Survival Probabilities'!$C$27,if(K392='Survival Probabilities'!$B$28,5%,if(K392="",1)))))))))</f>
        <v>0.7447</v>
      </c>
      <c r="R392" s="5">
        <f t="shared" si="2"/>
        <v>0.01044662431</v>
      </c>
      <c r="S392" s="6">
        <f>if(R392&gt;='Survival Probabilities'!$J$4,1,0)</f>
        <v>0</v>
      </c>
    </row>
    <row r="393">
      <c r="A393" s="1">
        <v>1283.0</v>
      </c>
      <c r="B393" s="1">
        <v>1.0</v>
      </c>
      <c r="C393" s="1" t="s">
        <v>576</v>
      </c>
      <c r="D393" s="1" t="s">
        <v>23</v>
      </c>
      <c r="E393" s="1">
        <v>51.0</v>
      </c>
      <c r="F393" s="1">
        <v>0.0</v>
      </c>
      <c r="G393" s="1">
        <v>1.0</v>
      </c>
      <c r="H393" s="1" t="s">
        <v>577</v>
      </c>
      <c r="I393" s="1">
        <v>39.4</v>
      </c>
      <c r="J393" s="1" t="s">
        <v>578</v>
      </c>
      <c r="K393" s="4" t="str">
        <f t="shared" si="1"/>
        <v>D</v>
      </c>
      <c r="L393" s="1" t="s">
        <v>24</v>
      </c>
      <c r="M393" s="5">
        <f>if(B393=1,'Survival Probabilities'!$C$2,if(B393 = 2,'Survival Probabilities'!$C$3,if(B393 = 3,'Survival Probabilities'!$C$4,if(isblank(B393),""))))</f>
        <v>0.6296</v>
      </c>
      <c r="N393" s="5">
        <f>if(D393 = "male",'Survival Probabilities'!$C$5,if(D393="female",'Survival Probabilities'!$C$6,if(isblank(D393),"")))</f>
        <v>0.742</v>
      </c>
      <c r="O393" s="5">
        <f>if(E393 &lt; 1,'Survival Probabilities'!$C$10,if(and(E393&gt;= 1, E393&lt;5),'Survival Probabilities'!$C$11, if(and(E393&gt;= 5, E393&lt;10),'Survival Probabilities'!$C$12,if(and(E393&gt;= 10, E393&lt;20),'Survival Probabilities'!$C$13,if(and(E393&gt;= 20, E393&lt;30),'Survival Probabilities'!$C$14,if(and(E393&gt;= 30, E393&lt;40),'Survival Probabilities'!$C$15,if(and(E393&gt;= 40, E393&lt;50),'Survival Probabilities'!$C$16,if(and(E393&gt;= 50, E393&lt;60),'Survival Probabilities'!$C$17,if(and(E393&gt;= 60, E393&lt;70),'Survival Probabilities'!$C$18,if(and(E393&gt;= 70, E393&lt;80),5%,if(and(E393&gt;= 80, E393&lt;90),5%,if(isblank(E393),1))))))))))))</f>
        <v>0.4167</v>
      </c>
      <c r="P393" s="5">
        <f>if(L393 = "C",'Survival Probabilities'!$C$7,if(L393="Q",'Survival Probabilities'!$C$8,if(L393="S",'Survival Probabilities'!$C$9,if(isblank(L393),""))))</f>
        <v>0.337</v>
      </c>
      <c r="Q393" s="5">
        <f>if(K393='Survival Probabilities'!$B$21,'Survival Probabilities'!$C$21,if(K393='Survival Probabilities'!$B$22,'Survival Probabilities'!$C$22,if(K393='Survival Probabilities'!$B$23,'Survival Probabilities'!$C$23,if(K393='Survival Probabilities'!$B$24,'Survival Probabilities'!$C$24,if(K393='Survival Probabilities'!$B$25,'Survival Probabilities'!$C$25,if(K393='Survival Probabilities'!$B$26,'Survival Probabilities'!$C$26,if(K393='Survival Probabilities'!$B$27,'Survival Probabilities'!$C$27,if(K393='Survival Probabilities'!$B$28,5%,if(K393="",1)))))))))</f>
        <v>0.7576</v>
      </c>
      <c r="R393" s="5">
        <f t="shared" si="2"/>
        <v>0.04970064123</v>
      </c>
      <c r="S393" s="6">
        <f>if(R393&gt;='Survival Probabilities'!$J$4,1,0)</f>
        <v>1</v>
      </c>
    </row>
    <row r="394">
      <c r="A394" s="1">
        <v>1284.0</v>
      </c>
      <c r="B394" s="1">
        <v>3.0</v>
      </c>
      <c r="C394" s="1" t="s">
        <v>579</v>
      </c>
      <c r="D394" s="1" t="s">
        <v>20</v>
      </c>
      <c r="E394" s="1">
        <v>13.0</v>
      </c>
      <c r="F394" s="1">
        <v>0.0</v>
      </c>
      <c r="G394" s="1">
        <v>2.0</v>
      </c>
      <c r="H394" s="1" t="s">
        <v>580</v>
      </c>
      <c r="I394" s="1">
        <v>20.25</v>
      </c>
      <c r="K394" s="4" t="str">
        <f t="shared" si="1"/>
        <v/>
      </c>
      <c r="L394" s="1" t="s">
        <v>24</v>
      </c>
      <c r="M394" s="5">
        <f>if(B394=1,'Survival Probabilities'!$C$2,if(B394 = 2,'Survival Probabilities'!$C$3,if(B394 = 3,'Survival Probabilities'!$C$4,if(isblank(B394),""))))</f>
        <v>0.2429</v>
      </c>
      <c r="N394" s="5">
        <f>if(D394 = "male",'Survival Probabilities'!$C$5,if(D394="female",'Survival Probabilities'!$C$6,if(isblank(D394),"")))</f>
        <v>0.1889</v>
      </c>
      <c r="O394" s="5">
        <f>if(E394 &lt; 1,'Survival Probabilities'!$C$10,if(and(E394&gt;= 1, E394&lt;5),'Survival Probabilities'!$C$11, if(and(E394&gt;= 5, E394&lt;10),'Survival Probabilities'!$C$12,if(and(E394&gt;= 10, E394&lt;20),'Survival Probabilities'!$C$13,if(and(E394&gt;= 20, E394&lt;30),'Survival Probabilities'!$C$14,if(and(E394&gt;= 30, E394&lt;40),'Survival Probabilities'!$C$15,if(and(E394&gt;= 40, E394&lt;50),'Survival Probabilities'!$C$16,if(and(E394&gt;= 50, E394&lt;60),'Survival Probabilities'!$C$17,if(and(E394&gt;= 60, E394&lt;70),'Survival Probabilities'!$C$18,if(and(E394&gt;= 70, E394&lt;80),5%,if(and(E394&gt;= 80, E394&lt;90),5%,if(isblank(E394),1))))))))))))</f>
        <v>0.402</v>
      </c>
      <c r="P394" s="5">
        <f>if(L394 = "C",'Survival Probabilities'!$C$7,if(L394="Q",'Survival Probabilities'!$C$8,if(L394="S",'Survival Probabilities'!$C$9,if(isblank(L394),""))))</f>
        <v>0.337</v>
      </c>
      <c r="Q394" s="6">
        <f>if(K394='Survival Probabilities'!$B$21,'Survival Probabilities'!$C$21,if(K394='Survival Probabilities'!$B$22,'Survival Probabilities'!$C$22,if(K394='Survival Probabilities'!$B$23,'Survival Probabilities'!$C$23,if(K394='Survival Probabilities'!$B$24,'Survival Probabilities'!$C$24,if(K394='Survival Probabilities'!$B$25,'Survival Probabilities'!$C$25,if(K394='Survival Probabilities'!$B$26,'Survival Probabilities'!$C$26,if(K394='Survival Probabilities'!$B$27,'Survival Probabilities'!$C$27,if(K394='Survival Probabilities'!$B$28,5%,if(K394="",1)))))))))</f>
        <v>1</v>
      </c>
      <c r="R394" s="5">
        <f t="shared" si="2"/>
        <v>0.006216063276</v>
      </c>
      <c r="S394" s="6">
        <f>if(R394&gt;='Survival Probabilities'!$J$4,1,0)</f>
        <v>0</v>
      </c>
    </row>
    <row r="395">
      <c r="A395" s="1">
        <v>1285.0</v>
      </c>
      <c r="B395" s="1">
        <v>2.0</v>
      </c>
      <c r="C395" s="1" t="s">
        <v>581</v>
      </c>
      <c r="D395" s="1" t="s">
        <v>20</v>
      </c>
      <c r="E395" s="1">
        <v>47.0</v>
      </c>
      <c r="F395" s="1">
        <v>0.0</v>
      </c>
      <c r="G395" s="1">
        <v>0.0</v>
      </c>
      <c r="H395" s="1" t="s">
        <v>582</v>
      </c>
      <c r="I395" s="1">
        <v>10.5</v>
      </c>
      <c r="K395" s="4" t="str">
        <f t="shared" si="1"/>
        <v/>
      </c>
      <c r="L395" s="1" t="s">
        <v>24</v>
      </c>
      <c r="M395" s="5">
        <f>if(B395=1,'Survival Probabilities'!$C$2,if(B395 = 2,'Survival Probabilities'!$C$3,if(B395 = 3,'Survival Probabilities'!$C$4,if(isblank(B395),""))))</f>
        <v>0.4728</v>
      </c>
      <c r="N395" s="5">
        <f>if(D395 = "male",'Survival Probabilities'!$C$5,if(D395="female",'Survival Probabilities'!$C$6,if(isblank(D395),"")))</f>
        <v>0.1889</v>
      </c>
      <c r="O395" s="5">
        <f>if(E395 &lt; 1,'Survival Probabilities'!$C$10,if(and(E395&gt;= 1, E395&lt;5),'Survival Probabilities'!$C$11, if(and(E395&gt;= 5, E395&lt;10),'Survival Probabilities'!$C$12,if(and(E395&gt;= 10, E395&lt;20),'Survival Probabilities'!$C$13,if(and(E395&gt;= 20, E395&lt;30),'Survival Probabilities'!$C$14,if(and(E395&gt;= 30, E395&lt;40),'Survival Probabilities'!$C$15,if(and(E395&gt;= 40, E395&lt;50),'Survival Probabilities'!$C$16,if(and(E395&gt;= 50, E395&lt;60),'Survival Probabilities'!$C$17,if(and(E395&gt;= 60, E395&lt;70),'Survival Probabilities'!$C$18,if(and(E395&gt;= 70, E395&lt;80),5%,if(and(E395&gt;= 80, E395&lt;90),5%,if(isblank(E395),1))))))))))))</f>
        <v>0.382</v>
      </c>
      <c r="P395" s="5">
        <f>if(L395 = "C",'Survival Probabilities'!$C$7,if(L395="Q",'Survival Probabilities'!$C$8,if(L395="S",'Survival Probabilities'!$C$9,if(isblank(L395),""))))</f>
        <v>0.337</v>
      </c>
      <c r="Q395" s="6">
        <f>if(K395='Survival Probabilities'!$B$21,'Survival Probabilities'!$C$21,if(K395='Survival Probabilities'!$B$22,'Survival Probabilities'!$C$22,if(K395='Survival Probabilities'!$B$23,'Survival Probabilities'!$C$23,if(K395='Survival Probabilities'!$B$24,'Survival Probabilities'!$C$24,if(K395='Survival Probabilities'!$B$25,'Survival Probabilities'!$C$25,if(K395='Survival Probabilities'!$B$26,'Survival Probabilities'!$C$26,if(K395='Survival Probabilities'!$B$27,'Survival Probabilities'!$C$27,if(K395='Survival Probabilities'!$B$28,5%,if(K395="",1)))))))))</f>
        <v>1</v>
      </c>
      <c r="R395" s="5">
        <f t="shared" si="2"/>
        <v>0.01149748071</v>
      </c>
      <c r="S395" s="6">
        <f>if(R395&gt;='Survival Probabilities'!$J$4,1,0)</f>
        <v>0</v>
      </c>
    </row>
    <row r="396">
      <c r="A396" s="1">
        <v>1286.0</v>
      </c>
      <c r="B396" s="1">
        <v>3.0</v>
      </c>
      <c r="C396" s="1" t="s">
        <v>583</v>
      </c>
      <c r="D396" s="1" t="s">
        <v>20</v>
      </c>
      <c r="E396" s="1">
        <v>29.0</v>
      </c>
      <c r="F396" s="1">
        <v>3.0</v>
      </c>
      <c r="G396" s="1">
        <v>1.0</v>
      </c>
      <c r="H396" s="1">
        <v>315153.0</v>
      </c>
      <c r="I396" s="1">
        <v>22.025</v>
      </c>
      <c r="K396" s="4" t="str">
        <f t="shared" si="1"/>
        <v/>
      </c>
      <c r="L396" s="1" t="s">
        <v>24</v>
      </c>
      <c r="M396" s="5">
        <f>if(B396=1,'Survival Probabilities'!$C$2,if(B396 = 2,'Survival Probabilities'!$C$3,if(B396 = 3,'Survival Probabilities'!$C$4,if(isblank(B396),""))))</f>
        <v>0.2429</v>
      </c>
      <c r="N396" s="5">
        <f>if(D396 = "male",'Survival Probabilities'!$C$5,if(D396="female",'Survival Probabilities'!$C$6,if(isblank(D396),"")))</f>
        <v>0.1889</v>
      </c>
      <c r="O396" s="5">
        <f>if(E396 &lt; 1,'Survival Probabilities'!$C$10,if(and(E396&gt;= 1, E396&lt;5),'Survival Probabilities'!$C$11, if(and(E396&gt;= 5, E396&lt;10),'Survival Probabilities'!$C$12,if(and(E396&gt;= 10, E396&lt;20),'Survival Probabilities'!$C$13,if(and(E396&gt;= 20, E396&lt;30),'Survival Probabilities'!$C$14,if(and(E396&gt;= 30, E396&lt;40),'Survival Probabilities'!$C$15,if(and(E396&gt;= 40, E396&lt;50),'Survival Probabilities'!$C$16,if(and(E396&gt;= 50, E396&lt;60),'Survival Probabilities'!$C$17,if(and(E396&gt;= 60, E396&lt;70),'Survival Probabilities'!$C$18,if(and(E396&gt;= 70, E396&lt;80),5%,if(and(E396&gt;= 80, E396&lt;90),5%,if(isblank(E396),1))))))))))))</f>
        <v>0.35</v>
      </c>
      <c r="P396" s="5">
        <f>if(L396 = "C",'Survival Probabilities'!$C$7,if(L396="Q",'Survival Probabilities'!$C$8,if(L396="S",'Survival Probabilities'!$C$9,if(isblank(L396),""))))</f>
        <v>0.337</v>
      </c>
      <c r="Q396" s="6">
        <f>if(K396='Survival Probabilities'!$B$21,'Survival Probabilities'!$C$21,if(K396='Survival Probabilities'!$B$22,'Survival Probabilities'!$C$22,if(K396='Survival Probabilities'!$B$23,'Survival Probabilities'!$C$23,if(K396='Survival Probabilities'!$B$24,'Survival Probabilities'!$C$24,if(K396='Survival Probabilities'!$B$25,'Survival Probabilities'!$C$25,if(K396='Survival Probabilities'!$B$26,'Survival Probabilities'!$C$26,if(K396='Survival Probabilities'!$B$27,'Survival Probabilities'!$C$27,if(K396='Survival Probabilities'!$B$28,5%,if(K396="",1)))))))))</f>
        <v>1</v>
      </c>
      <c r="R396" s="5">
        <f t="shared" si="2"/>
        <v>0.00541199539</v>
      </c>
      <c r="S396" s="6">
        <f>if(R396&gt;='Survival Probabilities'!$J$4,1,0)</f>
        <v>0</v>
      </c>
    </row>
    <row r="397">
      <c r="A397" s="1">
        <v>1287.0</v>
      </c>
      <c r="B397" s="1">
        <v>1.0</v>
      </c>
      <c r="C397" s="1" t="s">
        <v>584</v>
      </c>
      <c r="D397" s="1" t="s">
        <v>23</v>
      </c>
      <c r="E397" s="1">
        <v>18.0</v>
      </c>
      <c r="F397" s="1">
        <v>1.0</v>
      </c>
      <c r="G397" s="1">
        <v>0.0</v>
      </c>
      <c r="H397" s="1">
        <v>13695.0</v>
      </c>
      <c r="I397" s="1">
        <v>60.0</v>
      </c>
      <c r="J397" s="1" t="s">
        <v>103</v>
      </c>
      <c r="K397" s="4" t="str">
        <f t="shared" si="1"/>
        <v>C</v>
      </c>
      <c r="L397" s="1" t="s">
        <v>24</v>
      </c>
      <c r="M397" s="5">
        <f>if(B397=1,'Survival Probabilities'!$C$2,if(B397 = 2,'Survival Probabilities'!$C$3,if(B397 = 3,'Survival Probabilities'!$C$4,if(isblank(B397),""))))</f>
        <v>0.6296</v>
      </c>
      <c r="N397" s="5">
        <f>if(D397 = "male",'Survival Probabilities'!$C$5,if(D397="female",'Survival Probabilities'!$C$6,if(isblank(D397),"")))</f>
        <v>0.742</v>
      </c>
      <c r="O397" s="5">
        <f>if(E397 &lt; 1,'Survival Probabilities'!$C$10,if(and(E397&gt;= 1, E397&lt;5),'Survival Probabilities'!$C$11, if(and(E397&gt;= 5, E397&lt;10),'Survival Probabilities'!$C$12,if(and(E397&gt;= 10, E397&lt;20),'Survival Probabilities'!$C$13,if(and(E397&gt;= 20, E397&lt;30),'Survival Probabilities'!$C$14,if(and(E397&gt;= 30, E397&lt;40),'Survival Probabilities'!$C$15,if(and(E397&gt;= 40, E397&lt;50),'Survival Probabilities'!$C$16,if(and(E397&gt;= 50, E397&lt;60),'Survival Probabilities'!$C$17,if(and(E397&gt;= 60, E397&lt;70),'Survival Probabilities'!$C$18,if(and(E397&gt;= 70, E397&lt;80),5%,if(and(E397&gt;= 80, E397&lt;90),5%,if(isblank(E397),1))))))))))))</f>
        <v>0.402</v>
      </c>
      <c r="P397" s="5">
        <f>if(L397 = "C",'Survival Probabilities'!$C$7,if(L397="Q",'Survival Probabilities'!$C$8,if(L397="S",'Survival Probabilities'!$C$9,if(isblank(L397),""))))</f>
        <v>0.337</v>
      </c>
      <c r="Q397" s="5">
        <f>if(K397='Survival Probabilities'!$B$21,'Survival Probabilities'!$C$21,if(K397='Survival Probabilities'!$B$22,'Survival Probabilities'!$C$22,if(K397='Survival Probabilities'!$B$23,'Survival Probabilities'!$C$23,if(K397='Survival Probabilities'!$B$24,'Survival Probabilities'!$C$24,if(K397='Survival Probabilities'!$B$25,'Survival Probabilities'!$C$25,if(K397='Survival Probabilities'!$B$26,'Survival Probabilities'!$C$26,if(K397='Survival Probabilities'!$B$27,'Survival Probabilities'!$C$27,if(K397='Survival Probabilities'!$B$28,5%,if(K397="",1)))))))))</f>
        <v>0.5932</v>
      </c>
      <c r="R397" s="5">
        <f t="shared" si="2"/>
        <v>0.03754271884</v>
      </c>
      <c r="S397" s="6">
        <f>if(R397&gt;='Survival Probabilities'!$J$4,1,0)</f>
        <v>1</v>
      </c>
    </row>
    <row r="398">
      <c r="A398" s="1">
        <v>1288.0</v>
      </c>
      <c r="B398" s="1">
        <v>3.0</v>
      </c>
      <c r="C398" s="1" t="s">
        <v>585</v>
      </c>
      <c r="D398" s="1" t="s">
        <v>20</v>
      </c>
      <c r="E398" s="1">
        <v>24.0</v>
      </c>
      <c r="F398" s="1">
        <v>0.0</v>
      </c>
      <c r="G398" s="1">
        <v>0.0</v>
      </c>
      <c r="H398" s="1">
        <v>371109.0</v>
      </c>
      <c r="I398" s="1">
        <v>7.25</v>
      </c>
      <c r="K398" s="4" t="str">
        <f t="shared" si="1"/>
        <v/>
      </c>
      <c r="L398" s="1" t="s">
        <v>21</v>
      </c>
      <c r="M398" s="5">
        <f>if(B398=1,'Survival Probabilities'!$C$2,if(B398 = 2,'Survival Probabilities'!$C$3,if(B398 = 3,'Survival Probabilities'!$C$4,if(isblank(B398),""))))</f>
        <v>0.2429</v>
      </c>
      <c r="N398" s="5">
        <f>if(D398 = "male",'Survival Probabilities'!$C$5,if(D398="female",'Survival Probabilities'!$C$6,if(isblank(D398),"")))</f>
        <v>0.1889</v>
      </c>
      <c r="O398" s="5">
        <f>if(E398 &lt; 1,'Survival Probabilities'!$C$10,if(and(E398&gt;= 1, E398&lt;5),'Survival Probabilities'!$C$11, if(and(E398&gt;= 5, E398&lt;10),'Survival Probabilities'!$C$12,if(and(E398&gt;= 10, E398&lt;20),'Survival Probabilities'!$C$13,if(and(E398&gt;= 20, E398&lt;30),'Survival Probabilities'!$C$14,if(and(E398&gt;= 30, E398&lt;40),'Survival Probabilities'!$C$15,if(and(E398&gt;= 40, E398&lt;50),'Survival Probabilities'!$C$16,if(and(E398&gt;= 50, E398&lt;60),'Survival Probabilities'!$C$17,if(and(E398&gt;= 60, E398&lt;70),'Survival Probabilities'!$C$18,if(and(E398&gt;= 70, E398&lt;80),5%,if(and(E398&gt;= 80, E398&lt;90),5%,if(isblank(E398),1))))))))))))</f>
        <v>0.35</v>
      </c>
      <c r="P398" s="5">
        <f>if(L398 = "C",'Survival Probabilities'!$C$7,if(L398="Q",'Survival Probabilities'!$C$8,if(L398="S",'Survival Probabilities'!$C$9,if(isblank(L398),""))))</f>
        <v>0.3896</v>
      </c>
      <c r="Q398" s="6">
        <f>if(K398='Survival Probabilities'!$B$21,'Survival Probabilities'!$C$21,if(K398='Survival Probabilities'!$B$22,'Survival Probabilities'!$C$22,if(K398='Survival Probabilities'!$B$23,'Survival Probabilities'!$C$23,if(K398='Survival Probabilities'!$B$24,'Survival Probabilities'!$C$24,if(K398='Survival Probabilities'!$B$25,'Survival Probabilities'!$C$25,if(K398='Survival Probabilities'!$B$26,'Survival Probabilities'!$C$26,if(K398='Survival Probabilities'!$B$27,'Survival Probabilities'!$C$27,if(K398='Survival Probabilities'!$B$28,5%,if(K398="",1)))))))))</f>
        <v>1</v>
      </c>
      <c r="R398" s="5">
        <f t="shared" si="2"/>
        <v>0.006256716332</v>
      </c>
      <c r="S398" s="6">
        <f>if(R398&gt;='Survival Probabilities'!$J$4,1,0)</f>
        <v>0</v>
      </c>
    </row>
    <row r="399">
      <c r="A399" s="1">
        <v>1289.0</v>
      </c>
      <c r="B399" s="1">
        <v>1.0</v>
      </c>
      <c r="C399" s="1" t="s">
        <v>586</v>
      </c>
      <c r="D399" s="1" t="s">
        <v>23</v>
      </c>
      <c r="E399" s="1">
        <v>48.0</v>
      </c>
      <c r="F399" s="1">
        <v>1.0</v>
      </c>
      <c r="G399" s="1">
        <v>1.0</v>
      </c>
      <c r="H399" s="1">
        <v>13567.0</v>
      </c>
      <c r="I399" s="1">
        <v>79.2</v>
      </c>
      <c r="J399" s="1" t="s">
        <v>587</v>
      </c>
      <c r="K399" s="4" t="str">
        <f t="shared" si="1"/>
        <v>B</v>
      </c>
      <c r="L399" s="1" t="s">
        <v>32</v>
      </c>
      <c r="M399" s="5">
        <f>if(B399=1,'Survival Probabilities'!$C$2,if(B399 = 2,'Survival Probabilities'!$C$3,if(B399 = 3,'Survival Probabilities'!$C$4,if(isblank(B399),""))))</f>
        <v>0.6296</v>
      </c>
      <c r="N399" s="5">
        <f>if(D399 = "male",'Survival Probabilities'!$C$5,if(D399="female",'Survival Probabilities'!$C$6,if(isblank(D399),"")))</f>
        <v>0.742</v>
      </c>
      <c r="O399" s="5">
        <f>if(E399 &lt; 1,'Survival Probabilities'!$C$10,if(and(E399&gt;= 1, E399&lt;5),'Survival Probabilities'!$C$11, if(and(E399&gt;= 5, E399&lt;10),'Survival Probabilities'!$C$12,if(and(E399&gt;= 10, E399&lt;20),'Survival Probabilities'!$C$13,if(and(E399&gt;= 20, E399&lt;30),'Survival Probabilities'!$C$14,if(and(E399&gt;= 30, E399&lt;40),'Survival Probabilities'!$C$15,if(and(E399&gt;= 40, E399&lt;50),'Survival Probabilities'!$C$16,if(and(E399&gt;= 50, E399&lt;60),'Survival Probabilities'!$C$17,if(and(E399&gt;= 60, E399&lt;70),'Survival Probabilities'!$C$18,if(and(E399&gt;= 70, E399&lt;80),5%,if(and(E399&gt;= 80, E399&lt;90),5%,if(isblank(E399),1))))))))))))</f>
        <v>0.382</v>
      </c>
      <c r="P399" s="5">
        <f>if(L399 = "C",'Survival Probabilities'!$C$7,if(L399="Q",'Survival Probabilities'!$C$8,if(L399="S",'Survival Probabilities'!$C$9,if(isblank(L399),""))))</f>
        <v>0.5536</v>
      </c>
      <c r="Q399" s="5">
        <f>if(K399='Survival Probabilities'!$B$21,'Survival Probabilities'!$C$21,if(K399='Survival Probabilities'!$B$22,'Survival Probabilities'!$C$22,if(K399='Survival Probabilities'!$B$23,'Survival Probabilities'!$C$23,if(K399='Survival Probabilities'!$B$24,'Survival Probabilities'!$C$24,if(K399='Survival Probabilities'!$B$25,'Survival Probabilities'!$C$25,if(K399='Survival Probabilities'!$B$26,'Survival Probabilities'!$C$26,if(K399='Survival Probabilities'!$B$27,'Survival Probabilities'!$C$27,if(K399='Survival Probabilities'!$B$28,5%,if(K399="",1)))))))))</f>
        <v>0.7447</v>
      </c>
      <c r="R399" s="5">
        <f t="shared" si="2"/>
        <v>0.07357146818</v>
      </c>
      <c r="S399" s="6">
        <f>if(R399&gt;='Survival Probabilities'!$J$4,1,0)</f>
        <v>1</v>
      </c>
    </row>
    <row r="400">
      <c r="A400" s="1">
        <v>1290.0</v>
      </c>
      <c r="B400" s="1">
        <v>3.0</v>
      </c>
      <c r="C400" s="1" t="s">
        <v>588</v>
      </c>
      <c r="D400" s="1" t="s">
        <v>20</v>
      </c>
      <c r="E400" s="1">
        <v>22.0</v>
      </c>
      <c r="F400" s="1">
        <v>0.0</v>
      </c>
      <c r="G400" s="1">
        <v>0.0</v>
      </c>
      <c r="H400" s="1">
        <v>347065.0</v>
      </c>
      <c r="I400" s="1">
        <v>7.775</v>
      </c>
      <c r="K400" s="4" t="str">
        <f t="shared" si="1"/>
        <v/>
      </c>
      <c r="L400" s="1" t="s">
        <v>24</v>
      </c>
      <c r="M400" s="5">
        <f>if(B400=1,'Survival Probabilities'!$C$2,if(B400 = 2,'Survival Probabilities'!$C$3,if(B400 = 3,'Survival Probabilities'!$C$4,if(isblank(B400),""))))</f>
        <v>0.2429</v>
      </c>
      <c r="N400" s="5">
        <f>if(D400 = "male",'Survival Probabilities'!$C$5,if(D400="female",'Survival Probabilities'!$C$6,if(isblank(D400),"")))</f>
        <v>0.1889</v>
      </c>
      <c r="O400" s="5">
        <f>if(E400 &lt; 1,'Survival Probabilities'!$C$10,if(and(E400&gt;= 1, E400&lt;5),'Survival Probabilities'!$C$11, if(and(E400&gt;= 5, E400&lt;10),'Survival Probabilities'!$C$12,if(and(E400&gt;= 10, E400&lt;20),'Survival Probabilities'!$C$13,if(and(E400&gt;= 20, E400&lt;30),'Survival Probabilities'!$C$14,if(and(E400&gt;= 30, E400&lt;40),'Survival Probabilities'!$C$15,if(and(E400&gt;= 40, E400&lt;50),'Survival Probabilities'!$C$16,if(and(E400&gt;= 50, E400&lt;60),'Survival Probabilities'!$C$17,if(and(E400&gt;= 60, E400&lt;70),'Survival Probabilities'!$C$18,if(and(E400&gt;= 70, E400&lt;80),5%,if(and(E400&gt;= 80, E400&lt;90),5%,if(isblank(E400),1))))))))))))</f>
        <v>0.35</v>
      </c>
      <c r="P400" s="5">
        <f>if(L400 = "C",'Survival Probabilities'!$C$7,if(L400="Q",'Survival Probabilities'!$C$8,if(L400="S",'Survival Probabilities'!$C$9,if(isblank(L400),""))))</f>
        <v>0.337</v>
      </c>
      <c r="Q400" s="6">
        <f>if(K400='Survival Probabilities'!$B$21,'Survival Probabilities'!$C$21,if(K400='Survival Probabilities'!$B$22,'Survival Probabilities'!$C$22,if(K400='Survival Probabilities'!$B$23,'Survival Probabilities'!$C$23,if(K400='Survival Probabilities'!$B$24,'Survival Probabilities'!$C$24,if(K400='Survival Probabilities'!$B$25,'Survival Probabilities'!$C$25,if(K400='Survival Probabilities'!$B$26,'Survival Probabilities'!$C$26,if(K400='Survival Probabilities'!$B$27,'Survival Probabilities'!$C$27,if(K400='Survival Probabilities'!$B$28,5%,if(K400="",1)))))))))</f>
        <v>1</v>
      </c>
      <c r="R400" s="5">
        <f t="shared" si="2"/>
        <v>0.00541199539</v>
      </c>
      <c r="S400" s="6">
        <f>if(R400&gt;='Survival Probabilities'!$J$4,1,0)</f>
        <v>0</v>
      </c>
    </row>
    <row r="401">
      <c r="A401" s="1">
        <v>1291.0</v>
      </c>
      <c r="B401" s="1">
        <v>3.0</v>
      </c>
      <c r="C401" s="1" t="s">
        <v>589</v>
      </c>
      <c r="D401" s="1" t="s">
        <v>20</v>
      </c>
      <c r="E401" s="1">
        <v>31.0</v>
      </c>
      <c r="F401" s="1">
        <v>0.0</v>
      </c>
      <c r="G401" s="1">
        <v>0.0</v>
      </c>
      <c r="H401" s="1">
        <v>21332.0</v>
      </c>
      <c r="I401" s="1">
        <v>7.7333</v>
      </c>
      <c r="K401" s="4" t="str">
        <f t="shared" si="1"/>
        <v/>
      </c>
      <c r="L401" s="1" t="s">
        <v>21</v>
      </c>
      <c r="M401" s="5">
        <f>if(B401=1,'Survival Probabilities'!$C$2,if(B401 = 2,'Survival Probabilities'!$C$3,if(B401 = 3,'Survival Probabilities'!$C$4,if(isblank(B401),""))))</f>
        <v>0.2429</v>
      </c>
      <c r="N401" s="5">
        <f>if(D401 = "male",'Survival Probabilities'!$C$5,if(D401="female",'Survival Probabilities'!$C$6,if(isblank(D401),"")))</f>
        <v>0.1889</v>
      </c>
      <c r="O401" s="5">
        <f>if(E401 &lt; 1,'Survival Probabilities'!$C$10,if(and(E401&gt;= 1, E401&lt;5),'Survival Probabilities'!$C$11, if(and(E401&gt;= 5, E401&lt;10),'Survival Probabilities'!$C$12,if(and(E401&gt;= 10, E401&lt;20),'Survival Probabilities'!$C$13,if(and(E401&gt;= 20, E401&lt;30),'Survival Probabilities'!$C$14,if(and(E401&gt;= 30, E401&lt;40),'Survival Probabilities'!$C$15,if(and(E401&gt;= 40, E401&lt;50),'Survival Probabilities'!$C$16,if(and(E401&gt;= 50, E401&lt;60),'Survival Probabilities'!$C$17,if(and(E401&gt;= 60, E401&lt;70),'Survival Probabilities'!$C$18,if(and(E401&gt;= 70, E401&lt;80),5%,if(and(E401&gt;= 80, E401&lt;90),5%,if(isblank(E401),1))))))))))))</f>
        <v>0.4371</v>
      </c>
      <c r="P401" s="5">
        <f>if(L401 = "C",'Survival Probabilities'!$C$7,if(L401="Q",'Survival Probabilities'!$C$8,if(L401="S",'Survival Probabilities'!$C$9,if(isblank(L401),""))))</f>
        <v>0.3896</v>
      </c>
      <c r="Q401" s="6">
        <f>if(K401='Survival Probabilities'!$B$21,'Survival Probabilities'!$C$21,if(K401='Survival Probabilities'!$B$22,'Survival Probabilities'!$C$22,if(K401='Survival Probabilities'!$B$23,'Survival Probabilities'!$C$23,if(K401='Survival Probabilities'!$B$24,'Survival Probabilities'!$C$24,if(K401='Survival Probabilities'!$B$25,'Survival Probabilities'!$C$25,if(K401='Survival Probabilities'!$B$26,'Survival Probabilities'!$C$26,if(K401='Survival Probabilities'!$B$27,'Survival Probabilities'!$C$27,if(K401='Survival Probabilities'!$B$28,5%,if(K401="",1)))))))))</f>
        <v>1</v>
      </c>
      <c r="R401" s="5">
        <f t="shared" si="2"/>
        <v>0.007813744882</v>
      </c>
      <c r="S401" s="6">
        <f>if(R401&gt;='Survival Probabilities'!$J$4,1,0)</f>
        <v>0</v>
      </c>
    </row>
    <row r="402">
      <c r="A402" s="1">
        <v>1292.0</v>
      </c>
      <c r="B402" s="1">
        <v>1.0</v>
      </c>
      <c r="C402" s="1" t="s">
        <v>590</v>
      </c>
      <c r="D402" s="1" t="s">
        <v>23</v>
      </c>
      <c r="E402" s="1">
        <v>30.0</v>
      </c>
      <c r="F402" s="1">
        <v>0.0</v>
      </c>
      <c r="G402" s="1">
        <v>0.0</v>
      </c>
      <c r="H402" s="1">
        <v>36928.0</v>
      </c>
      <c r="I402" s="1">
        <v>164.8667</v>
      </c>
      <c r="J402" s="1" t="s">
        <v>591</v>
      </c>
      <c r="K402" s="4" t="str">
        <f t="shared" si="1"/>
        <v>C</v>
      </c>
      <c r="L402" s="1" t="s">
        <v>24</v>
      </c>
      <c r="M402" s="5">
        <f>if(B402=1,'Survival Probabilities'!$C$2,if(B402 = 2,'Survival Probabilities'!$C$3,if(B402 = 3,'Survival Probabilities'!$C$4,if(isblank(B402),""))))</f>
        <v>0.6296</v>
      </c>
      <c r="N402" s="5">
        <f>if(D402 = "male",'Survival Probabilities'!$C$5,if(D402="female",'Survival Probabilities'!$C$6,if(isblank(D402),"")))</f>
        <v>0.742</v>
      </c>
      <c r="O402" s="5">
        <f>if(E402 &lt; 1,'Survival Probabilities'!$C$10,if(and(E402&gt;= 1, E402&lt;5),'Survival Probabilities'!$C$11, if(and(E402&gt;= 5, E402&lt;10),'Survival Probabilities'!$C$12,if(and(E402&gt;= 10, E402&lt;20),'Survival Probabilities'!$C$13,if(and(E402&gt;= 20, E402&lt;30),'Survival Probabilities'!$C$14,if(and(E402&gt;= 30, E402&lt;40),'Survival Probabilities'!$C$15,if(and(E402&gt;= 40, E402&lt;50),'Survival Probabilities'!$C$16,if(and(E402&gt;= 50, E402&lt;60),'Survival Probabilities'!$C$17,if(and(E402&gt;= 60, E402&lt;70),'Survival Probabilities'!$C$18,if(and(E402&gt;= 70, E402&lt;80),5%,if(and(E402&gt;= 80, E402&lt;90),5%,if(isblank(E402),1))))))))))))</f>
        <v>0.4371</v>
      </c>
      <c r="P402" s="5">
        <f>if(L402 = "C",'Survival Probabilities'!$C$7,if(L402="Q",'Survival Probabilities'!$C$8,if(L402="S",'Survival Probabilities'!$C$9,if(isblank(L402),""))))</f>
        <v>0.337</v>
      </c>
      <c r="Q402" s="5">
        <f>if(K402='Survival Probabilities'!$B$21,'Survival Probabilities'!$C$21,if(K402='Survival Probabilities'!$B$22,'Survival Probabilities'!$C$22,if(K402='Survival Probabilities'!$B$23,'Survival Probabilities'!$C$23,if(K402='Survival Probabilities'!$B$24,'Survival Probabilities'!$C$24,if(K402='Survival Probabilities'!$B$25,'Survival Probabilities'!$C$25,if(K402='Survival Probabilities'!$B$26,'Survival Probabilities'!$C$26,if(K402='Survival Probabilities'!$B$27,'Survival Probabilities'!$C$27,if(K402='Survival Probabilities'!$B$28,5%,if(K402="",1)))))))))</f>
        <v>0.5932</v>
      </c>
      <c r="R402" s="5">
        <f t="shared" si="2"/>
        <v>0.0408207025</v>
      </c>
      <c r="S402" s="6">
        <f>if(R402&gt;='Survival Probabilities'!$J$4,1,0)</f>
        <v>1</v>
      </c>
    </row>
    <row r="403">
      <c r="A403" s="1">
        <v>1293.0</v>
      </c>
      <c r="B403" s="1">
        <v>2.0</v>
      </c>
      <c r="C403" s="1" t="s">
        <v>592</v>
      </c>
      <c r="D403" s="1" t="s">
        <v>20</v>
      </c>
      <c r="E403" s="1">
        <v>38.0</v>
      </c>
      <c r="F403" s="1">
        <v>1.0</v>
      </c>
      <c r="G403" s="1">
        <v>0.0</v>
      </c>
      <c r="H403" s="1">
        <v>28664.0</v>
      </c>
      <c r="I403" s="1">
        <v>21.0</v>
      </c>
      <c r="K403" s="4" t="str">
        <f t="shared" si="1"/>
        <v/>
      </c>
      <c r="L403" s="1" t="s">
        <v>24</v>
      </c>
      <c r="M403" s="5">
        <f>if(B403=1,'Survival Probabilities'!$C$2,if(B403 = 2,'Survival Probabilities'!$C$3,if(B403 = 3,'Survival Probabilities'!$C$4,if(isblank(B403),""))))</f>
        <v>0.4728</v>
      </c>
      <c r="N403" s="5">
        <f>if(D403 = "male",'Survival Probabilities'!$C$5,if(D403="female",'Survival Probabilities'!$C$6,if(isblank(D403),"")))</f>
        <v>0.1889</v>
      </c>
      <c r="O403" s="5">
        <f>if(E403 &lt; 1,'Survival Probabilities'!$C$10,if(and(E403&gt;= 1, E403&lt;5),'Survival Probabilities'!$C$11, if(and(E403&gt;= 5, E403&lt;10),'Survival Probabilities'!$C$12,if(and(E403&gt;= 10, E403&lt;20),'Survival Probabilities'!$C$13,if(and(E403&gt;= 20, E403&lt;30),'Survival Probabilities'!$C$14,if(and(E403&gt;= 30, E403&lt;40),'Survival Probabilities'!$C$15,if(and(E403&gt;= 40, E403&lt;50),'Survival Probabilities'!$C$16,if(and(E403&gt;= 50, E403&lt;60),'Survival Probabilities'!$C$17,if(and(E403&gt;= 60, E403&lt;70),'Survival Probabilities'!$C$18,if(and(E403&gt;= 70, E403&lt;80),5%,if(and(E403&gt;= 80, E403&lt;90),5%,if(isblank(E403),1))))))))))))</f>
        <v>0.4371</v>
      </c>
      <c r="P403" s="5">
        <f>if(L403 = "C",'Survival Probabilities'!$C$7,if(L403="Q",'Survival Probabilities'!$C$8,if(L403="S",'Survival Probabilities'!$C$9,if(isblank(L403),""))))</f>
        <v>0.337</v>
      </c>
      <c r="Q403" s="6">
        <f>if(K403='Survival Probabilities'!$B$21,'Survival Probabilities'!$C$21,if(K403='Survival Probabilities'!$B$22,'Survival Probabilities'!$C$22,if(K403='Survival Probabilities'!$B$23,'Survival Probabilities'!$C$23,if(K403='Survival Probabilities'!$B$24,'Survival Probabilities'!$C$24,if(K403='Survival Probabilities'!$B$25,'Survival Probabilities'!$C$25,if(K403='Survival Probabilities'!$B$26,'Survival Probabilities'!$C$26,if(K403='Survival Probabilities'!$B$27,'Survival Probabilities'!$C$27,if(K403='Survival Probabilities'!$B$28,5%,if(K403="",1)))))))))</f>
        <v>1</v>
      </c>
      <c r="R403" s="5">
        <f t="shared" si="2"/>
        <v>0.01315588696</v>
      </c>
      <c r="S403" s="6">
        <f>if(R403&gt;='Survival Probabilities'!$J$4,1,0)</f>
        <v>0</v>
      </c>
    </row>
    <row r="404">
      <c r="A404" s="1">
        <v>1294.0</v>
      </c>
      <c r="B404" s="1">
        <v>1.0</v>
      </c>
      <c r="C404" s="1" t="s">
        <v>593</v>
      </c>
      <c r="D404" s="1" t="s">
        <v>23</v>
      </c>
      <c r="E404" s="1">
        <v>22.0</v>
      </c>
      <c r="F404" s="1">
        <v>0.0</v>
      </c>
      <c r="G404" s="1">
        <v>1.0</v>
      </c>
      <c r="H404" s="1">
        <v>112378.0</v>
      </c>
      <c r="I404" s="1">
        <v>59.4</v>
      </c>
      <c r="K404" s="4" t="str">
        <f t="shared" si="1"/>
        <v/>
      </c>
      <c r="L404" s="1" t="s">
        <v>32</v>
      </c>
      <c r="M404" s="5">
        <f>if(B404=1,'Survival Probabilities'!$C$2,if(B404 = 2,'Survival Probabilities'!$C$3,if(B404 = 3,'Survival Probabilities'!$C$4,if(isblank(B404),""))))</f>
        <v>0.6296</v>
      </c>
      <c r="N404" s="5">
        <f>if(D404 = "male",'Survival Probabilities'!$C$5,if(D404="female",'Survival Probabilities'!$C$6,if(isblank(D404),"")))</f>
        <v>0.742</v>
      </c>
      <c r="O404" s="5">
        <f>if(E404 &lt; 1,'Survival Probabilities'!$C$10,if(and(E404&gt;= 1, E404&lt;5),'Survival Probabilities'!$C$11, if(and(E404&gt;= 5, E404&lt;10),'Survival Probabilities'!$C$12,if(and(E404&gt;= 10, E404&lt;20),'Survival Probabilities'!$C$13,if(and(E404&gt;= 20, E404&lt;30),'Survival Probabilities'!$C$14,if(and(E404&gt;= 30, E404&lt;40),'Survival Probabilities'!$C$15,if(and(E404&gt;= 40, E404&lt;50),'Survival Probabilities'!$C$16,if(and(E404&gt;= 50, E404&lt;60),'Survival Probabilities'!$C$17,if(and(E404&gt;= 60, E404&lt;70),'Survival Probabilities'!$C$18,if(and(E404&gt;= 70, E404&lt;80),5%,if(and(E404&gt;= 80, E404&lt;90),5%,if(isblank(E404),1))))))))))))</f>
        <v>0.35</v>
      </c>
      <c r="P404" s="5">
        <f>if(L404 = "C",'Survival Probabilities'!$C$7,if(L404="Q",'Survival Probabilities'!$C$8,if(L404="S",'Survival Probabilities'!$C$9,if(isblank(L404),""))))</f>
        <v>0.5536</v>
      </c>
      <c r="Q404" s="6">
        <f>if(K404='Survival Probabilities'!$B$21,'Survival Probabilities'!$C$21,if(K404='Survival Probabilities'!$B$22,'Survival Probabilities'!$C$22,if(K404='Survival Probabilities'!$B$23,'Survival Probabilities'!$C$23,if(K404='Survival Probabilities'!$B$24,'Survival Probabilities'!$C$24,if(K404='Survival Probabilities'!$B$25,'Survival Probabilities'!$C$25,if(K404='Survival Probabilities'!$B$26,'Survival Probabilities'!$C$26,if(K404='Survival Probabilities'!$B$27,'Survival Probabilities'!$C$27,if(K404='Survival Probabilities'!$B$28,5%,if(K404="",1)))))))))</f>
        <v>1</v>
      </c>
      <c r="R404" s="5">
        <f t="shared" si="2"/>
        <v>0.09051754163</v>
      </c>
      <c r="S404" s="6">
        <f>if(R404&gt;='Survival Probabilities'!$J$4,1,0)</f>
        <v>1</v>
      </c>
    </row>
    <row r="405">
      <c r="A405" s="1">
        <v>1295.0</v>
      </c>
      <c r="B405" s="1">
        <v>1.0</v>
      </c>
      <c r="C405" s="1" t="s">
        <v>594</v>
      </c>
      <c r="D405" s="1" t="s">
        <v>20</v>
      </c>
      <c r="E405" s="1">
        <v>17.0</v>
      </c>
      <c r="F405" s="1">
        <v>0.0</v>
      </c>
      <c r="G405" s="1">
        <v>0.0</v>
      </c>
      <c r="H405" s="1">
        <v>113059.0</v>
      </c>
      <c r="I405" s="1">
        <v>47.1</v>
      </c>
      <c r="K405" s="4" t="str">
        <f t="shared" si="1"/>
        <v/>
      </c>
      <c r="L405" s="1" t="s">
        <v>24</v>
      </c>
      <c r="M405" s="5">
        <f>if(B405=1,'Survival Probabilities'!$C$2,if(B405 = 2,'Survival Probabilities'!$C$3,if(B405 = 3,'Survival Probabilities'!$C$4,if(isblank(B405),""))))</f>
        <v>0.6296</v>
      </c>
      <c r="N405" s="5">
        <f>if(D405 = "male",'Survival Probabilities'!$C$5,if(D405="female",'Survival Probabilities'!$C$6,if(isblank(D405),"")))</f>
        <v>0.1889</v>
      </c>
      <c r="O405" s="5">
        <f>if(E405 &lt; 1,'Survival Probabilities'!$C$10,if(and(E405&gt;= 1, E405&lt;5),'Survival Probabilities'!$C$11, if(and(E405&gt;= 5, E405&lt;10),'Survival Probabilities'!$C$12,if(and(E405&gt;= 10, E405&lt;20),'Survival Probabilities'!$C$13,if(and(E405&gt;= 20, E405&lt;30),'Survival Probabilities'!$C$14,if(and(E405&gt;= 30, E405&lt;40),'Survival Probabilities'!$C$15,if(and(E405&gt;= 40, E405&lt;50),'Survival Probabilities'!$C$16,if(and(E405&gt;= 50, E405&lt;60),'Survival Probabilities'!$C$17,if(and(E405&gt;= 60, E405&lt;70),'Survival Probabilities'!$C$18,if(and(E405&gt;= 70, E405&lt;80),5%,if(and(E405&gt;= 80, E405&lt;90),5%,if(isblank(E405),1))))))))))))</f>
        <v>0.402</v>
      </c>
      <c r="P405" s="5">
        <f>if(L405 = "C",'Survival Probabilities'!$C$7,if(L405="Q",'Survival Probabilities'!$C$8,if(L405="S",'Survival Probabilities'!$C$9,if(isblank(L405),""))))</f>
        <v>0.337</v>
      </c>
      <c r="Q405" s="6">
        <f>if(K405='Survival Probabilities'!$B$21,'Survival Probabilities'!$C$21,if(K405='Survival Probabilities'!$B$22,'Survival Probabilities'!$C$22,if(K405='Survival Probabilities'!$B$23,'Survival Probabilities'!$C$23,if(K405='Survival Probabilities'!$B$24,'Survival Probabilities'!$C$24,if(K405='Survival Probabilities'!$B$25,'Survival Probabilities'!$C$25,if(K405='Survival Probabilities'!$B$26,'Survival Probabilities'!$C$26,if(K405='Survival Probabilities'!$B$27,'Survival Probabilities'!$C$27,if(K405='Survival Probabilities'!$B$28,5%,if(K405="",1)))))))))</f>
        <v>1</v>
      </c>
      <c r="R405" s="5">
        <f t="shared" si="2"/>
        <v>0.0161121179</v>
      </c>
      <c r="S405" s="6">
        <f>if(R405&gt;='Survival Probabilities'!$J$4,1,0)</f>
        <v>0</v>
      </c>
    </row>
    <row r="406">
      <c r="A406" s="1">
        <v>1296.0</v>
      </c>
      <c r="B406" s="1">
        <v>1.0</v>
      </c>
      <c r="C406" s="1" t="s">
        <v>595</v>
      </c>
      <c r="D406" s="1" t="s">
        <v>20</v>
      </c>
      <c r="E406" s="1">
        <v>43.0</v>
      </c>
      <c r="F406" s="1">
        <v>1.0</v>
      </c>
      <c r="G406" s="1">
        <v>0.0</v>
      </c>
      <c r="H406" s="1">
        <v>17765.0</v>
      </c>
      <c r="I406" s="1">
        <v>27.7208</v>
      </c>
      <c r="J406" s="1" t="s">
        <v>596</v>
      </c>
      <c r="K406" s="4" t="str">
        <f t="shared" si="1"/>
        <v>D</v>
      </c>
      <c r="L406" s="1" t="s">
        <v>32</v>
      </c>
      <c r="M406" s="5">
        <f>if(B406=1,'Survival Probabilities'!$C$2,if(B406 = 2,'Survival Probabilities'!$C$3,if(B406 = 3,'Survival Probabilities'!$C$4,if(isblank(B406),""))))</f>
        <v>0.6296</v>
      </c>
      <c r="N406" s="5">
        <f>if(D406 = "male",'Survival Probabilities'!$C$5,if(D406="female",'Survival Probabilities'!$C$6,if(isblank(D406),"")))</f>
        <v>0.1889</v>
      </c>
      <c r="O406" s="5">
        <f>if(E406 &lt; 1,'Survival Probabilities'!$C$10,if(and(E406&gt;= 1, E406&lt;5),'Survival Probabilities'!$C$11, if(and(E406&gt;= 5, E406&lt;10),'Survival Probabilities'!$C$12,if(and(E406&gt;= 10, E406&lt;20),'Survival Probabilities'!$C$13,if(and(E406&gt;= 20, E406&lt;30),'Survival Probabilities'!$C$14,if(and(E406&gt;= 30, E406&lt;40),'Survival Probabilities'!$C$15,if(and(E406&gt;= 40, E406&lt;50),'Survival Probabilities'!$C$16,if(and(E406&gt;= 50, E406&lt;60),'Survival Probabilities'!$C$17,if(and(E406&gt;= 60, E406&lt;70),'Survival Probabilities'!$C$18,if(and(E406&gt;= 70, E406&lt;80),5%,if(and(E406&gt;= 80, E406&lt;90),5%,if(isblank(E406),1))))))))))))</f>
        <v>0.382</v>
      </c>
      <c r="P406" s="5">
        <f>if(L406 = "C",'Survival Probabilities'!$C$7,if(L406="Q",'Survival Probabilities'!$C$8,if(L406="S",'Survival Probabilities'!$C$9,if(isblank(L406),""))))</f>
        <v>0.5536</v>
      </c>
      <c r="Q406" s="5">
        <f>if(K406='Survival Probabilities'!$B$21,'Survival Probabilities'!$C$21,if(K406='Survival Probabilities'!$B$22,'Survival Probabilities'!$C$22,if(K406='Survival Probabilities'!$B$23,'Survival Probabilities'!$C$23,if(K406='Survival Probabilities'!$B$24,'Survival Probabilities'!$C$24,if(K406='Survival Probabilities'!$B$25,'Survival Probabilities'!$C$25,if(K406='Survival Probabilities'!$B$26,'Survival Probabilities'!$C$26,if(K406='Survival Probabilities'!$B$27,'Survival Probabilities'!$C$27,if(K406='Survival Probabilities'!$B$28,5%,if(K406="",1)))))))))</f>
        <v>0.7576</v>
      </c>
      <c r="R406" s="5">
        <f t="shared" si="2"/>
        <v>0.01905443553</v>
      </c>
      <c r="S406" s="6">
        <f>if(R406&gt;='Survival Probabilities'!$J$4,1,0)</f>
        <v>0</v>
      </c>
    </row>
    <row r="407">
      <c r="A407" s="1">
        <v>1297.0</v>
      </c>
      <c r="B407" s="1">
        <v>2.0</v>
      </c>
      <c r="C407" s="1" t="s">
        <v>597</v>
      </c>
      <c r="D407" s="1" t="s">
        <v>20</v>
      </c>
      <c r="E407" s="1">
        <v>20.0</v>
      </c>
      <c r="F407" s="1">
        <v>0.0</v>
      </c>
      <c r="G407" s="1">
        <v>0.0</v>
      </c>
      <c r="H407" s="1" t="s">
        <v>598</v>
      </c>
      <c r="I407" s="1">
        <v>13.8625</v>
      </c>
      <c r="J407" s="1" t="s">
        <v>599</v>
      </c>
      <c r="K407" s="4" t="str">
        <f t="shared" si="1"/>
        <v>D</v>
      </c>
      <c r="L407" s="1" t="s">
        <v>32</v>
      </c>
      <c r="M407" s="5">
        <f>if(B407=1,'Survival Probabilities'!$C$2,if(B407 = 2,'Survival Probabilities'!$C$3,if(B407 = 3,'Survival Probabilities'!$C$4,if(isblank(B407),""))))</f>
        <v>0.4728</v>
      </c>
      <c r="N407" s="5">
        <f>if(D407 = "male",'Survival Probabilities'!$C$5,if(D407="female",'Survival Probabilities'!$C$6,if(isblank(D407),"")))</f>
        <v>0.1889</v>
      </c>
      <c r="O407" s="5">
        <f>if(E407 &lt; 1,'Survival Probabilities'!$C$10,if(and(E407&gt;= 1, E407&lt;5),'Survival Probabilities'!$C$11, if(and(E407&gt;= 5, E407&lt;10),'Survival Probabilities'!$C$12,if(and(E407&gt;= 10, E407&lt;20),'Survival Probabilities'!$C$13,if(and(E407&gt;= 20, E407&lt;30),'Survival Probabilities'!$C$14,if(and(E407&gt;= 30, E407&lt;40),'Survival Probabilities'!$C$15,if(and(E407&gt;= 40, E407&lt;50),'Survival Probabilities'!$C$16,if(and(E407&gt;= 50, E407&lt;60),'Survival Probabilities'!$C$17,if(and(E407&gt;= 60, E407&lt;70),'Survival Probabilities'!$C$18,if(and(E407&gt;= 70, E407&lt;80),5%,if(and(E407&gt;= 80, E407&lt;90),5%,if(isblank(E407),1))))))))))))</f>
        <v>0.35</v>
      </c>
      <c r="P407" s="5">
        <f>if(L407 = "C",'Survival Probabilities'!$C$7,if(L407="Q",'Survival Probabilities'!$C$8,if(L407="S",'Survival Probabilities'!$C$9,if(isblank(L407),""))))</f>
        <v>0.5536</v>
      </c>
      <c r="Q407" s="5">
        <f>if(K407='Survival Probabilities'!$B$21,'Survival Probabilities'!$C$21,if(K407='Survival Probabilities'!$B$22,'Survival Probabilities'!$C$22,if(K407='Survival Probabilities'!$B$23,'Survival Probabilities'!$C$23,if(K407='Survival Probabilities'!$B$24,'Survival Probabilities'!$C$24,if(K407='Survival Probabilities'!$B$25,'Survival Probabilities'!$C$25,if(K407='Survival Probabilities'!$B$26,'Survival Probabilities'!$C$26,if(K407='Survival Probabilities'!$B$27,'Survival Probabilities'!$C$27,if(K407='Survival Probabilities'!$B$28,5%,if(K407="",1)))))))))</f>
        <v>0.7576</v>
      </c>
      <c r="R407" s="5">
        <f t="shared" si="2"/>
        <v>0.0131103268</v>
      </c>
      <c r="S407" s="6">
        <f>if(R407&gt;='Survival Probabilities'!$J$4,1,0)</f>
        <v>0</v>
      </c>
    </row>
    <row r="408">
      <c r="A408" s="1">
        <v>1298.0</v>
      </c>
      <c r="B408" s="1">
        <v>2.0</v>
      </c>
      <c r="C408" s="1" t="s">
        <v>600</v>
      </c>
      <c r="D408" s="1" t="s">
        <v>20</v>
      </c>
      <c r="E408" s="1">
        <v>23.0</v>
      </c>
      <c r="F408" s="1">
        <v>1.0</v>
      </c>
      <c r="G408" s="1">
        <v>0.0</v>
      </c>
      <c r="H408" s="1">
        <v>28666.0</v>
      </c>
      <c r="I408" s="1">
        <v>10.5</v>
      </c>
      <c r="K408" s="4" t="str">
        <f t="shared" si="1"/>
        <v/>
      </c>
      <c r="L408" s="1" t="s">
        <v>24</v>
      </c>
      <c r="M408" s="5">
        <f>if(B408=1,'Survival Probabilities'!$C$2,if(B408 = 2,'Survival Probabilities'!$C$3,if(B408 = 3,'Survival Probabilities'!$C$4,if(isblank(B408),""))))</f>
        <v>0.4728</v>
      </c>
      <c r="N408" s="5">
        <f>if(D408 = "male",'Survival Probabilities'!$C$5,if(D408="female",'Survival Probabilities'!$C$6,if(isblank(D408),"")))</f>
        <v>0.1889</v>
      </c>
      <c r="O408" s="5">
        <f>if(E408 &lt; 1,'Survival Probabilities'!$C$10,if(and(E408&gt;= 1, E408&lt;5),'Survival Probabilities'!$C$11, if(and(E408&gt;= 5, E408&lt;10),'Survival Probabilities'!$C$12,if(and(E408&gt;= 10, E408&lt;20),'Survival Probabilities'!$C$13,if(and(E408&gt;= 20, E408&lt;30),'Survival Probabilities'!$C$14,if(and(E408&gt;= 30, E408&lt;40),'Survival Probabilities'!$C$15,if(and(E408&gt;= 40, E408&lt;50),'Survival Probabilities'!$C$16,if(and(E408&gt;= 50, E408&lt;60),'Survival Probabilities'!$C$17,if(and(E408&gt;= 60, E408&lt;70),'Survival Probabilities'!$C$18,if(and(E408&gt;= 70, E408&lt;80),5%,if(and(E408&gt;= 80, E408&lt;90),5%,if(isblank(E408),1))))))))))))</f>
        <v>0.35</v>
      </c>
      <c r="P408" s="5">
        <f>if(L408 = "C",'Survival Probabilities'!$C$7,if(L408="Q",'Survival Probabilities'!$C$8,if(L408="S",'Survival Probabilities'!$C$9,if(isblank(L408),""))))</f>
        <v>0.337</v>
      </c>
      <c r="Q408" s="6">
        <f>if(K408='Survival Probabilities'!$B$21,'Survival Probabilities'!$C$21,if(K408='Survival Probabilities'!$B$22,'Survival Probabilities'!$C$22,if(K408='Survival Probabilities'!$B$23,'Survival Probabilities'!$C$23,if(K408='Survival Probabilities'!$B$24,'Survival Probabilities'!$C$24,if(K408='Survival Probabilities'!$B$25,'Survival Probabilities'!$C$25,if(K408='Survival Probabilities'!$B$26,'Survival Probabilities'!$C$26,if(K408='Survival Probabilities'!$B$27,'Survival Probabilities'!$C$27,if(K408='Survival Probabilities'!$B$28,5%,if(K408="",1)))))))))</f>
        <v>1</v>
      </c>
      <c r="R408" s="5">
        <f t="shared" si="2"/>
        <v>0.01053434096</v>
      </c>
      <c r="S408" s="6">
        <f>if(R408&gt;='Survival Probabilities'!$J$4,1,0)</f>
        <v>0</v>
      </c>
    </row>
    <row r="409">
      <c r="A409" s="1">
        <v>1299.0</v>
      </c>
      <c r="B409" s="1">
        <v>1.0</v>
      </c>
      <c r="C409" s="1" t="s">
        <v>601</v>
      </c>
      <c r="D409" s="1" t="s">
        <v>20</v>
      </c>
      <c r="E409" s="1">
        <v>50.0</v>
      </c>
      <c r="F409" s="1">
        <v>1.0</v>
      </c>
      <c r="G409" s="1">
        <v>1.0</v>
      </c>
      <c r="H409" s="1">
        <v>113503.0</v>
      </c>
      <c r="I409" s="1">
        <v>211.5</v>
      </c>
      <c r="J409" s="1" t="s">
        <v>341</v>
      </c>
      <c r="K409" s="4" t="str">
        <f t="shared" si="1"/>
        <v>C</v>
      </c>
      <c r="L409" s="1" t="s">
        <v>32</v>
      </c>
      <c r="M409" s="5">
        <f>if(B409=1,'Survival Probabilities'!$C$2,if(B409 = 2,'Survival Probabilities'!$C$3,if(B409 = 3,'Survival Probabilities'!$C$4,if(isblank(B409),""))))</f>
        <v>0.6296</v>
      </c>
      <c r="N409" s="5">
        <f>if(D409 = "male",'Survival Probabilities'!$C$5,if(D409="female",'Survival Probabilities'!$C$6,if(isblank(D409),"")))</f>
        <v>0.1889</v>
      </c>
      <c r="O409" s="5">
        <f>if(E409 &lt; 1,'Survival Probabilities'!$C$10,if(and(E409&gt;= 1, E409&lt;5),'Survival Probabilities'!$C$11, if(and(E409&gt;= 5, E409&lt;10),'Survival Probabilities'!$C$12,if(and(E409&gt;= 10, E409&lt;20),'Survival Probabilities'!$C$13,if(and(E409&gt;= 20, E409&lt;30),'Survival Probabilities'!$C$14,if(and(E409&gt;= 30, E409&lt;40),'Survival Probabilities'!$C$15,if(and(E409&gt;= 40, E409&lt;50),'Survival Probabilities'!$C$16,if(and(E409&gt;= 50, E409&lt;60),'Survival Probabilities'!$C$17,if(and(E409&gt;= 60, E409&lt;70),'Survival Probabilities'!$C$18,if(and(E409&gt;= 70, E409&lt;80),5%,if(and(E409&gt;= 80, E409&lt;90),5%,if(isblank(E409),1))))))))))))</f>
        <v>0.4167</v>
      </c>
      <c r="P409" s="5">
        <f>if(L409 = "C",'Survival Probabilities'!$C$7,if(L409="Q",'Survival Probabilities'!$C$8,if(L409="S",'Survival Probabilities'!$C$9,if(isblank(L409),""))))</f>
        <v>0.5536</v>
      </c>
      <c r="Q409" s="5">
        <f>if(K409='Survival Probabilities'!$B$21,'Survival Probabilities'!$C$21,if(K409='Survival Probabilities'!$B$22,'Survival Probabilities'!$C$22,if(K409='Survival Probabilities'!$B$23,'Survival Probabilities'!$C$23,if(K409='Survival Probabilities'!$B$24,'Survival Probabilities'!$C$24,if(K409='Survival Probabilities'!$B$25,'Survival Probabilities'!$C$25,if(K409='Survival Probabilities'!$B$26,'Survival Probabilities'!$C$26,if(K409='Survival Probabilities'!$B$27,'Survival Probabilities'!$C$27,if(K409='Survival Probabilities'!$B$28,5%,if(K409="",1)))))))))</f>
        <v>0.5932</v>
      </c>
      <c r="R409" s="5">
        <f t="shared" si="2"/>
        <v>0.01627486525</v>
      </c>
      <c r="S409" s="6">
        <f>if(R409&gt;='Survival Probabilities'!$J$4,1,0)</f>
        <v>0</v>
      </c>
    </row>
    <row r="410">
      <c r="A410" s="1">
        <v>1300.0</v>
      </c>
      <c r="B410" s="1">
        <v>3.0</v>
      </c>
      <c r="C410" s="1" t="s">
        <v>602</v>
      </c>
      <c r="D410" s="1" t="s">
        <v>23</v>
      </c>
      <c r="F410" s="1">
        <v>0.0</v>
      </c>
      <c r="G410" s="1">
        <v>0.0</v>
      </c>
      <c r="H410" s="1">
        <v>334915.0</v>
      </c>
      <c r="I410" s="1">
        <v>7.7208</v>
      </c>
      <c r="K410" s="4" t="str">
        <f t="shared" si="1"/>
        <v/>
      </c>
      <c r="L410" s="1" t="s">
        <v>21</v>
      </c>
      <c r="M410" s="5">
        <f>if(B410=1,'Survival Probabilities'!$C$2,if(B410 = 2,'Survival Probabilities'!$C$3,if(B410 = 3,'Survival Probabilities'!$C$4,if(isblank(B410),""))))</f>
        <v>0.2429</v>
      </c>
      <c r="N410" s="5">
        <f>if(D410 = "male",'Survival Probabilities'!$C$5,if(D410="female",'Survival Probabilities'!$C$6,if(isblank(D410),"")))</f>
        <v>0.742</v>
      </c>
      <c r="O410" s="5">
        <f>if(E410 &lt; 1,'Survival Probabilities'!$C$10,if(and(E410&gt;= 1, E410&lt;5),'Survival Probabilities'!$C$11, if(and(E410&gt;= 5, E410&lt;10),'Survival Probabilities'!$C$12,if(and(E410&gt;= 10, E410&lt;20),'Survival Probabilities'!$C$13,if(and(E410&gt;= 20, E410&lt;30),'Survival Probabilities'!$C$14,if(and(E410&gt;= 30, E410&lt;40),'Survival Probabilities'!$C$15,if(and(E410&gt;= 40, E410&lt;50),'Survival Probabilities'!$C$16,if(and(E410&gt;= 50, E410&lt;60),'Survival Probabilities'!$C$17,if(and(E410&gt;= 60, E410&lt;70),'Survival Probabilities'!$C$18,if(and(E410&gt;= 70, E410&lt;80),5%,if(and(E410&gt;= 80, E410&lt;90),5%,if(isblank(E410),1))))))))))))</f>
        <v>1</v>
      </c>
      <c r="P410" s="5">
        <f>if(L410 = "C",'Survival Probabilities'!$C$7,if(L410="Q",'Survival Probabilities'!$C$8,if(L410="S",'Survival Probabilities'!$C$9,if(isblank(L410),""))))</f>
        <v>0.3896</v>
      </c>
      <c r="Q410" s="6">
        <f>if(K410='Survival Probabilities'!$B$21,'Survival Probabilities'!$C$21,if(K410='Survival Probabilities'!$B$22,'Survival Probabilities'!$C$22,if(K410='Survival Probabilities'!$B$23,'Survival Probabilities'!$C$23,if(K410='Survival Probabilities'!$B$24,'Survival Probabilities'!$C$24,if(K410='Survival Probabilities'!$B$25,'Survival Probabilities'!$C$25,if(K410='Survival Probabilities'!$B$26,'Survival Probabilities'!$C$26,if(K410='Survival Probabilities'!$B$27,'Survival Probabilities'!$C$27,if(K410='Survival Probabilities'!$B$28,5%,if(K410="",1)))))))))</f>
        <v>1</v>
      </c>
      <c r="R410" s="5">
        <f t="shared" si="2"/>
        <v>0.07021830928</v>
      </c>
      <c r="S410" s="6">
        <f>if(R410&gt;='Survival Probabilities'!$J$4,1,0)</f>
        <v>1</v>
      </c>
    </row>
    <row r="411">
      <c r="A411" s="1">
        <v>1301.0</v>
      </c>
      <c r="B411" s="1">
        <v>3.0</v>
      </c>
      <c r="C411" s="1" t="s">
        <v>603</v>
      </c>
      <c r="D411" s="1" t="s">
        <v>23</v>
      </c>
      <c r="E411" s="1">
        <v>3.0</v>
      </c>
      <c r="F411" s="1">
        <v>1.0</v>
      </c>
      <c r="G411" s="1">
        <v>1.0</v>
      </c>
      <c r="H411" s="1" t="s">
        <v>254</v>
      </c>
      <c r="I411" s="1">
        <v>13.775</v>
      </c>
      <c r="K411" s="4" t="str">
        <f t="shared" si="1"/>
        <v/>
      </c>
      <c r="L411" s="1" t="s">
        <v>24</v>
      </c>
      <c r="M411" s="5">
        <f>if(B411=1,'Survival Probabilities'!$C$2,if(B411 = 2,'Survival Probabilities'!$C$3,if(B411 = 3,'Survival Probabilities'!$C$4,if(isblank(B411),""))))</f>
        <v>0.2429</v>
      </c>
      <c r="N411" s="5">
        <f>if(D411 = "male",'Survival Probabilities'!$C$5,if(D411="female",'Survival Probabilities'!$C$6,if(isblank(D411),"")))</f>
        <v>0.742</v>
      </c>
      <c r="O411" s="5">
        <f>if(E411 &lt; 1,'Survival Probabilities'!$C$10,if(and(E411&gt;= 1, E411&lt;5),'Survival Probabilities'!$C$11, if(and(E411&gt;= 5, E411&lt;10),'Survival Probabilities'!$C$12,if(and(E411&gt;= 10, E411&lt;20),'Survival Probabilities'!$C$13,if(and(E411&gt;= 20, E411&lt;30),'Survival Probabilities'!$C$14,if(and(E411&gt;= 30, E411&lt;40),'Survival Probabilities'!$C$15,if(and(E411&gt;= 40, E411&lt;50),'Survival Probabilities'!$C$16,if(and(E411&gt;= 50, E411&lt;60),'Survival Probabilities'!$C$17,if(and(E411&gt;= 60, E411&lt;70),'Survival Probabilities'!$C$18,if(and(E411&gt;= 70, E411&lt;80),5%,if(and(E411&gt;= 80, E411&lt;90),5%,if(isblank(E411),1))))))))))))</f>
        <v>0.6061</v>
      </c>
      <c r="P411" s="5">
        <f>if(L411 = "C",'Survival Probabilities'!$C$7,if(L411="Q",'Survival Probabilities'!$C$8,if(L411="S",'Survival Probabilities'!$C$9,if(isblank(L411),""))))</f>
        <v>0.337</v>
      </c>
      <c r="Q411" s="6">
        <f>if(K411='Survival Probabilities'!$B$21,'Survival Probabilities'!$C$21,if(K411='Survival Probabilities'!$B$22,'Survival Probabilities'!$C$22,if(K411='Survival Probabilities'!$B$23,'Survival Probabilities'!$C$23,if(K411='Survival Probabilities'!$B$24,'Survival Probabilities'!$C$24,if(K411='Survival Probabilities'!$B$25,'Survival Probabilities'!$C$25,if(K411='Survival Probabilities'!$B$26,'Survival Probabilities'!$C$26,if(K411='Survival Probabilities'!$B$27,'Survival Probabilities'!$C$27,if(K411='Survival Probabilities'!$B$28,5%,if(K411="",1)))))))))</f>
        <v>1</v>
      </c>
      <c r="R411" s="5">
        <f t="shared" si="2"/>
        <v>0.03681337247</v>
      </c>
      <c r="S411" s="6">
        <f>if(R411&gt;='Survival Probabilities'!$J$4,1,0)</f>
        <v>1</v>
      </c>
    </row>
    <row r="412">
      <c r="A412" s="1">
        <v>1302.0</v>
      </c>
      <c r="B412" s="1">
        <v>3.0</v>
      </c>
      <c r="C412" s="1" t="s">
        <v>604</v>
      </c>
      <c r="D412" s="1" t="s">
        <v>23</v>
      </c>
      <c r="F412" s="1">
        <v>0.0</v>
      </c>
      <c r="G412" s="1">
        <v>0.0</v>
      </c>
      <c r="H412" s="1">
        <v>365237.0</v>
      </c>
      <c r="I412" s="1">
        <v>7.75</v>
      </c>
      <c r="K412" s="4" t="str">
        <f t="shared" si="1"/>
        <v/>
      </c>
      <c r="L412" s="1" t="s">
        <v>21</v>
      </c>
      <c r="M412" s="5">
        <f>if(B412=1,'Survival Probabilities'!$C$2,if(B412 = 2,'Survival Probabilities'!$C$3,if(B412 = 3,'Survival Probabilities'!$C$4,if(isblank(B412),""))))</f>
        <v>0.2429</v>
      </c>
      <c r="N412" s="5">
        <f>if(D412 = "male",'Survival Probabilities'!$C$5,if(D412="female",'Survival Probabilities'!$C$6,if(isblank(D412),"")))</f>
        <v>0.742</v>
      </c>
      <c r="O412" s="5">
        <f>if(E412 &lt; 1,'Survival Probabilities'!$C$10,if(and(E412&gt;= 1, E412&lt;5),'Survival Probabilities'!$C$11, if(and(E412&gt;= 5, E412&lt;10),'Survival Probabilities'!$C$12,if(and(E412&gt;= 10, E412&lt;20),'Survival Probabilities'!$C$13,if(and(E412&gt;= 20, E412&lt;30),'Survival Probabilities'!$C$14,if(and(E412&gt;= 30, E412&lt;40),'Survival Probabilities'!$C$15,if(and(E412&gt;= 40, E412&lt;50),'Survival Probabilities'!$C$16,if(and(E412&gt;= 50, E412&lt;60),'Survival Probabilities'!$C$17,if(and(E412&gt;= 60, E412&lt;70),'Survival Probabilities'!$C$18,if(and(E412&gt;= 70, E412&lt;80),5%,if(and(E412&gt;= 80, E412&lt;90),5%,if(isblank(E412),1))))))))))))</f>
        <v>1</v>
      </c>
      <c r="P412" s="5">
        <f>if(L412 = "C",'Survival Probabilities'!$C$7,if(L412="Q",'Survival Probabilities'!$C$8,if(L412="S",'Survival Probabilities'!$C$9,if(isblank(L412),""))))</f>
        <v>0.3896</v>
      </c>
      <c r="Q412" s="6">
        <f>if(K412='Survival Probabilities'!$B$21,'Survival Probabilities'!$C$21,if(K412='Survival Probabilities'!$B$22,'Survival Probabilities'!$C$22,if(K412='Survival Probabilities'!$B$23,'Survival Probabilities'!$C$23,if(K412='Survival Probabilities'!$B$24,'Survival Probabilities'!$C$24,if(K412='Survival Probabilities'!$B$25,'Survival Probabilities'!$C$25,if(K412='Survival Probabilities'!$B$26,'Survival Probabilities'!$C$26,if(K412='Survival Probabilities'!$B$27,'Survival Probabilities'!$C$27,if(K412='Survival Probabilities'!$B$28,5%,if(K412="",1)))))))))</f>
        <v>1</v>
      </c>
      <c r="R412" s="5">
        <f t="shared" si="2"/>
        <v>0.07021830928</v>
      </c>
      <c r="S412" s="6">
        <f>if(R412&gt;='Survival Probabilities'!$J$4,1,0)</f>
        <v>1</v>
      </c>
    </row>
    <row r="413">
      <c r="A413" s="1">
        <v>1303.0</v>
      </c>
      <c r="B413" s="1">
        <v>1.0</v>
      </c>
      <c r="C413" s="1" t="s">
        <v>605</v>
      </c>
      <c r="D413" s="1" t="s">
        <v>23</v>
      </c>
      <c r="E413" s="1">
        <v>37.0</v>
      </c>
      <c r="F413" s="1">
        <v>1.0</v>
      </c>
      <c r="G413" s="1">
        <v>0.0</v>
      </c>
      <c r="H413" s="1">
        <v>19928.0</v>
      </c>
      <c r="I413" s="1">
        <v>90.0</v>
      </c>
      <c r="J413" s="1" t="s">
        <v>78</v>
      </c>
      <c r="K413" s="4" t="str">
        <f t="shared" si="1"/>
        <v>C</v>
      </c>
      <c r="L413" s="1" t="s">
        <v>21</v>
      </c>
      <c r="M413" s="5">
        <f>if(B413=1,'Survival Probabilities'!$C$2,if(B413 = 2,'Survival Probabilities'!$C$3,if(B413 = 3,'Survival Probabilities'!$C$4,if(isblank(B413),""))))</f>
        <v>0.6296</v>
      </c>
      <c r="N413" s="5">
        <f>if(D413 = "male",'Survival Probabilities'!$C$5,if(D413="female",'Survival Probabilities'!$C$6,if(isblank(D413),"")))</f>
        <v>0.742</v>
      </c>
      <c r="O413" s="5">
        <f>if(E413 &lt; 1,'Survival Probabilities'!$C$10,if(and(E413&gt;= 1, E413&lt;5),'Survival Probabilities'!$C$11, if(and(E413&gt;= 5, E413&lt;10),'Survival Probabilities'!$C$12,if(and(E413&gt;= 10, E413&lt;20),'Survival Probabilities'!$C$13,if(and(E413&gt;= 20, E413&lt;30),'Survival Probabilities'!$C$14,if(and(E413&gt;= 30, E413&lt;40),'Survival Probabilities'!$C$15,if(and(E413&gt;= 40, E413&lt;50),'Survival Probabilities'!$C$16,if(and(E413&gt;= 50, E413&lt;60),'Survival Probabilities'!$C$17,if(and(E413&gt;= 60, E413&lt;70),'Survival Probabilities'!$C$18,if(and(E413&gt;= 70, E413&lt;80),5%,if(and(E413&gt;= 80, E413&lt;90),5%,if(isblank(E413),1))))))))))))</f>
        <v>0.4371</v>
      </c>
      <c r="P413" s="5">
        <f>if(L413 = "C",'Survival Probabilities'!$C$7,if(L413="Q",'Survival Probabilities'!$C$8,if(L413="S",'Survival Probabilities'!$C$9,if(isblank(L413),""))))</f>
        <v>0.3896</v>
      </c>
      <c r="Q413" s="5">
        <f>if(K413='Survival Probabilities'!$B$21,'Survival Probabilities'!$C$21,if(K413='Survival Probabilities'!$B$22,'Survival Probabilities'!$C$22,if(K413='Survival Probabilities'!$B$23,'Survival Probabilities'!$C$23,if(K413='Survival Probabilities'!$B$24,'Survival Probabilities'!$C$24,if(K413='Survival Probabilities'!$B$25,'Survival Probabilities'!$C$25,if(K413='Survival Probabilities'!$B$26,'Survival Probabilities'!$C$26,if(K413='Survival Probabilities'!$B$27,'Survival Probabilities'!$C$27,if(K413='Survival Probabilities'!$B$28,5%,if(K413="",1)))))))))</f>
        <v>0.5932</v>
      </c>
      <c r="R413" s="5">
        <f t="shared" si="2"/>
        <v>0.04719212372</v>
      </c>
      <c r="S413" s="6">
        <f>if(R413&gt;='Survival Probabilities'!$J$4,1,0)</f>
        <v>1</v>
      </c>
    </row>
    <row r="414">
      <c r="A414" s="1">
        <v>1304.0</v>
      </c>
      <c r="B414" s="1">
        <v>3.0</v>
      </c>
      <c r="C414" s="1" t="s">
        <v>606</v>
      </c>
      <c r="D414" s="1" t="s">
        <v>23</v>
      </c>
      <c r="E414" s="1">
        <v>28.0</v>
      </c>
      <c r="F414" s="1">
        <v>0.0</v>
      </c>
      <c r="G414" s="1">
        <v>0.0</v>
      </c>
      <c r="H414" s="1">
        <v>347086.0</v>
      </c>
      <c r="I414" s="1">
        <v>7.775</v>
      </c>
      <c r="K414" s="4" t="str">
        <f t="shared" si="1"/>
        <v/>
      </c>
      <c r="L414" s="1" t="s">
        <v>24</v>
      </c>
      <c r="M414" s="5">
        <f>if(B414=1,'Survival Probabilities'!$C$2,if(B414 = 2,'Survival Probabilities'!$C$3,if(B414 = 3,'Survival Probabilities'!$C$4,if(isblank(B414),""))))</f>
        <v>0.2429</v>
      </c>
      <c r="N414" s="5">
        <f>if(D414 = "male",'Survival Probabilities'!$C$5,if(D414="female",'Survival Probabilities'!$C$6,if(isblank(D414),"")))</f>
        <v>0.742</v>
      </c>
      <c r="O414" s="5">
        <f>if(E414 &lt; 1,'Survival Probabilities'!$C$10,if(and(E414&gt;= 1, E414&lt;5),'Survival Probabilities'!$C$11, if(and(E414&gt;= 5, E414&lt;10),'Survival Probabilities'!$C$12,if(and(E414&gt;= 10, E414&lt;20),'Survival Probabilities'!$C$13,if(and(E414&gt;= 20, E414&lt;30),'Survival Probabilities'!$C$14,if(and(E414&gt;= 30, E414&lt;40),'Survival Probabilities'!$C$15,if(and(E414&gt;= 40, E414&lt;50),'Survival Probabilities'!$C$16,if(and(E414&gt;= 50, E414&lt;60),'Survival Probabilities'!$C$17,if(and(E414&gt;= 60, E414&lt;70),'Survival Probabilities'!$C$18,if(and(E414&gt;= 70, E414&lt;80),5%,if(and(E414&gt;= 80, E414&lt;90),5%,if(isblank(E414),1))))))))))))</f>
        <v>0.35</v>
      </c>
      <c r="P414" s="5">
        <f>if(L414 = "C",'Survival Probabilities'!$C$7,if(L414="Q",'Survival Probabilities'!$C$8,if(L414="S",'Survival Probabilities'!$C$9,if(isblank(L414),""))))</f>
        <v>0.337</v>
      </c>
      <c r="Q414" s="6">
        <f>if(K414='Survival Probabilities'!$B$21,'Survival Probabilities'!$C$21,if(K414='Survival Probabilities'!$B$22,'Survival Probabilities'!$C$22,if(K414='Survival Probabilities'!$B$23,'Survival Probabilities'!$C$23,if(K414='Survival Probabilities'!$B$24,'Survival Probabilities'!$C$24,if(K414='Survival Probabilities'!$B$25,'Survival Probabilities'!$C$25,if(K414='Survival Probabilities'!$B$26,'Survival Probabilities'!$C$26,if(K414='Survival Probabilities'!$B$27,'Survival Probabilities'!$C$27,if(K414='Survival Probabilities'!$B$28,5%,if(K414="",1)))))))))</f>
        <v>1</v>
      </c>
      <c r="R414" s="5">
        <f t="shared" si="2"/>
        <v>0.02125834081</v>
      </c>
      <c r="S414" s="6">
        <f>if(R414&gt;='Survival Probabilities'!$J$4,1,0)</f>
        <v>0</v>
      </c>
    </row>
    <row r="415">
      <c r="A415" s="1">
        <v>1305.0</v>
      </c>
      <c r="B415" s="1">
        <v>3.0</v>
      </c>
      <c r="C415" s="1" t="s">
        <v>607</v>
      </c>
      <c r="D415" s="1" t="s">
        <v>20</v>
      </c>
      <c r="F415" s="1">
        <v>0.0</v>
      </c>
      <c r="G415" s="1">
        <v>0.0</v>
      </c>
      <c r="H415" s="1" t="s">
        <v>608</v>
      </c>
      <c r="I415" s="1">
        <v>8.05</v>
      </c>
      <c r="K415" s="4" t="str">
        <f t="shared" si="1"/>
        <v/>
      </c>
      <c r="L415" s="1" t="s">
        <v>24</v>
      </c>
      <c r="M415" s="5">
        <f>if(B415=1,'Survival Probabilities'!$C$2,if(B415 = 2,'Survival Probabilities'!$C$3,if(B415 = 3,'Survival Probabilities'!$C$4,if(isblank(B415),""))))</f>
        <v>0.2429</v>
      </c>
      <c r="N415" s="5">
        <f>if(D415 = "male",'Survival Probabilities'!$C$5,if(D415="female",'Survival Probabilities'!$C$6,if(isblank(D415),"")))</f>
        <v>0.1889</v>
      </c>
      <c r="O415" s="5">
        <f>if(E415 &lt; 1,'Survival Probabilities'!$C$10,if(and(E415&gt;= 1, E415&lt;5),'Survival Probabilities'!$C$11, if(and(E415&gt;= 5, E415&lt;10),'Survival Probabilities'!$C$12,if(and(E415&gt;= 10, E415&lt;20),'Survival Probabilities'!$C$13,if(and(E415&gt;= 20, E415&lt;30),'Survival Probabilities'!$C$14,if(and(E415&gt;= 30, E415&lt;40),'Survival Probabilities'!$C$15,if(and(E415&gt;= 40, E415&lt;50),'Survival Probabilities'!$C$16,if(and(E415&gt;= 50, E415&lt;60),'Survival Probabilities'!$C$17,if(and(E415&gt;= 60, E415&lt;70),'Survival Probabilities'!$C$18,if(and(E415&gt;= 70, E415&lt;80),5%,if(and(E415&gt;= 80, E415&lt;90),5%,if(isblank(E415),1))))))))))))</f>
        <v>1</v>
      </c>
      <c r="P415" s="5">
        <f>if(L415 = "C",'Survival Probabilities'!$C$7,if(L415="Q",'Survival Probabilities'!$C$8,if(L415="S",'Survival Probabilities'!$C$9,if(isblank(L415),""))))</f>
        <v>0.337</v>
      </c>
      <c r="Q415" s="6">
        <f>if(K415='Survival Probabilities'!$B$21,'Survival Probabilities'!$C$21,if(K415='Survival Probabilities'!$B$22,'Survival Probabilities'!$C$22,if(K415='Survival Probabilities'!$B$23,'Survival Probabilities'!$C$23,if(K415='Survival Probabilities'!$B$24,'Survival Probabilities'!$C$24,if(K415='Survival Probabilities'!$B$25,'Survival Probabilities'!$C$25,if(K415='Survival Probabilities'!$B$26,'Survival Probabilities'!$C$26,if(K415='Survival Probabilities'!$B$27,'Survival Probabilities'!$C$27,if(K415='Survival Probabilities'!$B$28,5%,if(K415="",1)))))))))</f>
        <v>1</v>
      </c>
      <c r="R415" s="5">
        <f t="shared" si="2"/>
        <v>0.01546284397</v>
      </c>
      <c r="S415" s="6">
        <f>if(R415&gt;='Survival Probabilities'!$J$4,1,0)</f>
        <v>0</v>
      </c>
    </row>
    <row r="416">
      <c r="A416" s="1">
        <v>1306.0</v>
      </c>
      <c r="B416" s="1">
        <v>1.0</v>
      </c>
      <c r="C416" s="1" t="s">
        <v>609</v>
      </c>
      <c r="D416" s="1" t="s">
        <v>23</v>
      </c>
      <c r="E416" s="1">
        <v>39.0</v>
      </c>
      <c r="F416" s="1">
        <v>0.0</v>
      </c>
      <c r="G416" s="1">
        <v>0.0</v>
      </c>
      <c r="H416" s="1" t="s">
        <v>610</v>
      </c>
      <c r="I416" s="1">
        <v>108.9</v>
      </c>
      <c r="J416" s="1" t="s">
        <v>611</v>
      </c>
      <c r="K416" s="4" t="str">
        <f t="shared" si="1"/>
        <v>C</v>
      </c>
      <c r="L416" s="1" t="s">
        <v>32</v>
      </c>
      <c r="M416" s="5">
        <f>if(B416=1,'Survival Probabilities'!$C$2,if(B416 = 2,'Survival Probabilities'!$C$3,if(B416 = 3,'Survival Probabilities'!$C$4,if(isblank(B416),""))))</f>
        <v>0.6296</v>
      </c>
      <c r="N416" s="5">
        <f>if(D416 = "male",'Survival Probabilities'!$C$5,if(D416="female",'Survival Probabilities'!$C$6,if(isblank(D416),"")))</f>
        <v>0.742</v>
      </c>
      <c r="O416" s="5">
        <f>if(E416 &lt; 1,'Survival Probabilities'!$C$10,if(and(E416&gt;= 1, E416&lt;5),'Survival Probabilities'!$C$11, if(and(E416&gt;= 5, E416&lt;10),'Survival Probabilities'!$C$12,if(and(E416&gt;= 10, E416&lt;20),'Survival Probabilities'!$C$13,if(and(E416&gt;= 20, E416&lt;30),'Survival Probabilities'!$C$14,if(and(E416&gt;= 30, E416&lt;40),'Survival Probabilities'!$C$15,if(and(E416&gt;= 40, E416&lt;50),'Survival Probabilities'!$C$16,if(and(E416&gt;= 50, E416&lt;60),'Survival Probabilities'!$C$17,if(and(E416&gt;= 60, E416&lt;70),'Survival Probabilities'!$C$18,if(and(E416&gt;= 70, E416&lt;80),5%,if(and(E416&gt;= 80, E416&lt;90),5%,if(isblank(E416),1))))))))))))</f>
        <v>0.4371</v>
      </c>
      <c r="P416" s="5">
        <f>if(L416 = "C",'Survival Probabilities'!$C$7,if(L416="Q",'Survival Probabilities'!$C$8,if(L416="S",'Survival Probabilities'!$C$9,if(isblank(L416),""))))</f>
        <v>0.5536</v>
      </c>
      <c r="Q416" s="5">
        <f>if(K416='Survival Probabilities'!$B$21,'Survival Probabilities'!$C$21,if(K416='Survival Probabilities'!$B$22,'Survival Probabilities'!$C$22,if(K416='Survival Probabilities'!$B$23,'Survival Probabilities'!$C$23,if(K416='Survival Probabilities'!$B$24,'Survival Probabilities'!$C$24,if(K416='Survival Probabilities'!$B$25,'Survival Probabilities'!$C$25,if(K416='Survival Probabilities'!$B$26,'Survival Probabilities'!$C$26,if(K416='Survival Probabilities'!$B$27,'Survival Probabilities'!$C$27,if(K416='Survival Probabilities'!$B$28,5%,if(K416="",1)))))))))</f>
        <v>0.5932</v>
      </c>
      <c r="R416" s="5">
        <f t="shared" si="2"/>
        <v>0.0670573914</v>
      </c>
      <c r="S416" s="6">
        <f>if(R416&gt;='Survival Probabilities'!$J$4,1,0)</f>
        <v>1</v>
      </c>
    </row>
    <row r="417">
      <c r="A417" s="1">
        <v>1307.0</v>
      </c>
      <c r="B417" s="1">
        <v>3.0</v>
      </c>
      <c r="C417" s="1" t="s">
        <v>612</v>
      </c>
      <c r="D417" s="1" t="s">
        <v>20</v>
      </c>
      <c r="E417" s="1">
        <v>38.5</v>
      </c>
      <c r="F417" s="1">
        <v>0.0</v>
      </c>
      <c r="G417" s="1">
        <v>0.0</v>
      </c>
      <c r="H417" s="1" t="s">
        <v>613</v>
      </c>
      <c r="I417" s="1">
        <v>7.25</v>
      </c>
      <c r="K417" s="4" t="str">
        <f t="shared" si="1"/>
        <v/>
      </c>
      <c r="L417" s="1" t="s">
        <v>24</v>
      </c>
      <c r="M417" s="5">
        <f>if(B417=1,'Survival Probabilities'!$C$2,if(B417 = 2,'Survival Probabilities'!$C$3,if(B417 = 3,'Survival Probabilities'!$C$4,if(isblank(B417),""))))</f>
        <v>0.2429</v>
      </c>
      <c r="N417" s="5">
        <f>if(D417 = "male",'Survival Probabilities'!$C$5,if(D417="female",'Survival Probabilities'!$C$6,if(isblank(D417),"")))</f>
        <v>0.1889</v>
      </c>
      <c r="O417" s="5">
        <f>if(E417 &lt; 1,'Survival Probabilities'!$C$10,if(and(E417&gt;= 1, E417&lt;5),'Survival Probabilities'!$C$11, if(and(E417&gt;= 5, E417&lt;10),'Survival Probabilities'!$C$12,if(and(E417&gt;= 10, E417&lt;20),'Survival Probabilities'!$C$13,if(and(E417&gt;= 20, E417&lt;30),'Survival Probabilities'!$C$14,if(and(E417&gt;= 30, E417&lt;40),'Survival Probabilities'!$C$15,if(and(E417&gt;= 40, E417&lt;50),'Survival Probabilities'!$C$16,if(and(E417&gt;= 50, E417&lt;60),'Survival Probabilities'!$C$17,if(and(E417&gt;= 60, E417&lt;70),'Survival Probabilities'!$C$18,if(and(E417&gt;= 70, E417&lt;80),5%,if(and(E417&gt;= 80, E417&lt;90),5%,if(isblank(E417),1))))))))))))</f>
        <v>0.4371</v>
      </c>
      <c r="P417" s="5">
        <f>if(L417 = "C",'Survival Probabilities'!$C$7,if(L417="Q",'Survival Probabilities'!$C$8,if(L417="S",'Survival Probabilities'!$C$9,if(isblank(L417),""))))</f>
        <v>0.337</v>
      </c>
      <c r="Q417" s="6">
        <f>if(K417='Survival Probabilities'!$B$21,'Survival Probabilities'!$C$21,if(K417='Survival Probabilities'!$B$22,'Survival Probabilities'!$C$22,if(K417='Survival Probabilities'!$B$23,'Survival Probabilities'!$C$23,if(K417='Survival Probabilities'!$B$24,'Survival Probabilities'!$C$24,if(K417='Survival Probabilities'!$B$25,'Survival Probabilities'!$C$25,if(K417='Survival Probabilities'!$B$26,'Survival Probabilities'!$C$26,if(K417='Survival Probabilities'!$B$27,'Survival Probabilities'!$C$27,if(K417='Survival Probabilities'!$B$28,5%,if(K417="",1)))))))))</f>
        <v>1</v>
      </c>
      <c r="R417" s="5">
        <f t="shared" si="2"/>
        <v>0.006758809099</v>
      </c>
      <c r="S417" s="6">
        <f>if(R417&gt;='Survival Probabilities'!$J$4,1,0)</f>
        <v>0</v>
      </c>
    </row>
    <row r="418">
      <c r="A418" s="1">
        <v>1308.0</v>
      </c>
      <c r="B418" s="1">
        <v>3.0</v>
      </c>
      <c r="C418" s="1" t="s">
        <v>614</v>
      </c>
      <c r="D418" s="1" t="s">
        <v>20</v>
      </c>
      <c r="F418" s="1">
        <v>0.0</v>
      </c>
      <c r="G418" s="1">
        <v>0.0</v>
      </c>
      <c r="H418" s="1">
        <v>359309.0</v>
      </c>
      <c r="I418" s="1">
        <v>8.05</v>
      </c>
      <c r="K418" s="4" t="str">
        <f t="shared" si="1"/>
        <v/>
      </c>
      <c r="L418" s="1" t="s">
        <v>24</v>
      </c>
      <c r="M418" s="5">
        <f>if(B418=1,'Survival Probabilities'!$C$2,if(B418 = 2,'Survival Probabilities'!$C$3,if(B418 = 3,'Survival Probabilities'!$C$4,if(isblank(B418),""))))</f>
        <v>0.2429</v>
      </c>
      <c r="N418" s="5">
        <f>if(D418 = "male",'Survival Probabilities'!$C$5,if(D418="female",'Survival Probabilities'!$C$6,if(isblank(D418),"")))</f>
        <v>0.1889</v>
      </c>
      <c r="O418" s="5">
        <f>if(E418 &lt; 1,'Survival Probabilities'!$C$10,if(and(E418&gt;= 1, E418&lt;5),'Survival Probabilities'!$C$11, if(and(E418&gt;= 5, E418&lt;10),'Survival Probabilities'!$C$12,if(and(E418&gt;= 10, E418&lt;20),'Survival Probabilities'!$C$13,if(and(E418&gt;= 20, E418&lt;30),'Survival Probabilities'!$C$14,if(and(E418&gt;= 30, E418&lt;40),'Survival Probabilities'!$C$15,if(and(E418&gt;= 40, E418&lt;50),'Survival Probabilities'!$C$16,if(and(E418&gt;= 50, E418&lt;60),'Survival Probabilities'!$C$17,if(and(E418&gt;= 60, E418&lt;70),'Survival Probabilities'!$C$18,if(and(E418&gt;= 70, E418&lt;80),5%,if(and(E418&gt;= 80, E418&lt;90),5%,if(isblank(E418),1))))))))))))</f>
        <v>1</v>
      </c>
      <c r="P418" s="5">
        <f>if(L418 = "C",'Survival Probabilities'!$C$7,if(L418="Q",'Survival Probabilities'!$C$8,if(L418="S",'Survival Probabilities'!$C$9,if(isblank(L418),""))))</f>
        <v>0.337</v>
      </c>
      <c r="Q418" s="6">
        <f>if(K418='Survival Probabilities'!$B$21,'Survival Probabilities'!$C$21,if(K418='Survival Probabilities'!$B$22,'Survival Probabilities'!$C$22,if(K418='Survival Probabilities'!$B$23,'Survival Probabilities'!$C$23,if(K418='Survival Probabilities'!$B$24,'Survival Probabilities'!$C$24,if(K418='Survival Probabilities'!$B$25,'Survival Probabilities'!$C$25,if(K418='Survival Probabilities'!$B$26,'Survival Probabilities'!$C$26,if(K418='Survival Probabilities'!$B$27,'Survival Probabilities'!$C$27,if(K418='Survival Probabilities'!$B$28,5%,if(K418="",1)))))))))</f>
        <v>1</v>
      </c>
      <c r="R418" s="5">
        <f t="shared" si="2"/>
        <v>0.01546284397</v>
      </c>
      <c r="S418" s="6">
        <f>if(R418&gt;='Survival Probabilities'!$J$4,1,0)</f>
        <v>0</v>
      </c>
    </row>
    <row r="419">
      <c r="A419" s="1">
        <v>1309.0</v>
      </c>
      <c r="B419" s="1">
        <v>3.0</v>
      </c>
      <c r="C419" s="1" t="s">
        <v>615</v>
      </c>
      <c r="D419" s="1" t="s">
        <v>20</v>
      </c>
      <c r="F419" s="1">
        <v>1.0</v>
      </c>
      <c r="G419" s="1">
        <v>1.0</v>
      </c>
      <c r="H419" s="1">
        <v>2668.0</v>
      </c>
      <c r="I419" s="1">
        <v>22.3583</v>
      </c>
      <c r="K419" s="4" t="str">
        <f t="shared" si="1"/>
        <v/>
      </c>
      <c r="L419" s="1" t="s">
        <v>32</v>
      </c>
      <c r="M419" s="5">
        <f>if(B419=1,'Survival Probabilities'!$C$2,if(B419 = 2,'Survival Probabilities'!$C$3,if(B419 = 3,'Survival Probabilities'!$C$4,if(isblank(B419),""))))</f>
        <v>0.2429</v>
      </c>
      <c r="N419" s="5">
        <f>if(D419 = "male",'Survival Probabilities'!$C$5,if(D419="female",'Survival Probabilities'!$C$6,if(isblank(D419),"")))</f>
        <v>0.1889</v>
      </c>
      <c r="O419" s="5">
        <f>if(E419 &lt; 1,'Survival Probabilities'!$C$10,if(and(E419&gt;= 1, E419&lt;5),'Survival Probabilities'!$C$11, if(and(E419&gt;= 5, E419&lt;10),'Survival Probabilities'!$C$12,if(and(E419&gt;= 10, E419&lt;20),'Survival Probabilities'!$C$13,if(and(E419&gt;= 20, E419&lt;30),'Survival Probabilities'!$C$14,if(and(E419&gt;= 30, E419&lt;40),'Survival Probabilities'!$C$15,if(and(E419&gt;= 40, E419&lt;50),'Survival Probabilities'!$C$16,if(and(E419&gt;= 50, E419&lt;60),'Survival Probabilities'!$C$17,if(and(E419&gt;= 60, E419&lt;70),'Survival Probabilities'!$C$18,if(and(E419&gt;= 70, E419&lt;80),5%,if(and(E419&gt;= 80, E419&lt;90),5%,if(isblank(E419),1))))))))))))</f>
        <v>1</v>
      </c>
      <c r="P419" s="5">
        <f>if(L419 = "C",'Survival Probabilities'!$C$7,if(L419="Q",'Survival Probabilities'!$C$8,if(L419="S",'Survival Probabilities'!$C$9,if(isblank(L419),""))))</f>
        <v>0.5536</v>
      </c>
      <c r="Q419" s="6">
        <f>if(K419='Survival Probabilities'!$B$21,'Survival Probabilities'!$C$21,if(K419='Survival Probabilities'!$B$22,'Survival Probabilities'!$C$22,if(K419='Survival Probabilities'!$B$23,'Survival Probabilities'!$C$23,if(K419='Survival Probabilities'!$B$24,'Survival Probabilities'!$C$24,if(K419='Survival Probabilities'!$B$25,'Survival Probabilities'!$C$25,if(K419='Survival Probabilities'!$B$26,'Survival Probabilities'!$C$26,if(K419='Survival Probabilities'!$B$27,'Survival Probabilities'!$C$27,if(K419='Survival Probabilities'!$B$28,5%,if(K419="",1)))))))))</f>
        <v>1</v>
      </c>
      <c r="R419" s="5">
        <f t="shared" si="2"/>
        <v>0.02540127722</v>
      </c>
      <c r="S419" s="6">
        <f>if(R419&gt;='Survival Probabilities'!$J$4,1,0)</f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616</v>
      </c>
    </row>
    <row r="2">
      <c r="A2" s="1">
        <v>892.0</v>
      </c>
      <c r="B2" s="7">
        <v>0.0</v>
      </c>
    </row>
    <row r="3">
      <c r="A3" s="1">
        <v>893.0</v>
      </c>
      <c r="B3" s="7">
        <v>0.0</v>
      </c>
    </row>
    <row r="4">
      <c r="A4" s="1">
        <v>894.0</v>
      </c>
      <c r="B4" s="7">
        <v>0.0</v>
      </c>
    </row>
    <row r="5">
      <c r="A5" s="1">
        <v>895.0</v>
      </c>
      <c r="B5" s="7">
        <v>0.0</v>
      </c>
    </row>
    <row r="6">
      <c r="A6" s="1">
        <v>896.0</v>
      </c>
      <c r="B6" s="7">
        <v>0.0</v>
      </c>
    </row>
    <row r="7">
      <c r="A7" s="1">
        <v>897.0</v>
      </c>
      <c r="B7" s="7">
        <v>0.0</v>
      </c>
    </row>
    <row r="8">
      <c r="A8" s="1">
        <v>898.0</v>
      </c>
      <c r="B8" s="7">
        <v>1.0</v>
      </c>
    </row>
    <row r="9">
      <c r="A9" s="1">
        <v>899.0</v>
      </c>
      <c r="B9" s="7">
        <v>0.0</v>
      </c>
    </row>
    <row r="10">
      <c r="A10" s="1">
        <v>900.0</v>
      </c>
      <c r="B10" s="7">
        <v>1.0</v>
      </c>
    </row>
    <row r="11">
      <c r="A11" s="1">
        <v>901.0</v>
      </c>
      <c r="B11" s="7">
        <v>0.0</v>
      </c>
    </row>
    <row r="12">
      <c r="A12" s="1">
        <v>902.0</v>
      </c>
      <c r="B12" s="7">
        <v>0.0</v>
      </c>
    </row>
    <row r="13">
      <c r="A13" s="1">
        <v>903.0</v>
      </c>
      <c r="B13" s="7">
        <v>0.0</v>
      </c>
    </row>
    <row r="14">
      <c r="A14" s="1">
        <v>904.0</v>
      </c>
      <c r="B14" s="7">
        <v>1.0</v>
      </c>
    </row>
    <row r="15">
      <c r="A15" s="1">
        <v>905.0</v>
      </c>
      <c r="B15" s="7">
        <v>0.0</v>
      </c>
    </row>
    <row r="16">
      <c r="A16" s="1">
        <v>906.0</v>
      </c>
      <c r="B16" s="7">
        <v>1.0</v>
      </c>
    </row>
    <row r="17">
      <c r="A17" s="1">
        <v>907.0</v>
      </c>
      <c r="B17" s="7">
        <v>1.0</v>
      </c>
    </row>
    <row r="18">
      <c r="A18" s="1">
        <v>908.0</v>
      </c>
      <c r="B18" s="7">
        <v>0.0</v>
      </c>
    </row>
    <row r="19">
      <c r="A19" s="1">
        <v>909.0</v>
      </c>
      <c r="B19" s="7">
        <v>0.0</v>
      </c>
    </row>
    <row r="20">
      <c r="A20" s="1">
        <v>910.0</v>
      </c>
      <c r="B20" s="7">
        <v>0.0</v>
      </c>
    </row>
    <row r="21">
      <c r="A21" s="1">
        <v>911.0</v>
      </c>
      <c r="B21" s="7">
        <v>1.0</v>
      </c>
    </row>
    <row r="22">
      <c r="A22" s="1">
        <v>912.0</v>
      </c>
      <c r="B22" s="7">
        <v>0.0</v>
      </c>
    </row>
    <row r="23">
      <c r="A23" s="1">
        <v>913.0</v>
      </c>
      <c r="B23" s="7">
        <v>0.0</v>
      </c>
    </row>
    <row r="24">
      <c r="A24" s="1">
        <v>914.0</v>
      </c>
      <c r="B24" s="7">
        <v>1.0</v>
      </c>
    </row>
    <row r="25">
      <c r="A25" s="1">
        <v>915.0</v>
      </c>
      <c r="B25" s="7">
        <v>0.0</v>
      </c>
    </row>
    <row r="26">
      <c r="A26" s="1">
        <v>916.0</v>
      </c>
      <c r="B26" s="7">
        <v>1.0</v>
      </c>
    </row>
    <row r="27">
      <c r="A27" s="1">
        <v>917.0</v>
      </c>
      <c r="B27" s="7">
        <v>0.0</v>
      </c>
    </row>
    <row r="28">
      <c r="A28" s="1">
        <v>918.0</v>
      </c>
      <c r="B28" s="7">
        <v>1.0</v>
      </c>
    </row>
    <row r="29">
      <c r="A29" s="1">
        <v>919.0</v>
      </c>
      <c r="B29" s="7">
        <v>0.0</v>
      </c>
    </row>
    <row r="30">
      <c r="A30" s="1">
        <v>920.0</v>
      </c>
      <c r="B30" s="7">
        <v>0.0</v>
      </c>
    </row>
    <row r="31">
      <c r="A31" s="1">
        <v>921.0</v>
      </c>
      <c r="B31" s="7">
        <v>0.0</v>
      </c>
    </row>
    <row r="32">
      <c r="A32" s="1">
        <v>922.0</v>
      </c>
      <c r="B32" s="7">
        <v>0.0</v>
      </c>
    </row>
    <row r="33">
      <c r="A33" s="1">
        <v>923.0</v>
      </c>
      <c r="B33" s="7">
        <v>0.0</v>
      </c>
    </row>
    <row r="34">
      <c r="A34" s="1">
        <v>924.0</v>
      </c>
      <c r="B34" s="7">
        <v>0.0</v>
      </c>
    </row>
    <row r="35">
      <c r="A35" s="1">
        <v>925.0</v>
      </c>
      <c r="B35" s="7">
        <v>1.0</v>
      </c>
    </row>
    <row r="36">
      <c r="A36" s="1">
        <v>926.0</v>
      </c>
      <c r="B36" s="7">
        <v>0.0</v>
      </c>
    </row>
    <row r="37">
      <c r="A37" s="1">
        <v>927.0</v>
      </c>
      <c r="B37" s="7">
        <v>0.0</v>
      </c>
    </row>
    <row r="38">
      <c r="A38" s="1">
        <v>928.0</v>
      </c>
      <c r="B38" s="7">
        <v>1.0</v>
      </c>
    </row>
    <row r="39">
      <c r="A39" s="1">
        <v>929.0</v>
      </c>
      <c r="B39" s="7">
        <v>0.0</v>
      </c>
    </row>
    <row r="40">
      <c r="A40" s="1">
        <v>930.0</v>
      </c>
      <c r="B40" s="7">
        <v>0.0</v>
      </c>
    </row>
    <row r="41">
      <c r="A41" s="1">
        <v>931.0</v>
      </c>
      <c r="B41" s="7">
        <v>0.0</v>
      </c>
    </row>
    <row r="42">
      <c r="A42" s="1">
        <v>932.0</v>
      </c>
      <c r="B42" s="7">
        <v>0.0</v>
      </c>
    </row>
    <row r="43">
      <c r="A43" s="1">
        <v>933.0</v>
      </c>
      <c r="B43" s="7">
        <v>1.0</v>
      </c>
    </row>
    <row r="44">
      <c r="A44" s="1">
        <v>934.0</v>
      </c>
      <c r="B44" s="7">
        <v>0.0</v>
      </c>
    </row>
    <row r="45">
      <c r="A45" s="1">
        <v>935.0</v>
      </c>
      <c r="B45" s="7">
        <v>1.0</v>
      </c>
    </row>
    <row r="46">
      <c r="A46" s="1">
        <v>936.0</v>
      </c>
      <c r="B46" s="7">
        <v>1.0</v>
      </c>
    </row>
    <row r="47">
      <c r="A47" s="1">
        <v>937.0</v>
      </c>
      <c r="B47" s="7">
        <v>0.0</v>
      </c>
    </row>
    <row r="48">
      <c r="A48" s="1">
        <v>938.0</v>
      </c>
      <c r="B48" s="7">
        <v>0.0</v>
      </c>
    </row>
    <row r="49">
      <c r="A49" s="1">
        <v>939.0</v>
      </c>
      <c r="B49" s="7">
        <v>0.0</v>
      </c>
    </row>
    <row r="50">
      <c r="A50" s="1">
        <v>940.0</v>
      </c>
      <c r="B50" s="7">
        <v>1.0</v>
      </c>
    </row>
    <row r="51">
      <c r="A51" s="1">
        <v>941.0</v>
      </c>
      <c r="B51" s="7">
        <v>0.0</v>
      </c>
    </row>
    <row r="52">
      <c r="A52" s="1">
        <v>942.0</v>
      </c>
      <c r="B52" s="7">
        <v>0.0</v>
      </c>
    </row>
    <row r="53">
      <c r="A53" s="1">
        <v>943.0</v>
      </c>
      <c r="B53" s="7">
        <v>0.0</v>
      </c>
    </row>
    <row r="54">
      <c r="A54" s="1">
        <v>944.0</v>
      </c>
      <c r="B54" s="7">
        <v>1.0</v>
      </c>
    </row>
    <row r="55">
      <c r="A55" s="1">
        <v>945.0</v>
      </c>
      <c r="B55" s="7">
        <v>1.0</v>
      </c>
    </row>
    <row r="56">
      <c r="A56" s="1">
        <v>946.0</v>
      </c>
      <c r="B56" s="7">
        <v>1.0</v>
      </c>
    </row>
    <row r="57">
      <c r="A57" s="1">
        <v>947.0</v>
      </c>
      <c r="B57" s="7">
        <v>0.0</v>
      </c>
    </row>
    <row r="58">
      <c r="A58" s="1">
        <v>948.0</v>
      </c>
      <c r="B58" s="7">
        <v>0.0</v>
      </c>
    </row>
    <row r="59">
      <c r="A59" s="1">
        <v>949.0</v>
      </c>
      <c r="B59" s="7">
        <v>0.0</v>
      </c>
    </row>
    <row r="60">
      <c r="A60" s="1">
        <v>950.0</v>
      </c>
      <c r="B60" s="7">
        <v>0.0</v>
      </c>
    </row>
    <row r="61">
      <c r="A61" s="1">
        <v>951.0</v>
      </c>
      <c r="B61" s="7">
        <v>1.0</v>
      </c>
    </row>
    <row r="62">
      <c r="A62" s="1">
        <v>952.0</v>
      </c>
      <c r="B62" s="7">
        <v>0.0</v>
      </c>
    </row>
    <row r="63">
      <c r="A63" s="1">
        <v>953.0</v>
      </c>
      <c r="B63" s="7">
        <v>0.0</v>
      </c>
    </row>
    <row r="64">
      <c r="A64" s="1">
        <v>954.0</v>
      </c>
      <c r="B64" s="7">
        <v>0.0</v>
      </c>
    </row>
    <row r="65">
      <c r="A65" s="1">
        <v>955.0</v>
      </c>
      <c r="B65" s="7">
        <v>0.0</v>
      </c>
    </row>
    <row r="66">
      <c r="A66" s="1">
        <v>956.0</v>
      </c>
      <c r="B66" s="7">
        <v>0.0</v>
      </c>
    </row>
    <row r="67">
      <c r="A67" s="1">
        <v>957.0</v>
      </c>
      <c r="B67" s="7">
        <v>1.0</v>
      </c>
    </row>
    <row r="68">
      <c r="A68" s="1">
        <v>958.0</v>
      </c>
      <c r="B68" s="7">
        <v>1.0</v>
      </c>
    </row>
    <row r="69">
      <c r="A69" s="1">
        <v>959.0</v>
      </c>
      <c r="B69" s="7">
        <v>0.0</v>
      </c>
    </row>
    <row r="70">
      <c r="A70" s="1">
        <v>960.0</v>
      </c>
      <c r="B70" s="7">
        <v>0.0</v>
      </c>
    </row>
    <row r="71">
      <c r="A71" s="1">
        <v>961.0</v>
      </c>
      <c r="B71" s="7">
        <v>1.0</v>
      </c>
    </row>
    <row r="72">
      <c r="A72" s="1">
        <v>962.0</v>
      </c>
      <c r="B72" s="7">
        <v>0.0</v>
      </c>
    </row>
    <row r="73">
      <c r="A73" s="1">
        <v>963.0</v>
      </c>
      <c r="B73" s="7">
        <v>0.0</v>
      </c>
    </row>
    <row r="74">
      <c r="A74" s="1">
        <v>964.0</v>
      </c>
      <c r="B74" s="7">
        <v>0.0</v>
      </c>
    </row>
    <row r="75">
      <c r="A75" s="1">
        <v>965.0</v>
      </c>
      <c r="B75" s="7">
        <v>0.0</v>
      </c>
    </row>
    <row r="76">
      <c r="A76" s="1">
        <v>966.0</v>
      </c>
      <c r="B76" s="7">
        <v>1.0</v>
      </c>
    </row>
    <row r="77">
      <c r="A77" s="1">
        <v>967.0</v>
      </c>
      <c r="B77" s="7">
        <v>0.0</v>
      </c>
    </row>
    <row r="78">
      <c r="A78" s="1">
        <v>968.0</v>
      </c>
      <c r="B78" s="7">
        <v>0.0</v>
      </c>
    </row>
    <row r="79">
      <c r="A79" s="1">
        <v>969.0</v>
      </c>
      <c r="B79" s="7">
        <v>1.0</v>
      </c>
    </row>
    <row r="80">
      <c r="A80" s="1">
        <v>970.0</v>
      </c>
      <c r="B80" s="7">
        <v>0.0</v>
      </c>
    </row>
    <row r="81">
      <c r="A81" s="1">
        <v>971.0</v>
      </c>
      <c r="B81" s="7">
        <v>0.0</v>
      </c>
    </row>
    <row r="82">
      <c r="A82" s="1">
        <v>972.0</v>
      </c>
      <c r="B82" s="7">
        <v>0.0</v>
      </c>
    </row>
    <row r="83">
      <c r="A83" s="1">
        <v>973.0</v>
      </c>
      <c r="B83" s="7">
        <v>0.0</v>
      </c>
    </row>
    <row r="84">
      <c r="A84" s="1">
        <v>974.0</v>
      </c>
      <c r="B84" s="7">
        <v>0.0</v>
      </c>
    </row>
    <row r="85">
      <c r="A85" s="1">
        <v>975.0</v>
      </c>
      <c r="B85" s="7">
        <v>0.0</v>
      </c>
    </row>
    <row r="86">
      <c r="A86" s="1">
        <v>976.0</v>
      </c>
      <c r="B86" s="7">
        <v>1.0</v>
      </c>
    </row>
    <row r="87">
      <c r="A87" s="1">
        <v>977.0</v>
      </c>
      <c r="B87" s="7">
        <v>0.0</v>
      </c>
    </row>
    <row r="88">
      <c r="A88" s="1">
        <v>978.0</v>
      </c>
      <c r="B88" s="7">
        <v>0.0</v>
      </c>
    </row>
    <row r="89">
      <c r="A89" s="1">
        <v>979.0</v>
      </c>
      <c r="B89" s="7">
        <v>0.0</v>
      </c>
    </row>
    <row r="90">
      <c r="A90" s="1">
        <v>980.0</v>
      </c>
      <c r="B90" s="7">
        <v>1.0</v>
      </c>
    </row>
    <row r="91">
      <c r="A91" s="1">
        <v>981.0</v>
      </c>
      <c r="B91" s="7">
        <v>0.0</v>
      </c>
    </row>
    <row r="92">
      <c r="A92" s="1">
        <v>982.0</v>
      </c>
      <c r="B92" s="7">
        <v>0.0</v>
      </c>
    </row>
    <row r="93">
      <c r="A93" s="1">
        <v>983.0</v>
      </c>
      <c r="B93" s="7">
        <v>0.0</v>
      </c>
    </row>
    <row r="94">
      <c r="A94" s="1">
        <v>984.0</v>
      </c>
      <c r="B94" s="7">
        <v>1.0</v>
      </c>
    </row>
    <row r="95">
      <c r="A95" s="1">
        <v>985.0</v>
      </c>
      <c r="B95" s="7">
        <v>0.0</v>
      </c>
    </row>
    <row r="96">
      <c r="A96" s="1">
        <v>986.0</v>
      </c>
      <c r="B96" s="7">
        <v>0.0</v>
      </c>
    </row>
    <row r="97">
      <c r="A97" s="1">
        <v>987.0</v>
      </c>
      <c r="B97" s="7">
        <v>0.0</v>
      </c>
    </row>
    <row r="98">
      <c r="A98" s="1">
        <v>988.0</v>
      </c>
      <c r="B98" s="7">
        <v>0.0</v>
      </c>
    </row>
    <row r="99">
      <c r="A99" s="1">
        <v>989.0</v>
      </c>
      <c r="B99" s="7">
        <v>0.0</v>
      </c>
    </row>
    <row r="100">
      <c r="A100" s="1">
        <v>990.0</v>
      </c>
      <c r="B100" s="7">
        <v>0.0</v>
      </c>
    </row>
    <row r="101">
      <c r="A101" s="1">
        <v>991.0</v>
      </c>
      <c r="B101" s="7">
        <v>0.0</v>
      </c>
    </row>
    <row r="102">
      <c r="A102" s="1">
        <v>992.0</v>
      </c>
      <c r="B102" s="7">
        <v>1.0</v>
      </c>
    </row>
    <row r="103">
      <c r="A103" s="1">
        <v>993.0</v>
      </c>
      <c r="B103" s="7">
        <v>0.0</v>
      </c>
    </row>
    <row r="104">
      <c r="A104" s="1">
        <v>994.0</v>
      </c>
      <c r="B104" s="7">
        <v>0.0</v>
      </c>
    </row>
    <row r="105">
      <c r="A105" s="1">
        <v>995.0</v>
      </c>
      <c r="B105" s="7">
        <v>0.0</v>
      </c>
    </row>
    <row r="106">
      <c r="A106" s="1">
        <v>996.0</v>
      </c>
      <c r="B106" s="7">
        <v>1.0</v>
      </c>
    </row>
    <row r="107">
      <c r="A107" s="1">
        <v>997.0</v>
      </c>
      <c r="B107" s="7">
        <v>0.0</v>
      </c>
    </row>
    <row r="108">
      <c r="A108" s="1">
        <v>998.0</v>
      </c>
      <c r="B108" s="7">
        <v>0.0</v>
      </c>
    </row>
    <row r="109">
      <c r="A109" s="1">
        <v>999.0</v>
      </c>
      <c r="B109" s="7">
        <v>0.0</v>
      </c>
    </row>
    <row r="110">
      <c r="A110" s="1">
        <v>1000.0</v>
      </c>
      <c r="B110" s="7">
        <v>0.0</v>
      </c>
    </row>
    <row r="111">
      <c r="A111" s="1">
        <v>1001.0</v>
      </c>
      <c r="B111" s="7">
        <v>0.0</v>
      </c>
    </row>
    <row r="112">
      <c r="A112" s="1">
        <v>1002.0</v>
      </c>
      <c r="B112" s="7">
        <v>0.0</v>
      </c>
    </row>
    <row r="113">
      <c r="A113" s="1">
        <v>1003.0</v>
      </c>
      <c r="B113" s="7">
        <v>1.0</v>
      </c>
    </row>
    <row r="114">
      <c r="A114" s="1">
        <v>1004.0</v>
      </c>
      <c r="B114" s="7">
        <v>1.0</v>
      </c>
    </row>
    <row r="115">
      <c r="A115" s="1">
        <v>1005.0</v>
      </c>
      <c r="B115" s="7">
        <v>1.0</v>
      </c>
    </row>
    <row r="116">
      <c r="A116" s="1">
        <v>1006.0</v>
      </c>
      <c r="B116" s="7">
        <v>1.0</v>
      </c>
    </row>
    <row r="117">
      <c r="A117" s="1">
        <v>1007.0</v>
      </c>
      <c r="B117" s="7">
        <v>0.0</v>
      </c>
    </row>
    <row r="118">
      <c r="A118" s="1">
        <v>1008.0</v>
      </c>
      <c r="B118" s="7">
        <v>0.0</v>
      </c>
    </row>
    <row r="119">
      <c r="A119" s="1">
        <v>1009.0</v>
      </c>
      <c r="B119" s="7">
        <v>0.0</v>
      </c>
    </row>
    <row r="120">
      <c r="A120" s="1">
        <v>1010.0</v>
      </c>
      <c r="B120" s="7">
        <v>0.0</v>
      </c>
    </row>
    <row r="121">
      <c r="A121" s="1">
        <v>1011.0</v>
      </c>
      <c r="B121" s="7">
        <v>1.0</v>
      </c>
    </row>
    <row r="122">
      <c r="A122" s="1">
        <v>1012.0</v>
      </c>
      <c r="B122" s="7">
        <v>1.0</v>
      </c>
    </row>
    <row r="123">
      <c r="A123" s="1">
        <v>1013.0</v>
      </c>
      <c r="B123" s="7">
        <v>0.0</v>
      </c>
    </row>
    <row r="124">
      <c r="A124" s="1">
        <v>1014.0</v>
      </c>
      <c r="B124" s="7">
        <v>1.0</v>
      </c>
    </row>
    <row r="125">
      <c r="A125" s="1">
        <v>1015.0</v>
      </c>
      <c r="B125" s="7">
        <v>0.0</v>
      </c>
    </row>
    <row r="126">
      <c r="A126" s="1">
        <v>1016.0</v>
      </c>
      <c r="B126" s="7">
        <v>0.0</v>
      </c>
    </row>
    <row r="127">
      <c r="A127" s="1">
        <v>1017.0</v>
      </c>
      <c r="B127" s="7">
        <v>0.0</v>
      </c>
    </row>
    <row r="128">
      <c r="A128" s="1">
        <v>1018.0</v>
      </c>
      <c r="B128" s="7">
        <v>0.0</v>
      </c>
    </row>
    <row r="129">
      <c r="A129" s="1">
        <v>1019.0</v>
      </c>
      <c r="B129" s="7">
        <v>1.0</v>
      </c>
    </row>
    <row r="130">
      <c r="A130" s="1">
        <v>1020.0</v>
      </c>
      <c r="B130" s="7">
        <v>0.0</v>
      </c>
    </row>
    <row r="131">
      <c r="A131" s="1">
        <v>1021.0</v>
      </c>
      <c r="B131" s="7">
        <v>0.0</v>
      </c>
    </row>
    <row r="132">
      <c r="A132" s="1">
        <v>1022.0</v>
      </c>
      <c r="B132" s="7">
        <v>0.0</v>
      </c>
    </row>
    <row r="133">
      <c r="A133" s="1">
        <v>1023.0</v>
      </c>
      <c r="B133" s="7">
        <v>0.0</v>
      </c>
    </row>
    <row r="134">
      <c r="A134" s="1">
        <v>1024.0</v>
      </c>
      <c r="B134" s="7">
        <v>1.0</v>
      </c>
    </row>
    <row r="135">
      <c r="A135" s="1">
        <v>1025.0</v>
      </c>
      <c r="B135" s="7">
        <v>0.0</v>
      </c>
    </row>
    <row r="136">
      <c r="A136" s="1">
        <v>1026.0</v>
      </c>
      <c r="B136" s="7">
        <v>0.0</v>
      </c>
    </row>
    <row r="137">
      <c r="A137" s="1">
        <v>1027.0</v>
      </c>
      <c r="B137" s="7">
        <v>0.0</v>
      </c>
    </row>
    <row r="138">
      <c r="A138" s="1">
        <v>1028.0</v>
      </c>
      <c r="B138" s="7">
        <v>0.0</v>
      </c>
    </row>
    <row r="139">
      <c r="A139" s="1">
        <v>1029.0</v>
      </c>
      <c r="B139" s="7">
        <v>0.0</v>
      </c>
    </row>
    <row r="140">
      <c r="A140" s="1">
        <v>1030.0</v>
      </c>
      <c r="B140" s="7">
        <v>0.0</v>
      </c>
    </row>
    <row r="141">
      <c r="A141" s="1">
        <v>1031.0</v>
      </c>
      <c r="B141" s="7">
        <v>0.0</v>
      </c>
    </row>
    <row r="142">
      <c r="A142" s="1">
        <v>1032.0</v>
      </c>
      <c r="B142" s="7">
        <v>0.0</v>
      </c>
    </row>
    <row r="143">
      <c r="A143" s="1">
        <v>1033.0</v>
      </c>
      <c r="B143" s="7">
        <v>1.0</v>
      </c>
    </row>
    <row r="144">
      <c r="A144" s="1">
        <v>1034.0</v>
      </c>
      <c r="B144" s="7">
        <v>0.0</v>
      </c>
    </row>
    <row r="145">
      <c r="A145" s="1">
        <v>1035.0</v>
      </c>
      <c r="B145" s="7">
        <v>0.0</v>
      </c>
    </row>
    <row r="146">
      <c r="A146" s="1">
        <v>1036.0</v>
      </c>
      <c r="B146" s="7">
        <v>0.0</v>
      </c>
    </row>
    <row r="147">
      <c r="A147" s="1">
        <v>1037.0</v>
      </c>
      <c r="B147" s="7">
        <v>0.0</v>
      </c>
    </row>
    <row r="148">
      <c r="A148" s="1">
        <v>1038.0</v>
      </c>
      <c r="B148" s="7">
        <v>1.0</v>
      </c>
    </row>
    <row r="149">
      <c r="A149" s="1">
        <v>1039.0</v>
      </c>
      <c r="B149" s="7">
        <v>0.0</v>
      </c>
    </row>
    <row r="150">
      <c r="A150" s="1">
        <v>1040.0</v>
      </c>
      <c r="B150" s="7">
        <v>1.0</v>
      </c>
    </row>
    <row r="151">
      <c r="A151" s="1">
        <v>1041.0</v>
      </c>
      <c r="B151" s="7">
        <v>0.0</v>
      </c>
    </row>
    <row r="152">
      <c r="A152" s="1">
        <v>1042.0</v>
      </c>
      <c r="B152" s="7">
        <v>1.0</v>
      </c>
    </row>
    <row r="153">
      <c r="A153" s="1">
        <v>1043.0</v>
      </c>
      <c r="B153" s="7">
        <v>0.0</v>
      </c>
    </row>
    <row r="154">
      <c r="A154" s="1">
        <v>1044.0</v>
      </c>
      <c r="B154" s="7">
        <v>0.0</v>
      </c>
    </row>
    <row r="155">
      <c r="A155" s="1">
        <v>1045.0</v>
      </c>
      <c r="B155" s="7">
        <v>0.0</v>
      </c>
    </row>
    <row r="156">
      <c r="A156" s="1">
        <v>1046.0</v>
      </c>
      <c r="B156" s="7">
        <v>0.0</v>
      </c>
    </row>
    <row r="157">
      <c r="A157" s="1">
        <v>1047.0</v>
      </c>
      <c r="B157" s="7">
        <v>0.0</v>
      </c>
    </row>
    <row r="158">
      <c r="A158" s="1">
        <v>1048.0</v>
      </c>
      <c r="B158" s="7">
        <v>1.0</v>
      </c>
    </row>
    <row r="159">
      <c r="A159" s="1">
        <v>1049.0</v>
      </c>
      <c r="B159" s="7">
        <v>0.0</v>
      </c>
    </row>
    <row r="160">
      <c r="A160" s="1">
        <v>1050.0</v>
      </c>
      <c r="B160" s="7">
        <v>0.0</v>
      </c>
    </row>
    <row r="161">
      <c r="A161" s="1">
        <v>1051.0</v>
      </c>
      <c r="B161" s="7">
        <v>0.0</v>
      </c>
    </row>
    <row r="162">
      <c r="A162" s="1">
        <v>1052.0</v>
      </c>
      <c r="B162" s="7">
        <v>1.0</v>
      </c>
    </row>
    <row r="163">
      <c r="A163" s="1">
        <v>1053.0</v>
      </c>
      <c r="B163" s="7">
        <v>0.0</v>
      </c>
    </row>
    <row r="164">
      <c r="A164" s="1">
        <v>1054.0</v>
      </c>
      <c r="B164" s="7">
        <v>1.0</v>
      </c>
    </row>
    <row r="165">
      <c r="A165" s="1">
        <v>1055.0</v>
      </c>
      <c r="B165" s="7">
        <v>0.0</v>
      </c>
    </row>
    <row r="166">
      <c r="A166" s="1">
        <v>1056.0</v>
      </c>
      <c r="B166" s="7">
        <v>0.0</v>
      </c>
    </row>
    <row r="167">
      <c r="A167" s="1">
        <v>1057.0</v>
      </c>
      <c r="B167" s="7">
        <v>0.0</v>
      </c>
    </row>
    <row r="168">
      <c r="A168" s="1">
        <v>1058.0</v>
      </c>
      <c r="B168" s="7">
        <v>0.0</v>
      </c>
    </row>
    <row r="169">
      <c r="A169" s="1">
        <v>1059.0</v>
      </c>
      <c r="B169" s="7">
        <v>0.0</v>
      </c>
    </row>
    <row r="170">
      <c r="A170" s="1">
        <v>1060.0</v>
      </c>
      <c r="B170" s="7">
        <v>1.0</v>
      </c>
    </row>
    <row r="171">
      <c r="A171" s="1">
        <v>1061.0</v>
      </c>
      <c r="B171" s="7">
        <v>0.0</v>
      </c>
    </row>
    <row r="172">
      <c r="A172" s="1">
        <v>1062.0</v>
      </c>
      <c r="B172" s="7">
        <v>0.0</v>
      </c>
    </row>
    <row r="173">
      <c r="A173" s="1">
        <v>1063.0</v>
      </c>
      <c r="B173" s="7">
        <v>0.0</v>
      </c>
    </row>
    <row r="174">
      <c r="A174" s="1">
        <v>1064.0</v>
      </c>
      <c r="B174" s="7">
        <v>0.0</v>
      </c>
    </row>
    <row r="175">
      <c r="A175" s="1">
        <v>1065.0</v>
      </c>
      <c r="B175" s="7">
        <v>0.0</v>
      </c>
    </row>
    <row r="176">
      <c r="A176" s="1">
        <v>1066.0</v>
      </c>
      <c r="B176" s="7">
        <v>0.0</v>
      </c>
    </row>
    <row r="177">
      <c r="A177" s="1">
        <v>1067.0</v>
      </c>
      <c r="B177" s="7">
        <v>1.0</v>
      </c>
    </row>
    <row r="178">
      <c r="A178" s="1">
        <v>1068.0</v>
      </c>
      <c r="B178" s="7">
        <v>1.0</v>
      </c>
    </row>
    <row r="179">
      <c r="A179" s="1">
        <v>1069.0</v>
      </c>
      <c r="B179" s="7">
        <v>0.0</v>
      </c>
    </row>
    <row r="180">
      <c r="A180" s="1">
        <v>1070.0</v>
      </c>
      <c r="B180" s="7">
        <v>1.0</v>
      </c>
    </row>
    <row r="181">
      <c r="A181" s="1">
        <v>1071.0</v>
      </c>
      <c r="B181" s="7">
        <v>1.0</v>
      </c>
    </row>
    <row r="182">
      <c r="A182" s="1">
        <v>1072.0</v>
      </c>
      <c r="B182" s="7">
        <v>0.0</v>
      </c>
    </row>
    <row r="183">
      <c r="A183" s="1">
        <v>1073.0</v>
      </c>
      <c r="B183" s="7">
        <v>0.0</v>
      </c>
    </row>
    <row r="184">
      <c r="A184" s="1">
        <v>1074.0</v>
      </c>
      <c r="B184" s="7">
        <v>1.0</v>
      </c>
    </row>
    <row r="185">
      <c r="A185" s="1">
        <v>1075.0</v>
      </c>
      <c r="B185" s="7">
        <v>0.0</v>
      </c>
    </row>
    <row r="186">
      <c r="A186" s="1">
        <v>1076.0</v>
      </c>
      <c r="B186" s="7">
        <v>1.0</v>
      </c>
    </row>
    <row r="187">
      <c r="A187" s="1">
        <v>1077.0</v>
      </c>
      <c r="B187" s="7">
        <v>0.0</v>
      </c>
    </row>
    <row r="188">
      <c r="A188" s="1">
        <v>1078.0</v>
      </c>
      <c r="B188" s="7">
        <v>1.0</v>
      </c>
    </row>
    <row r="189">
      <c r="A189" s="1">
        <v>1079.0</v>
      </c>
      <c r="B189" s="7">
        <v>0.0</v>
      </c>
    </row>
    <row r="190">
      <c r="A190" s="1">
        <v>1080.0</v>
      </c>
      <c r="B190" s="7">
        <v>1.0</v>
      </c>
    </row>
    <row r="191">
      <c r="A191" s="1">
        <v>1081.0</v>
      </c>
      <c r="B191" s="7">
        <v>0.0</v>
      </c>
    </row>
    <row r="192">
      <c r="A192" s="1">
        <v>1082.0</v>
      </c>
      <c r="B192" s="7">
        <v>0.0</v>
      </c>
    </row>
    <row r="193">
      <c r="A193" s="1">
        <v>1083.0</v>
      </c>
      <c r="B193" s="7">
        <v>1.0</v>
      </c>
    </row>
    <row r="194">
      <c r="A194" s="1">
        <v>1084.0</v>
      </c>
      <c r="B194" s="7">
        <v>0.0</v>
      </c>
    </row>
    <row r="195">
      <c r="A195" s="1">
        <v>1085.0</v>
      </c>
      <c r="B195" s="7">
        <v>0.0</v>
      </c>
    </row>
    <row r="196">
      <c r="A196" s="1">
        <v>1086.0</v>
      </c>
      <c r="B196" s="7">
        <v>0.0</v>
      </c>
    </row>
    <row r="197">
      <c r="A197" s="1">
        <v>1087.0</v>
      </c>
      <c r="B197" s="7">
        <v>0.0</v>
      </c>
    </row>
    <row r="198">
      <c r="A198" s="1">
        <v>1088.0</v>
      </c>
      <c r="B198" s="7">
        <v>0.0</v>
      </c>
    </row>
    <row r="199">
      <c r="A199" s="1">
        <v>1089.0</v>
      </c>
      <c r="B199" s="7">
        <v>0.0</v>
      </c>
    </row>
    <row r="200">
      <c r="A200" s="1">
        <v>1090.0</v>
      </c>
      <c r="B200" s="7">
        <v>0.0</v>
      </c>
    </row>
    <row r="201">
      <c r="A201" s="1">
        <v>1091.0</v>
      </c>
      <c r="B201" s="7">
        <v>1.0</v>
      </c>
    </row>
    <row r="202">
      <c r="A202" s="1">
        <v>1092.0</v>
      </c>
      <c r="B202" s="7">
        <v>1.0</v>
      </c>
    </row>
    <row r="203">
      <c r="A203" s="1">
        <v>1093.0</v>
      </c>
      <c r="B203" s="7">
        <v>0.0</v>
      </c>
    </row>
    <row r="204">
      <c r="A204" s="1">
        <v>1094.0</v>
      </c>
      <c r="B204" s="7">
        <v>0.0</v>
      </c>
    </row>
    <row r="205">
      <c r="A205" s="1">
        <v>1095.0</v>
      </c>
      <c r="B205" s="7">
        <v>1.0</v>
      </c>
    </row>
    <row r="206">
      <c r="A206" s="1">
        <v>1096.0</v>
      </c>
      <c r="B206" s="7">
        <v>0.0</v>
      </c>
    </row>
    <row r="207">
      <c r="A207" s="1">
        <v>1097.0</v>
      </c>
      <c r="B207" s="7">
        <v>1.0</v>
      </c>
    </row>
    <row r="208">
      <c r="A208" s="1">
        <v>1098.0</v>
      </c>
      <c r="B208" s="7">
        <v>1.0</v>
      </c>
    </row>
    <row r="209">
      <c r="A209" s="1">
        <v>1099.0</v>
      </c>
      <c r="B209" s="7">
        <v>0.0</v>
      </c>
    </row>
    <row r="210">
      <c r="A210" s="1">
        <v>1100.0</v>
      </c>
      <c r="B210" s="7">
        <v>1.0</v>
      </c>
    </row>
    <row r="211">
      <c r="A211" s="1">
        <v>1101.0</v>
      </c>
      <c r="B211" s="7">
        <v>0.0</v>
      </c>
    </row>
    <row r="212">
      <c r="A212" s="1">
        <v>1102.0</v>
      </c>
      <c r="B212" s="7">
        <v>0.0</v>
      </c>
    </row>
    <row r="213">
      <c r="A213" s="1">
        <v>1103.0</v>
      </c>
      <c r="B213" s="7">
        <v>0.0</v>
      </c>
    </row>
    <row r="214">
      <c r="A214" s="1">
        <v>1104.0</v>
      </c>
      <c r="B214" s="7">
        <v>0.0</v>
      </c>
    </row>
    <row r="215">
      <c r="A215" s="1">
        <v>1105.0</v>
      </c>
      <c r="B215" s="7">
        <v>1.0</v>
      </c>
    </row>
    <row r="216">
      <c r="A216" s="1">
        <v>1106.0</v>
      </c>
      <c r="B216" s="7">
        <v>0.0</v>
      </c>
    </row>
    <row r="217">
      <c r="A217" s="1">
        <v>1107.0</v>
      </c>
      <c r="B217" s="7">
        <v>0.0</v>
      </c>
    </row>
    <row r="218">
      <c r="A218" s="1">
        <v>1108.0</v>
      </c>
      <c r="B218" s="7">
        <v>1.0</v>
      </c>
    </row>
    <row r="219">
      <c r="A219" s="1">
        <v>1109.0</v>
      </c>
      <c r="B219" s="7">
        <v>0.0</v>
      </c>
    </row>
    <row r="220">
      <c r="A220" s="1">
        <v>1110.0</v>
      </c>
      <c r="B220" s="7">
        <v>1.0</v>
      </c>
    </row>
    <row r="221">
      <c r="A221" s="1">
        <v>1111.0</v>
      </c>
      <c r="B221" s="7">
        <v>0.0</v>
      </c>
    </row>
    <row r="222">
      <c r="A222" s="1">
        <v>1112.0</v>
      </c>
      <c r="B222" s="7">
        <v>1.0</v>
      </c>
    </row>
    <row r="223">
      <c r="A223" s="1">
        <v>1113.0</v>
      </c>
      <c r="B223" s="7">
        <v>0.0</v>
      </c>
    </row>
    <row r="224">
      <c r="A224" s="1">
        <v>1114.0</v>
      </c>
      <c r="B224" s="7">
        <v>0.0</v>
      </c>
    </row>
    <row r="225">
      <c r="A225" s="1">
        <v>1115.0</v>
      </c>
      <c r="B225" s="7">
        <v>0.0</v>
      </c>
    </row>
    <row r="226">
      <c r="A226" s="1">
        <v>1116.0</v>
      </c>
      <c r="B226" s="7">
        <v>1.0</v>
      </c>
    </row>
    <row r="227">
      <c r="A227" s="1">
        <v>1117.0</v>
      </c>
      <c r="B227" s="7">
        <v>1.0</v>
      </c>
    </row>
    <row r="228">
      <c r="A228" s="1">
        <v>1118.0</v>
      </c>
      <c r="B228" s="7">
        <v>0.0</v>
      </c>
    </row>
    <row r="229">
      <c r="A229" s="1">
        <v>1119.0</v>
      </c>
      <c r="B229" s="7">
        <v>1.0</v>
      </c>
    </row>
    <row r="230">
      <c r="A230" s="1">
        <v>1120.0</v>
      </c>
      <c r="B230" s="7">
        <v>0.0</v>
      </c>
    </row>
    <row r="231">
      <c r="A231" s="1">
        <v>1121.0</v>
      </c>
      <c r="B231" s="7">
        <v>0.0</v>
      </c>
    </row>
    <row r="232">
      <c r="A232" s="1">
        <v>1122.0</v>
      </c>
      <c r="B232" s="7">
        <v>0.0</v>
      </c>
    </row>
    <row r="233">
      <c r="A233" s="1">
        <v>1123.0</v>
      </c>
      <c r="B233" s="7">
        <v>1.0</v>
      </c>
    </row>
    <row r="234">
      <c r="A234" s="1">
        <v>1124.0</v>
      </c>
      <c r="B234" s="7">
        <v>0.0</v>
      </c>
    </row>
    <row r="235">
      <c r="A235" s="1">
        <v>1125.0</v>
      </c>
      <c r="B235" s="7">
        <v>0.0</v>
      </c>
    </row>
    <row r="236">
      <c r="A236" s="1">
        <v>1126.0</v>
      </c>
      <c r="B236" s="7">
        <v>0.0</v>
      </c>
    </row>
    <row r="237">
      <c r="A237" s="1">
        <v>1127.0</v>
      </c>
      <c r="B237" s="7">
        <v>0.0</v>
      </c>
    </row>
    <row r="238">
      <c r="A238" s="1">
        <v>1128.0</v>
      </c>
      <c r="B238" s="7">
        <v>0.0</v>
      </c>
    </row>
    <row r="239">
      <c r="A239" s="1">
        <v>1129.0</v>
      </c>
      <c r="B239" s="7">
        <v>0.0</v>
      </c>
    </row>
    <row r="240">
      <c r="A240" s="1">
        <v>1130.0</v>
      </c>
      <c r="B240" s="7">
        <v>1.0</v>
      </c>
    </row>
    <row r="241">
      <c r="A241" s="1">
        <v>1131.0</v>
      </c>
      <c r="B241" s="7">
        <v>1.0</v>
      </c>
    </row>
    <row r="242">
      <c r="A242" s="1">
        <v>1132.0</v>
      </c>
      <c r="B242" s="7">
        <v>1.0</v>
      </c>
    </row>
    <row r="243">
      <c r="A243" s="1">
        <v>1133.0</v>
      </c>
      <c r="B243" s="7">
        <v>1.0</v>
      </c>
    </row>
    <row r="244">
      <c r="A244" s="1">
        <v>1134.0</v>
      </c>
      <c r="B244" s="7">
        <v>0.0</v>
      </c>
    </row>
    <row r="245">
      <c r="A245" s="1">
        <v>1135.0</v>
      </c>
      <c r="B245" s="7">
        <v>0.0</v>
      </c>
    </row>
    <row r="246">
      <c r="A246" s="1">
        <v>1136.0</v>
      </c>
      <c r="B246" s="7">
        <v>0.0</v>
      </c>
    </row>
    <row r="247">
      <c r="A247" s="1">
        <v>1137.0</v>
      </c>
      <c r="B247" s="7">
        <v>0.0</v>
      </c>
    </row>
    <row r="248">
      <c r="A248" s="1">
        <v>1138.0</v>
      </c>
      <c r="B248" s="7">
        <v>1.0</v>
      </c>
    </row>
    <row r="249">
      <c r="A249" s="1">
        <v>1139.0</v>
      </c>
      <c r="B249" s="7">
        <v>0.0</v>
      </c>
    </row>
    <row r="250">
      <c r="A250" s="1">
        <v>1140.0</v>
      </c>
      <c r="B250" s="7">
        <v>1.0</v>
      </c>
    </row>
    <row r="251">
      <c r="A251" s="1">
        <v>1141.0</v>
      </c>
      <c r="B251" s="7">
        <v>1.0</v>
      </c>
    </row>
    <row r="252">
      <c r="A252" s="1">
        <v>1142.0</v>
      </c>
      <c r="B252" s="7">
        <v>1.0</v>
      </c>
    </row>
    <row r="253">
      <c r="A253" s="1">
        <v>1143.0</v>
      </c>
      <c r="B253" s="7">
        <v>0.0</v>
      </c>
    </row>
    <row r="254">
      <c r="A254" s="1">
        <v>1144.0</v>
      </c>
      <c r="B254" s="7">
        <v>0.0</v>
      </c>
    </row>
    <row r="255">
      <c r="A255" s="1">
        <v>1145.0</v>
      </c>
      <c r="B255" s="7">
        <v>0.0</v>
      </c>
    </row>
    <row r="256">
      <c r="A256" s="1">
        <v>1146.0</v>
      </c>
      <c r="B256" s="7">
        <v>0.0</v>
      </c>
    </row>
    <row r="257">
      <c r="A257" s="1">
        <v>1147.0</v>
      </c>
      <c r="B257" s="7">
        <v>0.0</v>
      </c>
    </row>
    <row r="258">
      <c r="A258" s="1">
        <v>1148.0</v>
      </c>
      <c r="B258" s="7">
        <v>0.0</v>
      </c>
    </row>
    <row r="259">
      <c r="A259" s="1">
        <v>1149.0</v>
      </c>
      <c r="B259" s="7">
        <v>0.0</v>
      </c>
    </row>
    <row r="260">
      <c r="A260" s="1">
        <v>1150.0</v>
      </c>
      <c r="B260" s="7">
        <v>1.0</v>
      </c>
    </row>
    <row r="261">
      <c r="A261" s="1">
        <v>1151.0</v>
      </c>
      <c r="B261" s="7">
        <v>0.0</v>
      </c>
    </row>
    <row r="262">
      <c r="A262" s="1">
        <v>1152.0</v>
      </c>
      <c r="B262" s="7">
        <v>0.0</v>
      </c>
    </row>
    <row r="263">
      <c r="A263" s="1">
        <v>1153.0</v>
      </c>
      <c r="B263" s="7">
        <v>0.0</v>
      </c>
    </row>
    <row r="264">
      <c r="A264" s="1">
        <v>1154.0</v>
      </c>
      <c r="B264" s="7">
        <v>1.0</v>
      </c>
    </row>
    <row r="265">
      <c r="A265" s="1">
        <v>1155.0</v>
      </c>
      <c r="B265" s="7">
        <v>1.0</v>
      </c>
    </row>
    <row r="266">
      <c r="A266" s="1">
        <v>1156.0</v>
      </c>
      <c r="B266" s="7">
        <v>0.0</v>
      </c>
    </row>
    <row r="267">
      <c r="A267" s="1">
        <v>1157.0</v>
      </c>
      <c r="B267" s="7">
        <v>0.0</v>
      </c>
    </row>
    <row r="268">
      <c r="A268" s="1">
        <v>1158.0</v>
      </c>
      <c r="B268" s="7">
        <v>1.0</v>
      </c>
    </row>
    <row r="269">
      <c r="A269" s="1">
        <v>1159.0</v>
      </c>
      <c r="B269" s="7">
        <v>0.0</v>
      </c>
    </row>
    <row r="270">
      <c r="A270" s="1">
        <v>1160.0</v>
      </c>
      <c r="B270" s="7">
        <v>1.0</v>
      </c>
    </row>
    <row r="271">
      <c r="A271" s="1">
        <v>1161.0</v>
      </c>
      <c r="B271" s="7">
        <v>0.0</v>
      </c>
    </row>
    <row r="272">
      <c r="A272" s="1">
        <v>1162.0</v>
      </c>
      <c r="B272" s="7">
        <v>0.0</v>
      </c>
    </row>
    <row r="273">
      <c r="A273" s="1">
        <v>1163.0</v>
      </c>
      <c r="B273" s="7">
        <v>0.0</v>
      </c>
    </row>
    <row r="274">
      <c r="A274" s="1">
        <v>1164.0</v>
      </c>
      <c r="B274" s="7">
        <v>1.0</v>
      </c>
    </row>
    <row r="275">
      <c r="A275" s="1">
        <v>1165.0</v>
      </c>
      <c r="B275" s="7">
        <v>1.0</v>
      </c>
    </row>
    <row r="276">
      <c r="A276" s="1">
        <v>1166.0</v>
      </c>
      <c r="B276" s="7">
        <v>0.0</v>
      </c>
    </row>
    <row r="277">
      <c r="A277" s="1">
        <v>1167.0</v>
      </c>
      <c r="B277" s="7">
        <v>1.0</v>
      </c>
    </row>
    <row r="278">
      <c r="A278" s="1">
        <v>1168.0</v>
      </c>
      <c r="B278" s="7">
        <v>0.0</v>
      </c>
    </row>
    <row r="279">
      <c r="A279" s="1">
        <v>1169.0</v>
      </c>
      <c r="B279" s="7">
        <v>0.0</v>
      </c>
    </row>
    <row r="280">
      <c r="A280" s="1">
        <v>1170.0</v>
      </c>
      <c r="B280" s="7">
        <v>0.0</v>
      </c>
    </row>
    <row r="281">
      <c r="A281" s="1">
        <v>1171.0</v>
      </c>
      <c r="B281" s="7">
        <v>0.0</v>
      </c>
    </row>
    <row r="282">
      <c r="A282" s="1">
        <v>1172.0</v>
      </c>
      <c r="B282" s="7">
        <v>0.0</v>
      </c>
    </row>
    <row r="283">
      <c r="A283" s="1">
        <v>1173.0</v>
      </c>
      <c r="B283" s="7">
        <v>0.0</v>
      </c>
    </row>
    <row r="284">
      <c r="A284" s="1">
        <v>1174.0</v>
      </c>
      <c r="B284" s="7">
        <v>1.0</v>
      </c>
    </row>
    <row r="285">
      <c r="A285" s="1">
        <v>1175.0</v>
      </c>
      <c r="B285" s="7">
        <v>1.0</v>
      </c>
    </row>
    <row r="286">
      <c r="A286" s="1">
        <v>1176.0</v>
      </c>
      <c r="B286" s="7">
        <v>1.0</v>
      </c>
    </row>
    <row r="287">
      <c r="A287" s="1">
        <v>1177.0</v>
      </c>
      <c r="B287" s="7">
        <v>0.0</v>
      </c>
    </row>
    <row r="288">
      <c r="A288" s="1">
        <v>1178.0</v>
      </c>
      <c r="B288" s="7">
        <v>0.0</v>
      </c>
    </row>
    <row r="289">
      <c r="A289" s="1">
        <v>1179.0</v>
      </c>
      <c r="B289" s="7">
        <v>0.0</v>
      </c>
    </row>
    <row r="290">
      <c r="A290" s="1">
        <v>1180.0</v>
      </c>
      <c r="B290" s="7">
        <v>0.0</v>
      </c>
    </row>
    <row r="291">
      <c r="A291" s="1">
        <v>1181.0</v>
      </c>
      <c r="B291" s="7">
        <v>0.0</v>
      </c>
    </row>
    <row r="292">
      <c r="A292" s="1">
        <v>1182.0</v>
      </c>
      <c r="B292" s="7">
        <v>1.0</v>
      </c>
    </row>
    <row r="293">
      <c r="A293" s="1">
        <v>1183.0</v>
      </c>
      <c r="B293" s="7">
        <v>1.0</v>
      </c>
    </row>
    <row r="294">
      <c r="A294" s="1">
        <v>1184.0</v>
      </c>
      <c r="B294" s="7">
        <v>0.0</v>
      </c>
    </row>
    <row r="295">
      <c r="A295" s="1">
        <v>1185.0</v>
      </c>
      <c r="B295" s="7">
        <v>0.0</v>
      </c>
    </row>
    <row r="296">
      <c r="A296" s="1">
        <v>1186.0</v>
      </c>
      <c r="B296" s="7">
        <v>0.0</v>
      </c>
    </row>
    <row r="297">
      <c r="A297" s="1">
        <v>1187.0</v>
      </c>
      <c r="B297" s="7">
        <v>0.0</v>
      </c>
    </row>
    <row r="298">
      <c r="A298" s="1">
        <v>1188.0</v>
      </c>
      <c r="B298" s="7">
        <v>1.0</v>
      </c>
    </row>
    <row r="299">
      <c r="A299" s="1">
        <v>1189.0</v>
      </c>
      <c r="B299" s="7">
        <v>0.0</v>
      </c>
    </row>
    <row r="300">
      <c r="A300" s="1">
        <v>1190.0</v>
      </c>
      <c r="B300" s="7">
        <v>0.0</v>
      </c>
    </row>
    <row r="301">
      <c r="A301" s="1">
        <v>1191.0</v>
      </c>
      <c r="B301" s="7">
        <v>0.0</v>
      </c>
    </row>
    <row r="302">
      <c r="A302" s="1">
        <v>1192.0</v>
      </c>
      <c r="B302" s="7">
        <v>0.0</v>
      </c>
    </row>
    <row r="303">
      <c r="A303" s="1">
        <v>1193.0</v>
      </c>
      <c r="B303" s="7">
        <v>1.0</v>
      </c>
    </row>
    <row r="304">
      <c r="A304" s="1">
        <v>1194.0</v>
      </c>
      <c r="B304" s="7">
        <v>0.0</v>
      </c>
    </row>
    <row r="305">
      <c r="A305" s="1">
        <v>1195.0</v>
      </c>
      <c r="B305" s="7">
        <v>0.0</v>
      </c>
    </row>
    <row r="306">
      <c r="A306" s="1">
        <v>1196.0</v>
      </c>
      <c r="B306" s="7">
        <v>1.0</v>
      </c>
    </row>
    <row r="307">
      <c r="A307" s="1">
        <v>1197.0</v>
      </c>
      <c r="B307" s="7">
        <v>1.0</v>
      </c>
    </row>
    <row r="308">
      <c r="A308" s="1">
        <v>1198.0</v>
      </c>
      <c r="B308" s="7">
        <v>0.0</v>
      </c>
    </row>
    <row r="309">
      <c r="A309" s="1">
        <v>1199.0</v>
      </c>
      <c r="B309" s="7">
        <v>0.0</v>
      </c>
    </row>
    <row r="310">
      <c r="A310" s="1">
        <v>1200.0</v>
      </c>
      <c r="B310" s="7">
        <v>0.0</v>
      </c>
    </row>
    <row r="311">
      <c r="A311" s="1">
        <v>1201.0</v>
      </c>
      <c r="B311" s="7">
        <v>0.0</v>
      </c>
    </row>
    <row r="312">
      <c r="A312" s="1">
        <v>1202.0</v>
      </c>
      <c r="B312" s="7">
        <v>0.0</v>
      </c>
    </row>
    <row r="313">
      <c r="A313" s="1">
        <v>1203.0</v>
      </c>
      <c r="B313" s="7">
        <v>0.0</v>
      </c>
    </row>
    <row r="314">
      <c r="A314" s="1">
        <v>1204.0</v>
      </c>
      <c r="B314" s="7">
        <v>0.0</v>
      </c>
    </row>
    <row r="315">
      <c r="A315" s="1">
        <v>1205.0</v>
      </c>
      <c r="B315" s="7">
        <v>1.0</v>
      </c>
    </row>
    <row r="316">
      <c r="A316" s="1">
        <v>1206.0</v>
      </c>
      <c r="B316" s="7">
        <v>1.0</v>
      </c>
    </row>
    <row r="317">
      <c r="A317" s="1">
        <v>1207.0</v>
      </c>
      <c r="B317" s="7">
        <v>1.0</v>
      </c>
    </row>
    <row r="318">
      <c r="A318" s="1">
        <v>1208.0</v>
      </c>
      <c r="B318" s="7">
        <v>0.0</v>
      </c>
    </row>
    <row r="319">
      <c r="A319" s="1">
        <v>1209.0</v>
      </c>
      <c r="B319" s="7">
        <v>0.0</v>
      </c>
    </row>
    <row r="320">
      <c r="A320" s="1">
        <v>1210.0</v>
      </c>
      <c r="B320" s="7">
        <v>0.0</v>
      </c>
    </row>
    <row r="321">
      <c r="A321" s="1">
        <v>1211.0</v>
      </c>
      <c r="B321" s="7">
        <v>0.0</v>
      </c>
    </row>
    <row r="322">
      <c r="A322" s="1">
        <v>1212.0</v>
      </c>
      <c r="B322" s="7">
        <v>0.0</v>
      </c>
    </row>
    <row r="323">
      <c r="A323" s="1">
        <v>1213.0</v>
      </c>
      <c r="B323" s="7">
        <v>0.0</v>
      </c>
    </row>
    <row r="324">
      <c r="A324" s="1">
        <v>1214.0</v>
      </c>
      <c r="B324" s="7">
        <v>0.0</v>
      </c>
    </row>
    <row r="325">
      <c r="A325" s="1">
        <v>1215.0</v>
      </c>
      <c r="B325" s="7">
        <v>0.0</v>
      </c>
    </row>
    <row r="326">
      <c r="A326" s="1">
        <v>1216.0</v>
      </c>
      <c r="B326" s="7">
        <v>1.0</v>
      </c>
    </row>
    <row r="327">
      <c r="A327" s="1">
        <v>1217.0</v>
      </c>
      <c r="B327" s="7">
        <v>0.0</v>
      </c>
    </row>
    <row r="328">
      <c r="A328" s="1">
        <v>1218.0</v>
      </c>
      <c r="B328" s="7">
        <v>1.0</v>
      </c>
    </row>
    <row r="329">
      <c r="A329" s="1">
        <v>1219.0</v>
      </c>
      <c r="B329" s="7">
        <v>0.0</v>
      </c>
    </row>
    <row r="330">
      <c r="A330" s="1">
        <v>1220.0</v>
      </c>
      <c r="B330" s="7">
        <v>0.0</v>
      </c>
    </row>
    <row r="331">
      <c r="A331" s="1">
        <v>1221.0</v>
      </c>
      <c r="B331" s="7">
        <v>0.0</v>
      </c>
    </row>
    <row r="332">
      <c r="A332" s="1">
        <v>1222.0</v>
      </c>
      <c r="B332" s="7">
        <v>1.0</v>
      </c>
    </row>
    <row r="333">
      <c r="A333" s="1">
        <v>1223.0</v>
      </c>
      <c r="B333" s="7">
        <v>0.0</v>
      </c>
    </row>
    <row r="334">
      <c r="A334" s="1">
        <v>1224.0</v>
      </c>
      <c r="B334" s="7">
        <v>0.0</v>
      </c>
    </row>
    <row r="335">
      <c r="A335" s="1">
        <v>1225.0</v>
      </c>
      <c r="B335" s="7">
        <v>1.0</v>
      </c>
    </row>
    <row r="336">
      <c r="A336" s="1">
        <v>1226.0</v>
      </c>
      <c r="B336" s="7">
        <v>0.0</v>
      </c>
    </row>
    <row r="337">
      <c r="A337" s="1">
        <v>1227.0</v>
      </c>
      <c r="B337" s="7">
        <v>0.0</v>
      </c>
    </row>
    <row r="338">
      <c r="A338" s="1">
        <v>1228.0</v>
      </c>
      <c r="B338" s="7">
        <v>0.0</v>
      </c>
    </row>
    <row r="339">
      <c r="A339" s="1">
        <v>1229.0</v>
      </c>
      <c r="B339" s="7">
        <v>0.0</v>
      </c>
    </row>
    <row r="340">
      <c r="A340" s="1">
        <v>1230.0</v>
      </c>
      <c r="B340" s="7">
        <v>0.0</v>
      </c>
    </row>
    <row r="341">
      <c r="A341" s="1">
        <v>1231.0</v>
      </c>
      <c r="B341" s="7">
        <v>0.0</v>
      </c>
    </row>
    <row r="342">
      <c r="A342" s="1">
        <v>1232.0</v>
      </c>
      <c r="B342" s="7">
        <v>0.0</v>
      </c>
    </row>
    <row r="343">
      <c r="A343" s="1">
        <v>1233.0</v>
      </c>
      <c r="B343" s="7">
        <v>0.0</v>
      </c>
    </row>
    <row r="344">
      <c r="A344" s="1">
        <v>1234.0</v>
      </c>
      <c r="B344" s="7">
        <v>0.0</v>
      </c>
    </row>
    <row r="345">
      <c r="A345" s="1">
        <v>1235.0</v>
      </c>
      <c r="B345" s="7">
        <v>1.0</v>
      </c>
    </row>
    <row r="346">
      <c r="A346" s="1">
        <v>1236.0</v>
      </c>
      <c r="B346" s="7">
        <v>0.0</v>
      </c>
    </row>
    <row r="347">
      <c r="A347" s="1">
        <v>1237.0</v>
      </c>
      <c r="B347" s="7">
        <v>0.0</v>
      </c>
    </row>
    <row r="348">
      <c r="A348" s="1">
        <v>1238.0</v>
      </c>
      <c r="B348" s="7">
        <v>0.0</v>
      </c>
    </row>
    <row r="349">
      <c r="A349" s="1">
        <v>1239.0</v>
      </c>
      <c r="B349" s="7">
        <v>1.0</v>
      </c>
    </row>
    <row r="350">
      <c r="A350" s="1">
        <v>1240.0</v>
      </c>
      <c r="B350" s="7">
        <v>0.0</v>
      </c>
    </row>
    <row r="351">
      <c r="A351" s="1">
        <v>1241.0</v>
      </c>
      <c r="B351" s="7">
        <v>1.0</v>
      </c>
    </row>
    <row r="352">
      <c r="A352" s="1">
        <v>1242.0</v>
      </c>
      <c r="B352" s="7">
        <v>1.0</v>
      </c>
    </row>
    <row r="353">
      <c r="A353" s="1">
        <v>1243.0</v>
      </c>
      <c r="B353" s="7">
        <v>0.0</v>
      </c>
    </row>
    <row r="354">
      <c r="A354" s="1">
        <v>1244.0</v>
      </c>
      <c r="B354" s="7">
        <v>0.0</v>
      </c>
    </row>
    <row r="355">
      <c r="A355" s="1">
        <v>1245.0</v>
      </c>
      <c r="B355" s="7">
        <v>0.0</v>
      </c>
    </row>
    <row r="356">
      <c r="A356" s="1">
        <v>1246.0</v>
      </c>
      <c r="B356" s="7">
        <v>1.0</v>
      </c>
    </row>
    <row r="357">
      <c r="A357" s="1">
        <v>1247.0</v>
      </c>
      <c r="B357" s="7">
        <v>0.0</v>
      </c>
    </row>
    <row r="358">
      <c r="A358" s="1">
        <v>1248.0</v>
      </c>
      <c r="B358" s="7">
        <v>1.0</v>
      </c>
    </row>
    <row r="359">
      <c r="A359" s="1">
        <v>1249.0</v>
      </c>
      <c r="B359" s="7">
        <v>0.0</v>
      </c>
    </row>
    <row r="360">
      <c r="A360" s="1">
        <v>1250.0</v>
      </c>
      <c r="B360" s="7">
        <v>0.0</v>
      </c>
    </row>
    <row r="361">
      <c r="A361" s="1">
        <v>1251.0</v>
      </c>
      <c r="B361" s="7">
        <v>0.0</v>
      </c>
    </row>
    <row r="362">
      <c r="A362" s="1">
        <v>1252.0</v>
      </c>
      <c r="B362" s="7">
        <v>0.0</v>
      </c>
    </row>
    <row r="363">
      <c r="A363" s="1">
        <v>1253.0</v>
      </c>
      <c r="B363" s="7">
        <v>1.0</v>
      </c>
    </row>
    <row r="364">
      <c r="A364" s="1">
        <v>1254.0</v>
      </c>
      <c r="B364" s="7">
        <v>1.0</v>
      </c>
    </row>
    <row r="365">
      <c r="A365" s="1">
        <v>1255.0</v>
      </c>
      <c r="B365" s="7">
        <v>0.0</v>
      </c>
    </row>
    <row r="366">
      <c r="A366" s="1">
        <v>1256.0</v>
      </c>
      <c r="B366" s="7">
        <v>1.0</v>
      </c>
    </row>
    <row r="367">
      <c r="A367" s="1">
        <v>1257.0</v>
      </c>
      <c r="B367" s="7">
        <v>1.0</v>
      </c>
    </row>
    <row r="368">
      <c r="A368" s="1">
        <v>1258.0</v>
      </c>
      <c r="B368" s="7">
        <v>0.0</v>
      </c>
    </row>
    <row r="369">
      <c r="A369" s="1">
        <v>1259.0</v>
      </c>
      <c r="B369" s="7">
        <v>0.0</v>
      </c>
    </row>
    <row r="370">
      <c r="A370" s="1">
        <v>1260.0</v>
      </c>
      <c r="B370" s="7">
        <v>1.0</v>
      </c>
    </row>
    <row r="371">
      <c r="A371" s="1">
        <v>1261.0</v>
      </c>
      <c r="B371" s="7">
        <v>0.0</v>
      </c>
    </row>
    <row r="372">
      <c r="A372" s="1">
        <v>1262.0</v>
      </c>
      <c r="B372" s="7">
        <v>0.0</v>
      </c>
    </row>
    <row r="373">
      <c r="A373" s="1">
        <v>1263.0</v>
      </c>
      <c r="B373" s="7">
        <v>1.0</v>
      </c>
    </row>
    <row r="374">
      <c r="A374" s="1">
        <v>1264.0</v>
      </c>
      <c r="B374" s="7">
        <v>0.0</v>
      </c>
    </row>
    <row r="375">
      <c r="A375" s="1">
        <v>1265.0</v>
      </c>
      <c r="B375" s="7">
        <v>0.0</v>
      </c>
    </row>
    <row r="376">
      <c r="A376" s="1">
        <v>1266.0</v>
      </c>
      <c r="B376" s="7">
        <v>1.0</v>
      </c>
    </row>
    <row r="377">
      <c r="A377" s="1">
        <v>1267.0</v>
      </c>
      <c r="B377" s="7">
        <v>1.0</v>
      </c>
    </row>
    <row r="378">
      <c r="A378" s="1">
        <v>1268.0</v>
      </c>
      <c r="B378" s="7">
        <v>0.0</v>
      </c>
    </row>
    <row r="379">
      <c r="A379" s="1">
        <v>1269.0</v>
      </c>
      <c r="B379" s="7">
        <v>0.0</v>
      </c>
    </row>
    <row r="380">
      <c r="A380" s="1">
        <v>1270.0</v>
      </c>
      <c r="B380" s="7">
        <v>0.0</v>
      </c>
    </row>
    <row r="381">
      <c r="A381" s="1">
        <v>1271.0</v>
      </c>
      <c r="B381" s="7">
        <v>0.0</v>
      </c>
    </row>
    <row r="382">
      <c r="A382" s="1">
        <v>1272.0</v>
      </c>
      <c r="B382" s="7">
        <v>0.0</v>
      </c>
    </row>
    <row r="383">
      <c r="A383" s="1">
        <v>1273.0</v>
      </c>
      <c r="B383" s="7">
        <v>0.0</v>
      </c>
    </row>
    <row r="384">
      <c r="A384" s="1">
        <v>1274.0</v>
      </c>
      <c r="B384" s="7">
        <v>1.0</v>
      </c>
    </row>
    <row r="385">
      <c r="A385" s="1">
        <v>1275.0</v>
      </c>
      <c r="B385" s="7">
        <v>0.0</v>
      </c>
    </row>
    <row r="386">
      <c r="A386" s="1">
        <v>1276.0</v>
      </c>
      <c r="B386" s="7">
        <v>1.0</v>
      </c>
    </row>
    <row r="387">
      <c r="A387" s="1">
        <v>1277.0</v>
      </c>
      <c r="B387" s="7">
        <v>1.0</v>
      </c>
    </row>
    <row r="388">
      <c r="A388" s="1">
        <v>1278.0</v>
      </c>
      <c r="B388" s="7">
        <v>0.0</v>
      </c>
    </row>
    <row r="389">
      <c r="A389" s="1">
        <v>1279.0</v>
      </c>
      <c r="B389" s="7">
        <v>0.0</v>
      </c>
    </row>
    <row r="390">
      <c r="A390" s="1">
        <v>1280.0</v>
      </c>
      <c r="B390" s="7">
        <v>0.0</v>
      </c>
    </row>
    <row r="391">
      <c r="A391" s="1">
        <v>1281.0</v>
      </c>
      <c r="B391" s="7">
        <v>0.0</v>
      </c>
    </row>
    <row r="392">
      <c r="A392" s="1">
        <v>1282.0</v>
      </c>
      <c r="B392" s="7">
        <v>0.0</v>
      </c>
    </row>
    <row r="393">
      <c r="A393" s="1">
        <v>1283.0</v>
      </c>
      <c r="B393" s="7">
        <v>1.0</v>
      </c>
    </row>
    <row r="394">
      <c r="A394" s="1">
        <v>1284.0</v>
      </c>
      <c r="B394" s="7">
        <v>0.0</v>
      </c>
    </row>
    <row r="395">
      <c r="A395" s="1">
        <v>1285.0</v>
      </c>
      <c r="B395" s="7">
        <v>0.0</v>
      </c>
    </row>
    <row r="396">
      <c r="A396" s="1">
        <v>1286.0</v>
      </c>
      <c r="B396" s="7">
        <v>0.0</v>
      </c>
    </row>
    <row r="397">
      <c r="A397" s="1">
        <v>1287.0</v>
      </c>
      <c r="B397" s="7">
        <v>1.0</v>
      </c>
    </row>
    <row r="398">
      <c r="A398" s="1">
        <v>1288.0</v>
      </c>
      <c r="B398" s="7">
        <v>0.0</v>
      </c>
    </row>
    <row r="399">
      <c r="A399" s="1">
        <v>1289.0</v>
      </c>
      <c r="B399" s="7">
        <v>1.0</v>
      </c>
    </row>
    <row r="400">
      <c r="A400" s="1">
        <v>1290.0</v>
      </c>
      <c r="B400" s="7">
        <v>0.0</v>
      </c>
    </row>
    <row r="401">
      <c r="A401" s="1">
        <v>1291.0</v>
      </c>
      <c r="B401" s="7">
        <v>0.0</v>
      </c>
    </row>
    <row r="402">
      <c r="A402" s="1">
        <v>1292.0</v>
      </c>
      <c r="B402" s="7">
        <v>1.0</v>
      </c>
    </row>
    <row r="403">
      <c r="A403" s="1">
        <v>1293.0</v>
      </c>
      <c r="B403" s="7">
        <v>0.0</v>
      </c>
    </row>
    <row r="404">
      <c r="A404" s="1">
        <v>1294.0</v>
      </c>
      <c r="B404" s="7">
        <v>1.0</v>
      </c>
    </row>
    <row r="405">
      <c r="A405" s="1">
        <v>1295.0</v>
      </c>
      <c r="B405" s="7">
        <v>0.0</v>
      </c>
    </row>
    <row r="406">
      <c r="A406" s="1">
        <v>1296.0</v>
      </c>
      <c r="B406" s="7">
        <v>0.0</v>
      </c>
    </row>
    <row r="407">
      <c r="A407" s="1">
        <v>1297.0</v>
      </c>
      <c r="B407" s="7">
        <v>0.0</v>
      </c>
    </row>
    <row r="408">
      <c r="A408" s="1">
        <v>1298.0</v>
      </c>
      <c r="B408" s="7">
        <v>0.0</v>
      </c>
    </row>
    <row r="409">
      <c r="A409" s="1">
        <v>1299.0</v>
      </c>
      <c r="B409" s="7">
        <v>0.0</v>
      </c>
    </row>
    <row r="410">
      <c r="A410" s="1">
        <v>1300.0</v>
      </c>
      <c r="B410" s="7">
        <v>1.0</v>
      </c>
    </row>
    <row r="411">
      <c r="A411" s="1">
        <v>1301.0</v>
      </c>
      <c r="B411" s="7">
        <v>1.0</v>
      </c>
    </row>
    <row r="412">
      <c r="A412" s="1">
        <v>1302.0</v>
      </c>
      <c r="B412" s="7">
        <v>1.0</v>
      </c>
    </row>
    <row r="413">
      <c r="A413" s="1">
        <v>1303.0</v>
      </c>
      <c r="B413" s="7">
        <v>1.0</v>
      </c>
    </row>
    <row r="414">
      <c r="A414" s="1">
        <v>1304.0</v>
      </c>
      <c r="B414" s="7">
        <v>0.0</v>
      </c>
    </row>
    <row r="415">
      <c r="A415" s="1">
        <v>1305.0</v>
      </c>
      <c r="B415" s="7">
        <v>0.0</v>
      </c>
    </row>
    <row r="416">
      <c r="A416" s="1">
        <v>1306.0</v>
      </c>
      <c r="B416" s="7">
        <v>1.0</v>
      </c>
    </row>
    <row r="417">
      <c r="A417" s="1">
        <v>1307.0</v>
      </c>
      <c r="B417" s="7">
        <v>0.0</v>
      </c>
    </row>
    <row r="418">
      <c r="A418" s="1">
        <v>1308.0</v>
      </c>
      <c r="B418" s="7">
        <v>0.0</v>
      </c>
    </row>
    <row r="419">
      <c r="A419" s="1">
        <v>1309.0</v>
      </c>
      <c r="B419" s="7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617</v>
      </c>
      <c r="B1" s="1" t="s">
        <v>618</v>
      </c>
      <c r="C1" s="1" t="s">
        <v>619</v>
      </c>
      <c r="D1" s="8" t="s">
        <v>620</v>
      </c>
      <c r="J1" s="1" t="s">
        <v>621</v>
      </c>
      <c r="K1" s="1" t="s">
        <v>622</v>
      </c>
    </row>
    <row r="2">
      <c r="A2" s="1" t="s">
        <v>623</v>
      </c>
      <c r="B2" s="1" t="s">
        <v>624</v>
      </c>
      <c r="C2" s="9">
        <v>0.6296</v>
      </c>
      <c r="D2" s="8">
        <f>countif(test!$B$2:$B$892,1)</f>
        <v>107</v>
      </c>
      <c r="I2" s="1" t="s">
        <v>625</v>
      </c>
      <c r="J2" s="9">
        <v>0.0402</v>
      </c>
      <c r="K2" s="9">
        <v>0.0157</v>
      </c>
    </row>
    <row r="3">
      <c r="A3" s="1" t="s">
        <v>623</v>
      </c>
      <c r="B3" s="1" t="s">
        <v>626</v>
      </c>
      <c r="C3" s="9">
        <v>0.4728</v>
      </c>
      <c r="D3" s="8">
        <f>countif(test!$B$2:$B$892,2)</f>
        <v>93</v>
      </c>
      <c r="I3" s="1" t="s">
        <v>627</v>
      </c>
      <c r="J3" s="9">
        <v>0.0274</v>
      </c>
      <c r="K3" s="9">
        <v>0.0144</v>
      </c>
    </row>
    <row r="4">
      <c r="A4" s="1" t="s">
        <v>623</v>
      </c>
      <c r="B4" s="1" t="s">
        <v>628</v>
      </c>
      <c r="C4" s="9">
        <v>0.2429</v>
      </c>
      <c r="D4" s="8">
        <f>countif(test!$B$2:$B$892,3)</f>
        <v>218</v>
      </c>
      <c r="I4" s="1" t="s">
        <v>629</v>
      </c>
      <c r="J4" s="9">
        <v>0.0275</v>
      </c>
    </row>
    <row r="5">
      <c r="A5" s="1" t="s">
        <v>630</v>
      </c>
      <c r="B5" s="1" t="s">
        <v>631</v>
      </c>
      <c r="C5" s="9">
        <v>0.1889</v>
      </c>
      <c r="D5" s="8">
        <f>countif(test!$D$2:$D$892,"male")</f>
        <v>266</v>
      </c>
      <c r="I5" s="1" t="s">
        <v>632</v>
      </c>
      <c r="K5" s="9">
        <v>0.0157</v>
      </c>
    </row>
    <row r="6">
      <c r="A6" s="1" t="s">
        <v>630</v>
      </c>
      <c r="B6" s="1" t="s">
        <v>633</v>
      </c>
      <c r="C6" s="9">
        <v>0.742</v>
      </c>
      <c r="D6" s="8">
        <f>countif(test!$D$2:$D$892,"female")</f>
        <v>152</v>
      </c>
    </row>
    <row r="7">
      <c r="A7" s="1" t="s">
        <v>11</v>
      </c>
      <c r="B7" s="1" t="s">
        <v>32</v>
      </c>
      <c r="C7" s="9">
        <v>0.5536</v>
      </c>
      <c r="D7" s="10">
        <f>countif(test!$L$2:$L$892,B7)</f>
        <v>102</v>
      </c>
    </row>
    <row r="8">
      <c r="A8" s="1" t="s">
        <v>11</v>
      </c>
      <c r="B8" s="1" t="s">
        <v>21</v>
      </c>
      <c r="C8" s="9">
        <v>0.3896</v>
      </c>
      <c r="D8" s="10">
        <f>countif(test!$L$2:$L$892,B8)</f>
        <v>46</v>
      </c>
    </row>
    <row r="9">
      <c r="A9" s="1" t="s">
        <v>11</v>
      </c>
      <c r="B9" s="1" t="s">
        <v>24</v>
      </c>
      <c r="C9" s="9">
        <v>0.337</v>
      </c>
      <c r="D9" s="10">
        <f>countif(test!$L$2:$L$892,B9)</f>
        <v>270</v>
      </c>
    </row>
    <row r="10">
      <c r="A10" s="1" t="s">
        <v>4</v>
      </c>
      <c r="B10" s="1" t="s">
        <v>634</v>
      </c>
      <c r="C10" s="9">
        <v>1.0</v>
      </c>
      <c r="D10" s="8">
        <f>countif(test!E2:E892,"&lt;" &amp; 1)</f>
        <v>5</v>
      </c>
    </row>
    <row r="11">
      <c r="A11" s="1" t="s">
        <v>4</v>
      </c>
      <c r="B11" s="1" t="s">
        <v>635</v>
      </c>
      <c r="C11" s="9">
        <v>0.6061</v>
      </c>
      <c r="D11" s="8">
        <f>countifs(test!$E$2:$E$892,"&gt;=" &amp; 1,test!$E$2:$E$892,"&lt;" &amp; 5)</f>
        <v>6</v>
      </c>
    </row>
    <row r="12">
      <c r="A12" s="1" t="s">
        <v>4</v>
      </c>
      <c r="B12" s="1" t="s">
        <v>636</v>
      </c>
      <c r="C12" s="9">
        <v>0.5</v>
      </c>
      <c r="D12" s="8">
        <f>countifs(test!$E$2:$E$892,"&gt;=" &amp; 5,test!$E$2:$E$892,"&lt;" &amp; 10)</f>
        <v>9</v>
      </c>
    </row>
    <row r="13">
      <c r="A13" s="1" t="s">
        <v>4</v>
      </c>
      <c r="B13" s="1" t="s">
        <v>637</v>
      </c>
      <c r="C13" s="9">
        <v>0.402</v>
      </c>
      <c r="D13" s="8">
        <f>countifs(test!$E$2:$E$892,"&gt;=" &amp; 10,test!$E$2:$E$892,"&lt;" &amp; 20)</f>
        <v>41</v>
      </c>
    </row>
    <row r="14">
      <c r="A14" s="1" t="s">
        <v>4</v>
      </c>
      <c r="B14" s="1" t="s">
        <v>638</v>
      </c>
      <c r="C14" s="9">
        <v>0.35</v>
      </c>
      <c r="D14" s="8">
        <f>countifs(test!$E$2:$E$892,"&gt;=" &amp; 20,test!$E$2:$E$892,"&lt;" &amp; 30)</f>
        <v>124</v>
      </c>
    </row>
    <row r="15">
      <c r="A15" s="1" t="s">
        <v>4</v>
      </c>
      <c r="B15" s="1" t="s">
        <v>639</v>
      </c>
      <c r="C15" s="9">
        <v>0.4371</v>
      </c>
      <c r="D15" s="8">
        <f>countifs(test!$E$2:$E$892,"&gt;=" &amp; 30,test!$E$2:$E$892,"&lt;" &amp; 40)</f>
        <v>65</v>
      </c>
    </row>
    <row r="16">
      <c r="A16" s="1" t="s">
        <v>4</v>
      </c>
      <c r="B16" s="1" t="s">
        <v>640</v>
      </c>
      <c r="C16" s="9">
        <v>0.382</v>
      </c>
      <c r="D16" s="8">
        <f>countifs(test!$E$2:$E$892,"&gt;=" &amp; 40,test!$E$2:$E$892,"&lt;" &amp; 50)</f>
        <v>46</v>
      </c>
    </row>
    <row r="17">
      <c r="A17" s="1" t="s">
        <v>4</v>
      </c>
      <c r="B17" s="1" t="s">
        <v>641</v>
      </c>
      <c r="C17" s="9">
        <v>0.4167</v>
      </c>
      <c r="D17" s="8">
        <f>countifs(test!$E$2:$E$892,"&gt;=" &amp; 50,test!$E$2:$E$892,"&lt;" &amp; 60)</f>
        <v>22</v>
      </c>
    </row>
    <row r="18">
      <c r="A18" s="1" t="s">
        <v>4</v>
      </c>
      <c r="B18" s="1" t="s">
        <v>642</v>
      </c>
      <c r="C18" s="9">
        <v>0.3158</v>
      </c>
      <c r="D18" s="8">
        <f>countifs(test!$E$2:$E$892,"&gt;=" &amp; 60,test!$E$2:$E$892,"&lt;" &amp; 70)</f>
        <v>13</v>
      </c>
    </row>
    <row r="19">
      <c r="A19" s="1" t="s">
        <v>4</v>
      </c>
      <c r="B19" s="1" t="s">
        <v>643</v>
      </c>
      <c r="C19" s="9">
        <v>0.0</v>
      </c>
      <c r="D19" s="8">
        <f>countifs(test!$E$2:$E$892,"&gt;=" &amp; 70,test!$E$2:$E$892,"&lt;" &amp; 80)</f>
        <v>1</v>
      </c>
    </row>
    <row r="20">
      <c r="A20" s="1" t="s">
        <v>4</v>
      </c>
      <c r="B20" s="1" t="s">
        <v>644</v>
      </c>
      <c r="C20" s="9">
        <v>1.0</v>
      </c>
      <c r="D20" s="8">
        <f>countifs(test!$E$2:$E$892,"&gt;=" &amp; 80)</f>
        <v>0</v>
      </c>
    </row>
    <row r="21">
      <c r="A21" s="1" t="s">
        <v>10</v>
      </c>
      <c r="B21" s="1" t="s">
        <v>645</v>
      </c>
      <c r="C21" s="9">
        <v>0.4667</v>
      </c>
      <c r="D21" s="8">
        <f>countif(test!$K$2:$K$892,B21)</f>
        <v>7</v>
      </c>
    </row>
    <row r="22">
      <c r="A22" s="1" t="s">
        <v>10</v>
      </c>
      <c r="B22" s="1" t="s">
        <v>646</v>
      </c>
      <c r="C22" s="9">
        <v>0.7447</v>
      </c>
      <c r="D22" s="8">
        <f>countif(test!$K$2:$K$892,B22)</f>
        <v>18</v>
      </c>
    </row>
    <row r="23">
      <c r="A23" s="1" t="s">
        <v>10</v>
      </c>
      <c r="B23" s="1" t="s">
        <v>32</v>
      </c>
      <c r="C23" s="9">
        <v>0.5932</v>
      </c>
      <c r="D23" s="8">
        <f>countif(test!$K$2:$K$892,B23)</f>
        <v>35</v>
      </c>
    </row>
    <row r="24">
      <c r="A24" s="1" t="s">
        <v>10</v>
      </c>
      <c r="B24" s="1" t="s">
        <v>454</v>
      </c>
      <c r="C24" s="9">
        <v>0.7576</v>
      </c>
      <c r="D24" s="8">
        <f>countif(test!$K$2:$K$892,B24)</f>
        <v>13</v>
      </c>
    </row>
    <row r="25">
      <c r="A25" s="1" t="s">
        <v>10</v>
      </c>
      <c r="B25" s="1" t="s">
        <v>647</v>
      </c>
      <c r="C25" s="9">
        <v>0.75</v>
      </c>
      <c r="D25" s="8">
        <f>countif(test!$K$2:$K$892,B25)</f>
        <v>9</v>
      </c>
    </row>
    <row r="26">
      <c r="A26" s="1" t="s">
        <v>10</v>
      </c>
      <c r="B26" s="1" t="s">
        <v>185</v>
      </c>
      <c r="C26" s="9">
        <v>0.6154</v>
      </c>
      <c r="D26" s="8">
        <f>countif(test!$K$2:$K$892,B26)</f>
        <v>8</v>
      </c>
    </row>
    <row r="27">
      <c r="A27" s="1" t="s">
        <v>10</v>
      </c>
      <c r="B27" s="1" t="s">
        <v>648</v>
      </c>
      <c r="C27" s="9">
        <v>0.5</v>
      </c>
      <c r="D27" s="8">
        <f>countif(test!$K$2:$K$892,B27)</f>
        <v>1</v>
      </c>
    </row>
    <row r="28">
      <c r="A28" s="1" t="s">
        <v>10</v>
      </c>
      <c r="B28" s="1" t="s">
        <v>649</v>
      </c>
      <c r="C28" s="9">
        <v>0.0</v>
      </c>
      <c r="D28" s="8">
        <f>countif(test!$K$2:$K$892,B28)</f>
        <v>0</v>
      </c>
    </row>
  </sheetData>
  <drawing r:id="rId1"/>
</worksheet>
</file>