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blog\content\finance\2021\2021-06-03-how-long-does-it-take\files\"/>
    </mc:Choice>
  </mc:AlternateContent>
  <xr:revisionPtr revIDLastSave="0" documentId="13_ncr:1_{AF7FEA44-BB77-4ED0-9312-0117A07C0110}" xr6:coauthVersionLast="47" xr6:coauthVersionMax="47" xr10:uidLastSave="{00000000-0000-0000-0000-000000000000}"/>
  <bookViews>
    <workbookView xWindow="7665" yWindow="0" windowWidth="16770" windowHeight="15600" firstSheet="1" activeTab="3" xr2:uid="{08A55DC8-DC65-4D69-9AFB-D59CCB65EDF1}"/>
  </bookViews>
  <sheets>
    <sheet name="Sheet2" sheetId="2" state="hidden" r:id="rId1"/>
    <sheet name="Inputs" sheetId="5" r:id="rId2"/>
    <sheet name="Fixed Saving" sheetId="3" r:id="rId3"/>
    <sheet name="Raise Saving Yearly" sheetId="1" r:id="rId4"/>
    <sheet name="Savings Rates" sheetId="4" r:id="rId5"/>
  </sheets>
  <definedNames>
    <definedName name="Rate">Inputs!$B$1</definedName>
    <definedName name="YearsOfSpending">Inputs!$B$2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2" i="1"/>
  <c r="E3" i="4"/>
  <c r="E4" i="4"/>
  <c r="E5" i="4"/>
  <c r="E6" i="4"/>
  <c r="E7" i="4"/>
  <c r="E8" i="4"/>
  <c r="E9" i="4"/>
  <c r="E10" i="4"/>
  <c r="E11" i="4"/>
  <c r="E2" i="4"/>
  <c r="C2" i="1"/>
  <c r="D4" i="4"/>
  <c r="D5" i="4"/>
  <c r="D6" i="4"/>
  <c r="D7" i="4"/>
  <c r="D8" i="4"/>
  <c r="D9" i="4"/>
  <c r="D10" i="4"/>
  <c r="D11" i="4"/>
  <c r="D2" i="4"/>
  <c r="D3" i="4" l="1"/>
  <c r="E2" i="3"/>
  <c r="B3" i="3" s="1"/>
  <c r="C3" i="3" s="1"/>
  <c r="B37" i="2"/>
  <c r="C37" i="2" s="1"/>
  <c r="B30" i="2"/>
  <c r="C30" i="2"/>
  <c r="E30" i="2"/>
  <c r="B31" i="2" s="1"/>
  <c r="C2" i="2"/>
  <c r="E2" i="2" s="1"/>
  <c r="B3" i="2" s="1"/>
  <c r="E2" i="1"/>
  <c r="B3" i="1" s="1"/>
  <c r="C3" i="1" s="1"/>
  <c r="E3" i="1" l="1"/>
  <c r="B4" i="1" s="1"/>
  <c r="C4" i="1" s="1"/>
  <c r="E3" i="3"/>
  <c r="B4" i="3" s="1"/>
  <c r="C4" i="3" s="1"/>
  <c r="E37" i="2"/>
  <c r="C31" i="2"/>
  <c r="E31" i="2" s="1"/>
  <c r="B32" i="2" s="1"/>
  <c r="C3" i="2"/>
  <c r="E3" i="2" s="1"/>
  <c r="B4" i="2" s="1"/>
  <c r="E4" i="1" l="1"/>
  <c r="B5" i="1" s="1"/>
  <c r="C5" i="1" s="1"/>
  <c r="E4" i="3"/>
  <c r="B5" i="3" s="1"/>
  <c r="C5" i="3" s="1"/>
  <c r="C32" i="2"/>
  <c r="E32" i="2"/>
  <c r="B33" i="2" s="1"/>
  <c r="C4" i="2"/>
  <c r="E4" i="2" s="1"/>
  <c r="B5" i="2" s="1"/>
  <c r="E5" i="1" l="1"/>
  <c r="B6" i="1" s="1"/>
  <c r="C6" i="1" s="1"/>
  <c r="E5" i="3"/>
  <c r="B6" i="3" s="1"/>
  <c r="C6" i="3" s="1"/>
  <c r="C33" i="2"/>
  <c r="E33" i="2" s="1"/>
  <c r="B34" i="2" s="1"/>
  <c r="C5" i="2"/>
  <c r="E5" i="2" s="1"/>
  <c r="B6" i="2" s="1"/>
  <c r="E6" i="1" l="1"/>
  <c r="B7" i="1" s="1"/>
  <c r="C7" i="1" s="1"/>
  <c r="E6" i="3"/>
  <c r="B7" i="3" s="1"/>
  <c r="C7" i="3" s="1"/>
  <c r="C34" i="2"/>
  <c r="E34" i="2" s="1"/>
  <c r="B35" i="2" s="1"/>
  <c r="C6" i="2"/>
  <c r="E6" i="2" s="1"/>
  <c r="B7" i="2" s="1"/>
  <c r="E7" i="1" l="1"/>
  <c r="B8" i="1" s="1"/>
  <c r="C8" i="1" s="1"/>
  <c r="E7" i="3"/>
  <c r="B8" i="3" s="1"/>
  <c r="C8" i="3" s="1"/>
  <c r="C35" i="2"/>
  <c r="E35" i="2" s="1"/>
  <c r="B36" i="2" s="1"/>
  <c r="C7" i="2"/>
  <c r="E7" i="2" s="1"/>
  <c r="B8" i="2" s="1"/>
  <c r="E8" i="1" l="1"/>
  <c r="B9" i="1" s="1"/>
  <c r="C9" i="1" s="1"/>
  <c r="E8" i="3"/>
  <c r="B9" i="3" s="1"/>
  <c r="C9" i="3" s="1"/>
  <c r="C36" i="2"/>
  <c r="E36" i="2" s="1"/>
  <c r="C8" i="2"/>
  <c r="E8" i="2" s="1"/>
  <c r="B9" i="2" s="1"/>
  <c r="E9" i="1" l="1"/>
  <c r="B10" i="1" s="1"/>
  <c r="C10" i="1" s="1"/>
  <c r="E9" i="3"/>
  <c r="B10" i="3" s="1"/>
  <c r="C10" i="3" s="1"/>
  <c r="C9" i="2"/>
  <c r="E9" i="2" s="1"/>
  <c r="B10" i="2" s="1"/>
  <c r="E10" i="1" l="1"/>
  <c r="B11" i="1" s="1"/>
  <c r="C11" i="1" s="1"/>
  <c r="E10" i="3"/>
  <c r="B11" i="3" s="1"/>
  <c r="C11" i="3" s="1"/>
  <c r="C10" i="2"/>
  <c r="E10" i="2" s="1"/>
  <c r="B11" i="2" s="1"/>
  <c r="E11" i="1" l="1"/>
  <c r="B12" i="1" s="1"/>
  <c r="C12" i="1" s="1"/>
  <c r="E11" i="3"/>
  <c r="B12" i="3" s="1"/>
  <c r="C12" i="3" s="1"/>
  <c r="C11" i="2"/>
  <c r="E11" i="2" s="1"/>
  <c r="B12" i="2" s="1"/>
  <c r="E12" i="1" l="1"/>
  <c r="B13" i="1" s="1"/>
  <c r="C13" i="1" s="1"/>
  <c r="E12" i="3"/>
  <c r="B13" i="3" s="1"/>
  <c r="C13" i="3" s="1"/>
  <c r="C12" i="2"/>
  <c r="E12" i="2" s="1"/>
  <c r="B13" i="2" s="1"/>
  <c r="E13" i="1" l="1"/>
  <c r="B14" i="1" s="1"/>
  <c r="C14" i="1" s="1"/>
  <c r="E13" i="3"/>
  <c r="B14" i="3" s="1"/>
  <c r="C14" i="3" s="1"/>
  <c r="C13" i="2"/>
  <c r="E13" i="2" s="1"/>
  <c r="B14" i="2" s="1"/>
  <c r="E14" i="1" l="1"/>
  <c r="B15" i="1" s="1"/>
  <c r="C15" i="1" s="1"/>
  <c r="E14" i="3"/>
  <c r="B15" i="3" s="1"/>
  <c r="C15" i="3" s="1"/>
  <c r="C14" i="2"/>
  <c r="E14" i="2" s="1"/>
  <c r="B15" i="2" s="1"/>
  <c r="E15" i="1" l="1"/>
  <c r="B16" i="1" s="1"/>
  <c r="C16" i="1" s="1"/>
  <c r="E15" i="3"/>
  <c r="B16" i="3" s="1"/>
  <c r="C16" i="3" s="1"/>
  <c r="C15" i="2"/>
  <c r="E15" i="2" s="1"/>
  <c r="B16" i="2" s="1"/>
  <c r="E16" i="1" l="1"/>
  <c r="B17" i="1" s="1"/>
  <c r="C17" i="1" s="1"/>
  <c r="E16" i="3"/>
  <c r="B17" i="3" s="1"/>
  <c r="C17" i="3" s="1"/>
  <c r="C16" i="2"/>
  <c r="E16" i="2" s="1"/>
  <c r="B17" i="2" s="1"/>
  <c r="E17" i="1" l="1"/>
  <c r="B18" i="1" s="1"/>
  <c r="C18" i="1" s="1"/>
  <c r="E17" i="3"/>
  <c r="B18" i="3" s="1"/>
  <c r="C18" i="3" s="1"/>
  <c r="C17" i="2"/>
  <c r="E17" i="2" s="1"/>
  <c r="B18" i="2" s="1"/>
  <c r="E18" i="1" l="1"/>
  <c r="B19" i="1" s="1"/>
  <c r="E18" i="3"/>
  <c r="B19" i="3" s="1"/>
  <c r="C19" i="3" s="1"/>
  <c r="C18" i="2"/>
  <c r="E18" i="2" s="1"/>
  <c r="B19" i="2" s="1"/>
  <c r="C19" i="1" l="1"/>
  <c r="E19" i="1" s="1"/>
  <c r="B20" i="1" s="1"/>
  <c r="E19" i="3"/>
  <c r="B20" i="3" s="1"/>
  <c r="C20" i="3" s="1"/>
  <c r="C19" i="2"/>
  <c r="E19" i="2" s="1"/>
  <c r="B20" i="2" s="1"/>
  <c r="C20" i="1" l="1"/>
  <c r="E20" i="1" s="1"/>
  <c r="B21" i="1" s="1"/>
  <c r="E20" i="3"/>
  <c r="B21" i="3" s="1"/>
  <c r="C21" i="3" s="1"/>
  <c r="C20" i="2"/>
  <c r="E20" i="2" s="1"/>
  <c r="B21" i="2" s="1"/>
  <c r="C21" i="1" l="1"/>
  <c r="E21" i="1" s="1"/>
  <c r="B22" i="1" s="1"/>
  <c r="E21" i="3"/>
  <c r="B22" i="3" s="1"/>
  <c r="C22" i="3" s="1"/>
  <c r="C21" i="2"/>
  <c r="E21" i="2" s="1"/>
  <c r="B22" i="2" s="1"/>
  <c r="C22" i="1" l="1"/>
  <c r="E22" i="1" s="1"/>
  <c r="B23" i="1" s="1"/>
  <c r="E22" i="3"/>
  <c r="B23" i="3" s="1"/>
  <c r="C23" i="3" s="1"/>
  <c r="C22" i="2"/>
  <c r="E22" i="2" s="1"/>
  <c r="B23" i="2" s="1"/>
  <c r="C23" i="1" l="1"/>
  <c r="E23" i="1" s="1"/>
  <c r="B24" i="1" s="1"/>
  <c r="E23" i="3"/>
  <c r="B24" i="3" s="1"/>
  <c r="C24" i="3" s="1"/>
  <c r="C23" i="2"/>
  <c r="E23" i="2" s="1"/>
  <c r="B24" i="2" s="1"/>
  <c r="C24" i="1" l="1"/>
  <c r="E24" i="1"/>
  <c r="B25" i="1" s="1"/>
  <c r="C25" i="1" s="1"/>
  <c r="E25" i="1" s="1"/>
  <c r="B26" i="1" s="1"/>
  <c r="C26" i="1" s="1"/>
  <c r="E24" i="3"/>
  <c r="B25" i="3" s="1"/>
  <c r="C25" i="3" s="1"/>
  <c r="C24" i="2"/>
  <c r="E24" i="2" s="1"/>
  <c r="B25" i="2" s="1"/>
  <c r="E25" i="3" l="1"/>
  <c r="B26" i="3" s="1"/>
  <c r="C26" i="3" s="1"/>
  <c r="C25" i="2"/>
  <c r="E25" i="2" s="1"/>
  <c r="B26" i="2" s="1"/>
  <c r="E26" i="1"/>
  <c r="B27" i="1" s="1"/>
  <c r="C27" i="1" s="1"/>
  <c r="E26" i="3" l="1"/>
  <c r="B27" i="3" s="1"/>
  <c r="C27" i="3" s="1"/>
  <c r="C26" i="2"/>
  <c r="E26" i="2" s="1"/>
  <c r="B27" i="2" s="1"/>
  <c r="E27" i="1"/>
  <c r="B28" i="1" s="1"/>
  <c r="C28" i="1" s="1"/>
  <c r="E27" i="3" l="1"/>
  <c r="B28" i="3" s="1"/>
  <c r="C28" i="3" s="1"/>
  <c r="C27" i="2"/>
  <c r="E27" i="2" s="1"/>
  <c r="B28" i="2" s="1"/>
  <c r="E28" i="1"/>
  <c r="B29" i="1" s="1"/>
  <c r="C29" i="1" s="1"/>
  <c r="E28" i="3" l="1"/>
  <c r="B29" i="3" s="1"/>
  <c r="C29" i="3" s="1"/>
  <c r="C28" i="2"/>
  <c r="E28" i="2" s="1"/>
  <c r="B29" i="2" s="1"/>
  <c r="E29" i="1"/>
  <c r="E29" i="3" l="1"/>
  <c r="B30" i="3" s="1"/>
  <c r="C30" i="3" s="1"/>
  <c r="C29" i="2"/>
  <c r="E29" i="2" s="1"/>
  <c r="E30" i="3" l="1"/>
  <c r="B31" i="3" s="1"/>
  <c r="C31" i="3" s="1"/>
  <c r="E31" i="3" l="1"/>
  <c r="B32" i="3" s="1"/>
  <c r="C32" i="3" l="1"/>
  <c r="E32" i="3" s="1"/>
  <c r="B33" i="3" s="1"/>
  <c r="C33" i="3" l="1"/>
  <c r="E33" i="3"/>
  <c r="B34" i="3" s="1"/>
  <c r="C34" i="3" s="1"/>
  <c r="E34" i="3"/>
  <c r="B35" i="3" s="1"/>
  <c r="C35" i="3" s="1"/>
  <c r="E35" i="3" l="1"/>
  <c r="B36" i="3" s="1"/>
  <c r="C36" i="3" l="1"/>
  <c r="E36" i="3" s="1"/>
  <c r="B37" i="3" s="1"/>
  <c r="C37" i="3" l="1"/>
  <c r="E37" i="3"/>
</calcChain>
</file>

<file path=xl/sharedStrings.xml><?xml version="1.0" encoding="utf-8"?>
<sst xmlns="http://schemas.openxmlformats.org/spreadsheetml/2006/main" count="24" uniqueCount="14">
  <si>
    <t>You Add</t>
  </si>
  <si>
    <t>Year</t>
  </si>
  <si>
    <t>Growth</t>
  </si>
  <si>
    <t>Start Balance</t>
  </si>
  <si>
    <t>End Balance</t>
  </si>
  <si>
    <t>Retirement Budget</t>
  </si>
  <si>
    <t>Portfolio Needed</t>
  </si>
  <si>
    <t>Save %</t>
  </si>
  <si>
    <t>Spend %</t>
  </si>
  <si>
    <t>Years to Save One Year</t>
  </si>
  <si>
    <t>Years To Retire</t>
  </si>
  <si>
    <t>Fixed %</t>
  </si>
  <si>
    <t>Investment Return:</t>
  </si>
  <si>
    <t>Years of Spending: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</si>
</sst>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.0_);_(* \(#,##0.0\);_(* &quot;-&quot;??_);_(@_)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44" fontId="0" fillId="0" borderId="0" xfId="2" applyFont="1"/>
    <xf numFmtId="164" fontId="0" fillId="0" borderId="0" xfId="2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9" fontId="0" fillId="0" borderId="0" xfId="0" applyNumberFormat="1"/>
    <xf numFmtId="165" fontId="0" fillId="0" borderId="0" xfId="1" applyNumberFormat="1" applyFont="1"/>
    <xf numFmtId="10" fontId="0" fillId="0" borderId="0" xfId="3" applyNumberFormat="1" applyFont="1"/>
    <xf numFmtId="166" fontId="0" fillId="0" borderId="0" xfId="0" applyNumberForma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1852D-F710-4ACB-A8DE-5D7D6738FAF2}">
  <dimension ref="A1:E37"/>
  <sheetViews>
    <sheetView workbookViewId="0">
      <selection activeCell="E41" sqref="E41"/>
    </sheetView>
  </sheetViews>
  <sheetFormatPr defaultRowHeight="15" x14ac:dyDescent="0.25"/>
  <cols>
    <col min="1" max="1" width="4.85546875" bestFit="1" customWidth="1"/>
    <col min="2" max="2" width="12.42578125" bestFit="1" customWidth="1"/>
    <col min="3" max="4" width="9" bestFit="1" customWidth="1"/>
    <col min="5" max="5" width="11.5703125" bestFit="1" customWidth="1"/>
  </cols>
  <sheetData>
    <row r="1" spans="1:5" x14ac:dyDescent="0.25">
      <c r="A1" s="4" t="s">
        <v>1</v>
      </c>
      <c r="B1" s="4" t="s">
        <v>3</v>
      </c>
      <c r="C1" s="4" t="s">
        <v>2</v>
      </c>
      <c r="D1" s="4" t="s">
        <v>0</v>
      </c>
      <c r="E1" s="4" t="s">
        <v>4</v>
      </c>
    </row>
    <row r="2" spans="1:5" x14ac:dyDescent="0.25">
      <c r="A2">
        <v>1</v>
      </c>
      <c r="B2" s="2">
        <v>0</v>
      </c>
      <c r="C2" s="2">
        <f>B2*1.704%</f>
        <v>0</v>
      </c>
      <c r="D2" s="2">
        <v>10000</v>
      </c>
      <c r="E2" s="3">
        <f>B2+C2+D2</f>
        <v>10000</v>
      </c>
    </row>
    <row r="3" spans="1:5" x14ac:dyDescent="0.25">
      <c r="A3">
        <v>2</v>
      </c>
      <c r="B3" s="3">
        <f>E2</f>
        <v>10000</v>
      </c>
      <c r="C3" s="2">
        <f>B3*(7.04%)</f>
        <v>704</v>
      </c>
      <c r="D3" s="2">
        <v>10000</v>
      </c>
      <c r="E3" s="3">
        <f t="shared" ref="E3:E29" si="0">B3+C3+D3</f>
        <v>20704</v>
      </c>
    </row>
    <row r="4" spans="1:5" x14ac:dyDescent="0.25">
      <c r="A4">
        <v>3</v>
      </c>
      <c r="B4" s="3">
        <f t="shared" ref="B4:B29" si="1">E3</f>
        <v>20704</v>
      </c>
      <c r="C4" s="2">
        <f t="shared" ref="C4:C37" si="2">B4*(7.04%)</f>
        <v>1457.5616</v>
      </c>
      <c r="D4" s="2">
        <v>10000</v>
      </c>
      <c r="E4" s="3">
        <f t="shared" si="0"/>
        <v>32161.561600000001</v>
      </c>
    </row>
    <row r="5" spans="1:5" x14ac:dyDescent="0.25">
      <c r="A5">
        <v>4</v>
      </c>
      <c r="B5" s="3">
        <f t="shared" si="1"/>
        <v>32161.561600000001</v>
      </c>
      <c r="C5" s="2">
        <f t="shared" si="2"/>
        <v>2264.1739366400002</v>
      </c>
      <c r="D5" s="2">
        <v>10000</v>
      </c>
      <c r="E5" s="3">
        <f t="shared" si="0"/>
        <v>44425.735536640001</v>
      </c>
    </row>
    <row r="6" spans="1:5" x14ac:dyDescent="0.25">
      <c r="A6">
        <v>5</v>
      </c>
      <c r="B6" s="3">
        <f t="shared" si="1"/>
        <v>44425.735536640001</v>
      </c>
      <c r="C6" s="2">
        <f t="shared" si="2"/>
        <v>3127.5717817794562</v>
      </c>
      <c r="D6" s="2">
        <v>10000</v>
      </c>
      <c r="E6" s="3">
        <f t="shared" si="0"/>
        <v>57553.307318419458</v>
      </c>
    </row>
    <row r="7" spans="1:5" x14ac:dyDescent="0.25">
      <c r="A7">
        <v>6</v>
      </c>
      <c r="B7" s="3">
        <f t="shared" si="1"/>
        <v>57553.307318419458</v>
      </c>
      <c r="C7" s="2">
        <f t="shared" si="2"/>
        <v>4051.7528352167301</v>
      </c>
      <c r="D7" s="2">
        <v>10000</v>
      </c>
      <c r="E7" s="3">
        <f t="shared" si="0"/>
        <v>71605.060153636179</v>
      </c>
    </row>
    <row r="8" spans="1:5" x14ac:dyDescent="0.25">
      <c r="A8">
        <v>7</v>
      </c>
      <c r="B8" s="3">
        <f t="shared" si="1"/>
        <v>71605.060153636179</v>
      </c>
      <c r="C8" s="2">
        <f t="shared" si="2"/>
        <v>5040.996234815987</v>
      </c>
      <c r="D8" s="2">
        <v>10000</v>
      </c>
      <c r="E8" s="3">
        <f t="shared" si="0"/>
        <v>86646.056388452169</v>
      </c>
    </row>
    <row r="9" spans="1:5" x14ac:dyDescent="0.25">
      <c r="A9">
        <v>8</v>
      </c>
      <c r="B9" s="3">
        <f t="shared" si="1"/>
        <v>86646.056388452169</v>
      </c>
      <c r="C9" s="2">
        <f t="shared" si="2"/>
        <v>6099.8823697470334</v>
      </c>
      <c r="D9" s="2">
        <v>10000</v>
      </c>
      <c r="E9" s="3">
        <f t="shared" si="0"/>
        <v>102745.93875819921</v>
      </c>
    </row>
    <row r="10" spans="1:5" x14ac:dyDescent="0.25">
      <c r="A10">
        <v>9</v>
      </c>
      <c r="B10" s="3">
        <f t="shared" si="1"/>
        <v>102745.93875819921</v>
      </c>
      <c r="C10" s="2">
        <f t="shared" si="2"/>
        <v>7233.3140885772245</v>
      </c>
      <c r="D10" s="2">
        <v>10000</v>
      </c>
      <c r="E10" s="3">
        <f t="shared" si="0"/>
        <v>119979.25284677644</v>
      </c>
    </row>
    <row r="11" spans="1:5" x14ac:dyDescent="0.25">
      <c r="A11">
        <v>10</v>
      </c>
      <c r="B11" s="3">
        <f t="shared" si="1"/>
        <v>119979.25284677644</v>
      </c>
      <c r="C11" s="2">
        <f t="shared" si="2"/>
        <v>8446.5394004130612</v>
      </c>
      <c r="D11" s="2">
        <v>10000</v>
      </c>
      <c r="E11" s="3">
        <f t="shared" si="0"/>
        <v>138425.7922471895</v>
      </c>
    </row>
    <row r="12" spans="1:5" x14ac:dyDescent="0.25">
      <c r="A12">
        <v>11</v>
      </c>
      <c r="B12" s="3">
        <f t="shared" si="1"/>
        <v>138425.7922471895</v>
      </c>
      <c r="C12" s="2">
        <f t="shared" si="2"/>
        <v>9745.1757742021418</v>
      </c>
      <c r="D12" s="2">
        <v>10000</v>
      </c>
      <c r="E12" s="3">
        <f t="shared" si="0"/>
        <v>158170.96802139163</v>
      </c>
    </row>
    <row r="13" spans="1:5" x14ac:dyDescent="0.25">
      <c r="A13">
        <v>12</v>
      </c>
      <c r="B13" s="3">
        <f t="shared" si="1"/>
        <v>158170.96802139163</v>
      </c>
      <c r="C13" s="2">
        <f t="shared" si="2"/>
        <v>11135.236148705972</v>
      </c>
      <c r="D13" s="2">
        <v>10000</v>
      </c>
      <c r="E13" s="3">
        <f t="shared" si="0"/>
        <v>179306.2041700976</v>
      </c>
    </row>
    <row r="14" spans="1:5" x14ac:dyDescent="0.25">
      <c r="A14">
        <v>13</v>
      </c>
      <c r="B14" s="3">
        <f t="shared" si="1"/>
        <v>179306.2041700976</v>
      </c>
      <c r="C14" s="2">
        <f t="shared" si="2"/>
        <v>12623.156773574872</v>
      </c>
      <c r="D14" s="2">
        <v>10000</v>
      </c>
      <c r="E14" s="3">
        <f t="shared" si="0"/>
        <v>201929.36094367248</v>
      </c>
    </row>
    <row r="15" spans="1:5" x14ac:dyDescent="0.25">
      <c r="A15">
        <v>14</v>
      </c>
      <c r="B15" s="3">
        <f t="shared" si="1"/>
        <v>201929.36094367248</v>
      </c>
      <c r="C15" s="2">
        <f t="shared" si="2"/>
        <v>14215.827010434543</v>
      </c>
      <c r="D15" s="2">
        <v>10000</v>
      </c>
      <c r="E15" s="3">
        <f t="shared" si="0"/>
        <v>226145.18795410701</v>
      </c>
    </row>
    <row r="16" spans="1:5" x14ac:dyDescent="0.25">
      <c r="A16">
        <v>15</v>
      </c>
      <c r="B16" s="3">
        <f t="shared" si="1"/>
        <v>226145.18795410701</v>
      </c>
      <c r="C16" s="2">
        <f t="shared" si="2"/>
        <v>15920.621231969135</v>
      </c>
      <c r="D16" s="2">
        <v>10000</v>
      </c>
      <c r="E16" s="3">
        <f t="shared" si="0"/>
        <v>252065.80918607613</v>
      </c>
    </row>
    <row r="17" spans="1:5" x14ac:dyDescent="0.25">
      <c r="A17">
        <v>16</v>
      </c>
      <c r="B17" s="3">
        <f t="shared" si="1"/>
        <v>252065.80918607613</v>
      </c>
      <c r="C17" s="2">
        <f t="shared" si="2"/>
        <v>17745.432966699762</v>
      </c>
      <c r="D17" s="2">
        <v>10000</v>
      </c>
      <c r="E17" s="3">
        <f t="shared" si="0"/>
        <v>279811.24215277587</v>
      </c>
    </row>
    <row r="18" spans="1:5" x14ac:dyDescent="0.25">
      <c r="A18">
        <v>17</v>
      </c>
      <c r="B18" s="3">
        <f t="shared" si="1"/>
        <v>279811.24215277587</v>
      </c>
      <c r="C18" s="2">
        <f t="shared" si="2"/>
        <v>19698.711447555423</v>
      </c>
      <c r="D18" s="2">
        <v>10000</v>
      </c>
      <c r="E18" s="3">
        <f t="shared" si="0"/>
        <v>309509.95360033127</v>
      </c>
    </row>
    <row r="19" spans="1:5" x14ac:dyDescent="0.25">
      <c r="A19">
        <v>18</v>
      </c>
      <c r="B19" s="3">
        <f t="shared" si="1"/>
        <v>309509.95360033127</v>
      </c>
      <c r="C19" s="2">
        <f t="shared" si="2"/>
        <v>21789.500733463323</v>
      </c>
      <c r="D19" s="2">
        <v>10000</v>
      </c>
      <c r="E19" s="3">
        <f t="shared" si="0"/>
        <v>341299.45433379459</v>
      </c>
    </row>
    <row r="20" spans="1:5" x14ac:dyDescent="0.25">
      <c r="A20">
        <v>19</v>
      </c>
      <c r="B20" s="3">
        <f t="shared" si="1"/>
        <v>341299.45433379459</v>
      </c>
      <c r="C20" s="2">
        <f t="shared" si="2"/>
        <v>24027.48158509914</v>
      </c>
      <c r="D20" s="2">
        <v>10000</v>
      </c>
      <c r="E20" s="3">
        <f t="shared" si="0"/>
        <v>375326.93591889372</v>
      </c>
    </row>
    <row r="21" spans="1:5" x14ac:dyDescent="0.25">
      <c r="A21">
        <v>20</v>
      </c>
      <c r="B21" s="3">
        <f t="shared" si="1"/>
        <v>375326.93591889372</v>
      </c>
      <c r="C21" s="2">
        <f t="shared" si="2"/>
        <v>26423.01628869012</v>
      </c>
      <c r="D21" s="2">
        <v>10000</v>
      </c>
      <c r="E21" s="3">
        <f t="shared" si="0"/>
        <v>411749.95220758382</v>
      </c>
    </row>
    <row r="22" spans="1:5" x14ac:dyDescent="0.25">
      <c r="A22">
        <v>21</v>
      </c>
      <c r="B22" s="3">
        <f t="shared" si="1"/>
        <v>411749.95220758382</v>
      </c>
      <c r="C22" s="2">
        <f t="shared" si="2"/>
        <v>28987.196635413904</v>
      </c>
      <c r="D22" s="2">
        <v>10000</v>
      </c>
      <c r="E22" s="3">
        <f t="shared" si="0"/>
        <v>450737.14884299773</v>
      </c>
    </row>
    <row r="23" spans="1:5" x14ac:dyDescent="0.25">
      <c r="A23">
        <v>22</v>
      </c>
      <c r="B23" s="3">
        <f t="shared" si="1"/>
        <v>450737.14884299773</v>
      </c>
      <c r="C23" s="2">
        <f t="shared" si="2"/>
        <v>31731.895278547043</v>
      </c>
      <c r="D23" s="2">
        <v>10000</v>
      </c>
      <c r="E23" s="3">
        <f t="shared" si="0"/>
        <v>492469.04412154475</v>
      </c>
    </row>
    <row r="24" spans="1:5" x14ac:dyDescent="0.25">
      <c r="A24">
        <v>23</v>
      </c>
      <c r="B24" s="3">
        <f t="shared" si="1"/>
        <v>492469.04412154475</v>
      </c>
      <c r="C24" s="2">
        <f t="shared" si="2"/>
        <v>34669.820706156752</v>
      </c>
      <c r="D24" s="2">
        <v>10000</v>
      </c>
      <c r="E24" s="3">
        <f t="shared" si="0"/>
        <v>537138.86482770147</v>
      </c>
    </row>
    <row r="25" spans="1:5" x14ac:dyDescent="0.25">
      <c r="A25">
        <v>24</v>
      </c>
      <c r="B25" s="3">
        <f t="shared" si="1"/>
        <v>537138.86482770147</v>
      </c>
      <c r="C25" s="2">
        <f t="shared" si="2"/>
        <v>37814.576083870183</v>
      </c>
      <c r="D25" s="2">
        <v>10000</v>
      </c>
      <c r="E25" s="3">
        <f t="shared" si="0"/>
        <v>584953.44091157161</v>
      </c>
    </row>
    <row r="26" spans="1:5" x14ac:dyDescent="0.25">
      <c r="A26">
        <v>25</v>
      </c>
      <c r="B26" s="3">
        <f t="shared" si="1"/>
        <v>584953.44091157161</v>
      </c>
      <c r="C26" s="2">
        <f t="shared" si="2"/>
        <v>41180.72224017464</v>
      </c>
      <c r="D26" s="2">
        <v>10000</v>
      </c>
      <c r="E26" s="3">
        <f t="shared" si="0"/>
        <v>636134.16315174627</v>
      </c>
    </row>
    <row r="27" spans="1:5" x14ac:dyDescent="0.25">
      <c r="A27">
        <v>26</v>
      </c>
      <c r="B27" s="3">
        <f t="shared" si="1"/>
        <v>636134.16315174627</v>
      </c>
      <c r="C27" s="2">
        <f t="shared" si="2"/>
        <v>44783.845085882938</v>
      </c>
      <c r="D27" s="2">
        <v>10000</v>
      </c>
      <c r="E27" s="3">
        <f t="shared" si="0"/>
        <v>690918.0082376292</v>
      </c>
    </row>
    <row r="28" spans="1:5" x14ac:dyDescent="0.25">
      <c r="A28">
        <v>27</v>
      </c>
      <c r="B28" s="3">
        <f t="shared" si="1"/>
        <v>690918.0082376292</v>
      </c>
      <c r="C28" s="2">
        <f t="shared" si="2"/>
        <v>48640.627779929098</v>
      </c>
      <c r="D28" s="2">
        <v>10000</v>
      </c>
      <c r="E28" s="3">
        <f t="shared" si="0"/>
        <v>749558.63601755828</v>
      </c>
    </row>
    <row r="29" spans="1:5" x14ac:dyDescent="0.25">
      <c r="A29">
        <v>28</v>
      </c>
      <c r="B29" s="3">
        <f t="shared" si="1"/>
        <v>749558.63601755828</v>
      </c>
      <c r="C29" s="2">
        <f t="shared" si="2"/>
        <v>52768.927975636107</v>
      </c>
      <c r="D29" s="2">
        <v>10000</v>
      </c>
      <c r="E29" s="3">
        <f t="shared" si="0"/>
        <v>812327.56399319437</v>
      </c>
    </row>
    <row r="30" spans="1:5" x14ac:dyDescent="0.25">
      <c r="A30">
        <v>29</v>
      </c>
      <c r="B30" s="3">
        <f t="shared" ref="B30:B36" si="3">E29</f>
        <v>812327.56399319437</v>
      </c>
      <c r="C30" s="2">
        <f t="shared" si="2"/>
        <v>57187.860505120887</v>
      </c>
      <c r="D30" s="2">
        <v>10000</v>
      </c>
      <c r="E30" s="3">
        <f t="shared" ref="E30:E36" si="4">B30+C30+D30</f>
        <v>879515.4244983152</v>
      </c>
    </row>
    <row r="31" spans="1:5" x14ac:dyDescent="0.25">
      <c r="A31">
        <v>30</v>
      </c>
      <c r="B31" s="3">
        <f t="shared" si="3"/>
        <v>879515.4244983152</v>
      </c>
      <c r="C31" s="2">
        <f t="shared" si="2"/>
        <v>61917.885884681396</v>
      </c>
      <c r="D31" s="2">
        <v>10000</v>
      </c>
      <c r="E31" s="3">
        <f t="shared" si="4"/>
        <v>951433.31038299657</v>
      </c>
    </row>
    <row r="32" spans="1:5" x14ac:dyDescent="0.25">
      <c r="A32">
        <v>31</v>
      </c>
      <c r="B32" s="3">
        <f t="shared" si="3"/>
        <v>951433.31038299657</v>
      </c>
      <c r="C32" s="2">
        <f t="shared" si="2"/>
        <v>66980.90505096296</v>
      </c>
      <c r="D32" s="2">
        <v>10000</v>
      </c>
      <c r="E32" s="3">
        <f t="shared" si="4"/>
        <v>1028414.2154339595</v>
      </c>
    </row>
    <row r="33" spans="1:5" x14ac:dyDescent="0.25">
      <c r="A33">
        <v>32</v>
      </c>
      <c r="B33" s="3">
        <f t="shared" si="3"/>
        <v>1028414.2154339595</v>
      </c>
      <c r="C33" s="2">
        <f t="shared" si="2"/>
        <v>72400.360766550759</v>
      </c>
      <c r="D33" s="2">
        <v>10000</v>
      </c>
      <c r="E33" s="3">
        <f t="shared" si="4"/>
        <v>1110814.5762005104</v>
      </c>
    </row>
    <row r="34" spans="1:5" x14ac:dyDescent="0.25">
      <c r="A34">
        <v>33</v>
      </c>
      <c r="B34" s="3">
        <f t="shared" si="3"/>
        <v>1110814.5762005104</v>
      </c>
      <c r="C34" s="2">
        <f t="shared" si="2"/>
        <v>78201.34616451594</v>
      </c>
      <c r="D34" s="2">
        <v>10000</v>
      </c>
      <c r="E34" s="3">
        <f t="shared" si="4"/>
        <v>1199015.9223650263</v>
      </c>
    </row>
    <row r="35" spans="1:5" x14ac:dyDescent="0.25">
      <c r="A35">
        <v>34</v>
      </c>
      <c r="B35" s="3">
        <f t="shared" si="3"/>
        <v>1199015.9223650263</v>
      </c>
      <c r="C35" s="2">
        <f t="shared" si="2"/>
        <v>84410.720934497862</v>
      </c>
      <c r="D35" s="2">
        <v>10000</v>
      </c>
      <c r="E35" s="3">
        <f t="shared" si="4"/>
        <v>1293426.6432995242</v>
      </c>
    </row>
    <row r="36" spans="1:5" x14ac:dyDescent="0.25">
      <c r="A36">
        <v>35</v>
      </c>
      <c r="B36" s="3">
        <f t="shared" si="3"/>
        <v>1293426.6432995242</v>
      </c>
      <c r="C36" s="2">
        <f t="shared" si="2"/>
        <v>91057.235688286513</v>
      </c>
      <c r="D36" s="2">
        <v>10000</v>
      </c>
      <c r="E36" s="3">
        <f t="shared" si="4"/>
        <v>1394483.8789878108</v>
      </c>
    </row>
    <row r="37" spans="1:5" x14ac:dyDescent="0.25">
      <c r="A37">
        <v>36</v>
      </c>
      <c r="B37" s="3">
        <f t="shared" ref="B37" si="5">E36</f>
        <v>1394483.8789878108</v>
      </c>
      <c r="C37" s="2">
        <f t="shared" si="2"/>
        <v>98171.665080741892</v>
      </c>
      <c r="D37" s="2">
        <v>10000</v>
      </c>
      <c r="E37" s="3">
        <f t="shared" ref="E37" si="6">B37+C37+D37</f>
        <v>1502655.5440685528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4B8D7-D734-40E1-AA01-BA12669A0F08}">
  <dimension ref="A1:B2"/>
  <sheetViews>
    <sheetView workbookViewId="0">
      <selection activeCell="B11" sqref="B11"/>
    </sheetView>
  </sheetViews>
  <sheetFormatPr defaultRowHeight="15" x14ac:dyDescent="0.25"/>
  <cols>
    <col min="1" max="1" width="18.42578125" bestFit="1" customWidth="1"/>
  </cols>
  <sheetData>
    <row r="1" spans="1:2" x14ac:dyDescent="0.25">
      <c r="A1" t="s">
        <v>12</v>
      </c>
      <c r="B1" s="7">
        <v>7.0400000000000004E-2</v>
      </c>
    </row>
    <row r="2" spans="1:2" x14ac:dyDescent="0.25">
      <c r="A2" t="s">
        <v>13</v>
      </c>
      <c r="B2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69C10-986A-4BFE-8ABF-32EAB627C638}">
  <dimension ref="A1:E39"/>
  <sheetViews>
    <sheetView workbookViewId="0">
      <selection activeCell="F38" sqref="F38"/>
    </sheetView>
  </sheetViews>
  <sheetFormatPr defaultRowHeight="15" x14ac:dyDescent="0.25"/>
  <cols>
    <col min="1" max="1" width="4.85546875" bestFit="1" customWidth="1"/>
    <col min="2" max="2" width="12.42578125" bestFit="1" customWidth="1"/>
    <col min="3" max="3" width="10" bestFit="1" customWidth="1"/>
    <col min="4" max="4" width="9" bestFit="1" customWidth="1"/>
    <col min="5" max="5" width="11.5703125" bestFit="1" customWidth="1"/>
  </cols>
  <sheetData>
    <row r="1" spans="1:5" x14ac:dyDescent="0.25">
      <c r="A1" s="4" t="s">
        <v>1</v>
      </c>
      <c r="B1" s="4" t="s">
        <v>3</v>
      </c>
      <c r="C1" s="4" t="s">
        <v>2</v>
      </c>
      <c r="D1" s="4" t="s">
        <v>0</v>
      </c>
      <c r="E1" s="4" t="s">
        <v>4</v>
      </c>
    </row>
    <row r="2" spans="1:5" x14ac:dyDescent="0.25">
      <c r="A2">
        <v>1</v>
      </c>
      <c r="B2" s="2">
        <v>0</v>
      </c>
      <c r="C2" s="2">
        <f t="shared" ref="C2:C37" si="0">B2*Rate</f>
        <v>0</v>
      </c>
      <c r="D2" s="2">
        <v>10000</v>
      </c>
      <c r="E2" s="3">
        <f>B2+C2+D2</f>
        <v>10000</v>
      </c>
    </row>
    <row r="3" spans="1:5" x14ac:dyDescent="0.25">
      <c r="A3">
        <v>2</v>
      </c>
      <c r="B3" s="3">
        <f>E2</f>
        <v>10000</v>
      </c>
      <c r="C3" s="2">
        <f t="shared" si="0"/>
        <v>704</v>
      </c>
      <c r="D3" s="2">
        <v>10000</v>
      </c>
      <c r="E3" s="3">
        <f t="shared" ref="E3:E29" si="1">B3+C3+D3</f>
        <v>20704</v>
      </c>
    </row>
    <row r="4" spans="1:5" x14ac:dyDescent="0.25">
      <c r="A4">
        <v>3</v>
      </c>
      <c r="B4" s="3">
        <f t="shared" ref="B4:B29" si="2">E3</f>
        <v>20704</v>
      </c>
      <c r="C4" s="2">
        <f t="shared" si="0"/>
        <v>1457.5616</v>
      </c>
      <c r="D4" s="2">
        <v>10000</v>
      </c>
      <c r="E4" s="3">
        <f t="shared" si="1"/>
        <v>32161.561600000001</v>
      </c>
    </row>
    <row r="5" spans="1:5" x14ac:dyDescent="0.25">
      <c r="A5">
        <v>4</v>
      </c>
      <c r="B5" s="3">
        <f t="shared" si="2"/>
        <v>32161.561600000001</v>
      </c>
      <c r="C5" s="2">
        <f t="shared" si="0"/>
        <v>2264.1739366400002</v>
      </c>
      <c r="D5" s="2">
        <v>10000</v>
      </c>
      <c r="E5" s="3">
        <f t="shared" si="1"/>
        <v>44425.735536640001</v>
      </c>
    </row>
    <row r="6" spans="1:5" x14ac:dyDescent="0.25">
      <c r="A6">
        <v>5</v>
      </c>
      <c r="B6" s="3">
        <f t="shared" si="2"/>
        <v>44425.735536640001</v>
      </c>
      <c r="C6" s="2">
        <f t="shared" si="0"/>
        <v>3127.5717817794562</v>
      </c>
      <c r="D6" s="2">
        <v>10000</v>
      </c>
      <c r="E6" s="3">
        <f t="shared" si="1"/>
        <v>57553.307318419458</v>
      </c>
    </row>
    <row r="7" spans="1:5" x14ac:dyDescent="0.25">
      <c r="A7">
        <v>6</v>
      </c>
      <c r="B7" s="3">
        <f t="shared" si="2"/>
        <v>57553.307318419458</v>
      </c>
      <c r="C7" s="2">
        <f t="shared" si="0"/>
        <v>4051.7528352167301</v>
      </c>
      <c r="D7" s="2">
        <v>10000</v>
      </c>
      <c r="E7" s="3">
        <f t="shared" si="1"/>
        <v>71605.060153636179</v>
      </c>
    </row>
    <row r="8" spans="1:5" x14ac:dyDescent="0.25">
      <c r="A8">
        <v>7</v>
      </c>
      <c r="B8" s="3">
        <f t="shared" si="2"/>
        <v>71605.060153636179</v>
      </c>
      <c r="C8" s="2">
        <f t="shared" si="0"/>
        <v>5040.996234815987</v>
      </c>
      <c r="D8" s="2">
        <v>10000</v>
      </c>
      <c r="E8" s="3">
        <f t="shared" si="1"/>
        <v>86646.056388452169</v>
      </c>
    </row>
    <row r="9" spans="1:5" x14ac:dyDescent="0.25">
      <c r="A9">
        <v>8</v>
      </c>
      <c r="B9" s="3">
        <f t="shared" si="2"/>
        <v>86646.056388452169</v>
      </c>
      <c r="C9" s="2">
        <f t="shared" si="0"/>
        <v>6099.8823697470334</v>
      </c>
      <c r="D9" s="2">
        <v>10000</v>
      </c>
      <c r="E9" s="3">
        <f t="shared" si="1"/>
        <v>102745.93875819921</v>
      </c>
    </row>
    <row r="10" spans="1:5" x14ac:dyDescent="0.25">
      <c r="A10">
        <v>9</v>
      </c>
      <c r="B10" s="3">
        <f t="shared" si="2"/>
        <v>102745.93875819921</v>
      </c>
      <c r="C10" s="2">
        <f t="shared" si="0"/>
        <v>7233.3140885772245</v>
      </c>
      <c r="D10" s="2">
        <v>10000</v>
      </c>
      <c r="E10" s="3">
        <f t="shared" si="1"/>
        <v>119979.25284677644</v>
      </c>
    </row>
    <row r="11" spans="1:5" x14ac:dyDescent="0.25">
      <c r="A11">
        <v>10</v>
      </c>
      <c r="B11" s="3">
        <f t="shared" si="2"/>
        <v>119979.25284677644</v>
      </c>
      <c r="C11" s="2">
        <f t="shared" si="0"/>
        <v>8446.5394004130612</v>
      </c>
      <c r="D11" s="2">
        <v>10000</v>
      </c>
      <c r="E11" s="3">
        <f t="shared" si="1"/>
        <v>138425.7922471895</v>
      </c>
    </row>
    <row r="12" spans="1:5" x14ac:dyDescent="0.25">
      <c r="A12">
        <v>11</v>
      </c>
      <c r="B12" s="3">
        <f t="shared" si="2"/>
        <v>138425.7922471895</v>
      </c>
      <c r="C12" s="2">
        <f t="shared" si="0"/>
        <v>9745.1757742021418</v>
      </c>
      <c r="D12" s="2">
        <v>10000</v>
      </c>
      <c r="E12" s="3">
        <f t="shared" si="1"/>
        <v>158170.96802139163</v>
      </c>
    </row>
    <row r="13" spans="1:5" x14ac:dyDescent="0.25">
      <c r="A13">
        <v>12</v>
      </c>
      <c r="B13" s="3">
        <f t="shared" si="2"/>
        <v>158170.96802139163</v>
      </c>
      <c r="C13" s="2">
        <f t="shared" si="0"/>
        <v>11135.236148705972</v>
      </c>
      <c r="D13" s="2">
        <v>10000</v>
      </c>
      <c r="E13" s="3">
        <f t="shared" si="1"/>
        <v>179306.2041700976</v>
      </c>
    </row>
    <row r="14" spans="1:5" x14ac:dyDescent="0.25">
      <c r="A14">
        <v>13</v>
      </c>
      <c r="B14" s="3">
        <f t="shared" si="2"/>
        <v>179306.2041700976</v>
      </c>
      <c r="C14" s="2">
        <f t="shared" si="0"/>
        <v>12623.156773574872</v>
      </c>
      <c r="D14" s="2">
        <v>10000</v>
      </c>
      <c r="E14" s="3">
        <f t="shared" si="1"/>
        <v>201929.36094367248</v>
      </c>
    </row>
    <row r="15" spans="1:5" x14ac:dyDescent="0.25">
      <c r="A15">
        <v>14</v>
      </c>
      <c r="B15" s="3">
        <f t="shared" si="2"/>
        <v>201929.36094367248</v>
      </c>
      <c r="C15" s="2">
        <f t="shared" si="0"/>
        <v>14215.827010434543</v>
      </c>
      <c r="D15" s="2">
        <v>10000</v>
      </c>
      <c r="E15" s="3">
        <f t="shared" si="1"/>
        <v>226145.18795410701</v>
      </c>
    </row>
    <row r="16" spans="1:5" x14ac:dyDescent="0.25">
      <c r="A16">
        <v>15</v>
      </c>
      <c r="B16" s="3">
        <f t="shared" si="2"/>
        <v>226145.18795410701</v>
      </c>
      <c r="C16" s="2">
        <f t="shared" si="0"/>
        <v>15920.621231969135</v>
      </c>
      <c r="D16" s="2">
        <v>10000</v>
      </c>
      <c r="E16" s="3">
        <f t="shared" si="1"/>
        <v>252065.80918607613</v>
      </c>
    </row>
    <row r="17" spans="1:5" x14ac:dyDescent="0.25">
      <c r="A17">
        <v>16</v>
      </c>
      <c r="B17" s="3">
        <f t="shared" si="2"/>
        <v>252065.80918607613</v>
      </c>
      <c r="C17" s="2">
        <f t="shared" si="0"/>
        <v>17745.432966699762</v>
      </c>
      <c r="D17" s="2">
        <v>10000</v>
      </c>
      <c r="E17" s="3">
        <f t="shared" si="1"/>
        <v>279811.24215277587</v>
      </c>
    </row>
    <row r="18" spans="1:5" x14ac:dyDescent="0.25">
      <c r="A18">
        <v>17</v>
      </c>
      <c r="B18" s="3">
        <f t="shared" si="2"/>
        <v>279811.24215277587</v>
      </c>
      <c r="C18" s="2">
        <f t="shared" si="0"/>
        <v>19698.711447555423</v>
      </c>
      <c r="D18" s="2">
        <v>10000</v>
      </c>
      <c r="E18" s="3">
        <f t="shared" si="1"/>
        <v>309509.95360033127</v>
      </c>
    </row>
    <row r="19" spans="1:5" x14ac:dyDescent="0.25">
      <c r="A19">
        <v>18</v>
      </c>
      <c r="B19" s="3">
        <f t="shared" si="2"/>
        <v>309509.95360033127</v>
      </c>
      <c r="C19" s="2">
        <f t="shared" si="0"/>
        <v>21789.500733463323</v>
      </c>
      <c r="D19" s="2">
        <v>10000</v>
      </c>
      <c r="E19" s="3">
        <f t="shared" si="1"/>
        <v>341299.45433379459</v>
      </c>
    </row>
    <row r="20" spans="1:5" x14ac:dyDescent="0.25">
      <c r="A20">
        <v>19</v>
      </c>
      <c r="B20" s="3">
        <f t="shared" si="2"/>
        <v>341299.45433379459</v>
      </c>
      <c r="C20" s="2">
        <f t="shared" si="0"/>
        <v>24027.48158509914</v>
      </c>
      <c r="D20" s="2">
        <v>10000</v>
      </c>
      <c r="E20" s="3">
        <f t="shared" si="1"/>
        <v>375326.93591889372</v>
      </c>
    </row>
    <row r="21" spans="1:5" x14ac:dyDescent="0.25">
      <c r="A21">
        <v>20</v>
      </c>
      <c r="B21" s="3">
        <f t="shared" si="2"/>
        <v>375326.93591889372</v>
      </c>
      <c r="C21" s="2">
        <f t="shared" si="0"/>
        <v>26423.01628869012</v>
      </c>
      <c r="D21" s="2">
        <v>10000</v>
      </c>
      <c r="E21" s="3">
        <f t="shared" si="1"/>
        <v>411749.95220758382</v>
      </c>
    </row>
    <row r="22" spans="1:5" x14ac:dyDescent="0.25">
      <c r="A22">
        <v>21</v>
      </c>
      <c r="B22" s="3">
        <f t="shared" si="2"/>
        <v>411749.95220758382</v>
      </c>
      <c r="C22" s="2">
        <f t="shared" si="0"/>
        <v>28987.196635413904</v>
      </c>
      <c r="D22" s="2">
        <v>10000</v>
      </c>
      <c r="E22" s="3">
        <f t="shared" si="1"/>
        <v>450737.14884299773</v>
      </c>
    </row>
    <row r="23" spans="1:5" x14ac:dyDescent="0.25">
      <c r="A23">
        <v>22</v>
      </c>
      <c r="B23" s="3">
        <f t="shared" si="2"/>
        <v>450737.14884299773</v>
      </c>
      <c r="C23" s="2">
        <f t="shared" si="0"/>
        <v>31731.895278547043</v>
      </c>
      <c r="D23" s="2">
        <v>10000</v>
      </c>
      <c r="E23" s="3">
        <f t="shared" si="1"/>
        <v>492469.04412154475</v>
      </c>
    </row>
    <row r="24" spans="1:5" x14ac:dyDescent="0.25">
      <c r="A24">
        <v>23</v>
      </c>
      <c r="B24" s="3">
        <f t="shared" si="2"/>
        <v>492469.04412154475</v>
      </c>
      <c r="C24" s="2">
        <f t="shared" si="0"/>
        <v>34669.820706156752</v>
      </c>
      <c r="D24" s="2">
        <v>10000</v>
      </c>
      <c r="E24" s="3">
        <f t="shared" si="1"/>
        <v>537138.86482770147</v>
      </c>
    </row>
    <row r="25" spans="1:5" x14ac:dyDescent="0.25">
      <c r="A25">
        <v>24</v>
      </c>
      <c r="B25" s="3">
        <f t="shared" si="2"/>
        <v>537138.86482770147</v>
      </c>
      <c r="C25" s="2">
        <f t="shared" si="0"/>
        <v>37814.576083870183</v>
      </c>
      <c r="D25" s="2">
        <v>10000</v>
      </c>
      <c r="E25" s="3">
        <f t="shared" si="1"/>
        <v>584953.44091157161</v>
      </c>
    </row>
    <row r="26" spans="1:5" x14ac:dyDescent="0.25">
      <c r="A26">
        <v>25</v>
      </c>
      <c r="B26" s="3">
        <f t="shared" si="2"/>
        <v>584953.44091157161</v>
      </c>
      <c r="C26" s="2">
        <f t="shared" si="0"/>
        <v>41180.72224017464</v>
      </c>
      <c r="D26" s="2">
        <v>10000</v>
      </c>
      <c r="E26" s="3">
        <f t="shared" si="1"/>
        <v>636134.16315174627</v>
      </c>
    </row>
    <row r="27" spans="1:5" x14ac:dyDescent="0.25">
      <c r="A27">
        <v>26</v>
      </c>
      <c r="B27" s="3">
        <f t="shared" si="2"/>
        <v>636134.16315174627</v>
      </c>
      <c r="C27" s="2">
        <f t="shared" si="0"/>
        <v>44783.845085882938</v>
      </c>
      <c r="D27" s="2">
        <v>10000</v>
      </c>
      <c r="E27" s="3">
        <f t="shared" si="1"/>
        <v>690918.0082376292</v>
      </c>
    </row>
    <row r="28" spans="1:5" x14ac:dyDescent="0.25">
      <c r="A28">
        <v>27</v>
      </c>
      <c r="B28" s="3">
        <f t="shared" si="2"/>
        <v>690918.0082376292</v>
      </c>
      <c r="C28" s="2">
        <f t="shared" si="0"/>
        <v>48640.627779929098</v>
      </c>
      <c r="D28" s="2">
        <v>10000</v>
      </c>
      <c r="E28" s="3">
        <f t="shared" si="1"/>
        <v>749558.63601755828</v>
      </c>
    </row>
    <row r="29" spans="1:5" x14ac:dyDescent="0.25">
      <c r="A29">
        <v>28</v>
      </c>
      <c r="B29" s="3">
        <f t="shared" si="2"/>
        <v>749558.63601755828</v>
      </c>
      <c r="C29" s="2">
        <f t="shared" si="0"/>
        <v>52768.927975636107</v>
      </c>
      <c r="D29" s="2">
        <v>10000</v>
      </c>
      <c r="E29" s="3">
        <f t="shared" si="1"/>
        <v>812327.56399319437</v>
      </c>
    </row>
    <row r="30" spans="1:5" x14ac:dyDescent="0.25">
      <c r="A30">
        <v>29</v>
      </c>
      <c r="B30" s="3">
        <f t="shared" ref="B30:B37" si="3">E29</f>
        <v>812327.56399319437</v>
      </c>
      <c r="C30" s="2">
        <f t="shared" si="0"/>
        <v>57187.860505120887</v>
      </c>
      <c r="D30" s="2">
        <v>10000</v>
      </c>
      <c r="E30" s="3">
        <f t="shared" ref="E30:E37" si="4">B30+C30+D30</f>
        <v>879515.4244983152</v>
      </c>
    </row>
    <row r="31" spans="1:5" x14ac:dyDescent="0.25">
      <c r="A31">
        <v>30</v>
      </c>
      <c r="B31" s="3">
        <f t="shared" si="3"/>
        <v>879515.4244983152</v>
      </c>
      <c r="C31" s="2">
        <f t="shared" si="0"/>
        <v>61917.885884681396</v>
      </c>
      <c r="D31" s="2">
        <v>10000</v>
      </c>
      <c r="E31" s="3">
        <f t="shared" si="4"/>
        <v>951433.31038299657</v>
      </c>
    </row>
    <row r="32" spans="1:5" x14ac:dyDescent="0.25">
      <c r="A32">
        <v>31</v>
      </c>
      <c r="B32" s="3">
        <f t="shared" si="3"/>
        <v>951433.31038299657</v>
      </c>
      <c r="C32" s="2">
        <f t="shared" si="0"/>
        <v>66980.90505096296</v>
      </c>
      <c r="D32" s="2">
        <v>10000</v>
      </c>
      <c r="E32" s="3">
        <f t="shared" si="4"/>
        <v>1028414.2154339595</v>
      </c>
    </row>
    <row r="33" spans="1:5" x14ac:dyDescent="0.25">
      <c r="A33">
        <v>32</v>
      </c>
      <c r="B33" s="3">
        <f t="shared" si="3"/>
        <v>1028414.2154339595</v>
      </c>
      <c r="C33" s="2">
        <f t="shared" si="0"/>
        <v>72400.360766550759</v>
      </c>
      <c r="D33" s="2">
        <v>10000</v>
      </c>
      <c r="E33" s="3">
        <f t="shared" si="4"/>
        <v>1110814.5762005104</v>
      </c>
    </row>
    <row r="34" spans="1:5" x14ac:dyDescent="0.25">
      <c r="A34">
        <v>33</v>
      </c>
      <c r="B34" s="3">
        <f t="shared" si="3"/>
        <v>1110814.5762005104</v>
      </c>
      <c r="C34" s="2">
        <f t="shared" si="0"/>
        <v>78201.34616451594</v>
      </c>
      <c r="D34" s="2">
        <v>10000</v>
      </c>
      <c r="E34" s="3">
        <f t="shared" si="4"/>
        <v>1199015.9223650263</v>
      </c>
    </row>
    <row r="35" spans="1:5" x14ac:dyDescent="0.25">
      <c r="A35">
        <v>34</v>
      </c>
      <c r="B35" s="3">
        <f t="shared" si="3"/>
        <v>1199015.9223650263</v>
      </c>
      <c r="C35" s="2">
        <f t="shared" si="0"/>
        <v>84410.720934497862</v>
      </c>
      <c r="D35" s="2">
        <v>10000</v>
      </c>
      <c r="E35" s="3">
        <f t="shared" si="4"/>
        <v>1293426.6432995242</v>
      </c>
    </row>
    <row r="36" spans="1:5" x14ac:dyDescent="0.25">
      <c r="A36">
        <v>35</v>
      </c>
      <c r="B36" s="3">
        <f t="shared" si="3"/>
        <v>1293426.6432995242</v>
      </c>
      <c r="C36" s="2">
        <f t="shared" si="0"/>
        <v>91057.235688286513</v>
      </c>
      <c r="D36" s="2">
        <v>10000</v>
      </c>
      <c r="E36" s="3">
        <f t="shared" si="4"/>
        <v>1394483.8789878108</v>
      </c>
    </row>
    <row r="37" spans="1:5" x14ac:dyDescent="0.25">
      <c r="A37">
        <v>36</v>
      </c>
      <c r="B37" s="3">
        <f t="shared" si="3"/>
        <v>1394483.8789878108</v>
      </c>
      <c r="C37" s="2">
        <f t="shared" si="0"/>
        <v>98171.665080741892</v>
      </c>
      <c r="D37" s="2">
        <v>10000</v>
      </c>
      <c r="E37" s="3">
        <f t="shared" si="4"/>
        <v>1502655.5440685528</v>
      </c>
    </row>
    <row r="38" spans="1:5" x14ac:dyDescent="0.25">
      <c r="B38" s="3"/>
      <c r="C38" s="2"/>
      <c r="D38" s="2"/>
      <c r="E38" s="3"/>
    </row>
    <row r="39" spans="1:5" x14ac:dyDescent="0.25">
      <c r="B39" s="3"/>
      <c r="C39" s="2"/>
      <c r="D39" s="2"/>
      <c r="E39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D0DC3-408F-4825-818E-ABABDDF14802}">
  <dimension ref="A1:G51"/>
  <sheetViews>
    <sheetView tabSelected="1" workbookViewId="0">
      <selection activeCell="J5" sqref="J5"/>
    </sheetView>
  </sheetViews>
  <sheetFormatPr defaultRowHeight="15" x14ac:dyDescent="0.25"/>
  <cols>
    <col min="2" max="2" width="12.42578125" bestFit="1" customWidth="1"/>
    <col min="3" max="3" width="12.42578125" customWidth="1"/>
    <col min="4" max="4" width="11.5703125" bestFit="1" customWidth="1"/>
    <col min="5" max="5" width="12.42578125" bestFit="1" customWidth="1"/>
    <col min="6" max="6" width="18.140625" bestFit="1" customWidth="1"/>
    <col min="7" max="7" width="16.5703125" bestFit="1" customWidth="1"/>
  </cols>
  <sheetData>
    <row r="1" spans="1:7" x14ac:dyDescent="0.25">
      <c r="A1" s="4" t="s">
        <v>1</v>
      </c>
      <c r="B1" s="4" t="s">
        <v>3</v>
      </c>
      <c r="C1" s="4" t="s">
        <v>2</v>
      </c>
      <c r="D1" s="4" t="s">
        <v>0</v>
      </c>
      <c r="E1" s="4" t="s">
        <v>4</v>
      </c>
      <c r="F1" s="4" t="s">
        <v>5</v>
      </c>
      <c r="G1" s="4" t="s">
        <v>6</v>
      </c>
    </row>
    <row r="2" spans="1:7" x14ac:dyDescent="0.25">
      <c r="A2">
        <v>1</v>
      </c>
      <c r="B2" s="2">
        <v>0</v>
      </c>
      <c r="C2" s="2">
        <f t="shared" ref="C2:C29" si="0">B2*Rate</f>
        <v>0</v>
      </c>
      <c r="D2" s="2">
        <v>10000</v>
      </c>
      <c r="E2" s="3">
        <f>B2+C2+D2</f>
        <v>10000</v>
      </c>
      <c r="F2" s="2">
        <v>59000</v>
      </c>
      <c r="G2" s="3">
        <f t="shared" ref="G2:G29" si="1">F2*YearsOfSpending</f>
        <v>1475000</v>
      </c>
    </row>
    <row r="3" spans="1:7" x14ac:dyDescent="0.25">
      <c r="A3">
        <v>2</v>
      </c>
      <c r="B3" s="3">
        <f>E2</f>
        <v>10000</v>
      </c>
      <c r="C3" s="2">
        <f t="shared" si="0"/>
        <v>704</v>
      </c>
      <c r="D3" s="2">
        <v>10500</v>
      </c>
      <c r="E3" s="3">
        <f t="shared" ref="E3:E29" si="2">B3+C3+D3</f>
        <v>21204</v>
      </c>
      <c r="F3" s="2">
        <v>58500</v>
      </c>
      <c r="G3" s="3">
        <f t="shared" si="1"/>
        <v>1462500</v>
      </c>
    </row>
    <row r="4" spans="1:7" x14ac:dyDescent="0.25">
      <c r="A4">
        <v>3</v>
      </c>
      <c r="B4" s="3">
        <f t="shared" ref="B4:B29" si="3">E3</f>
        <v>21204</v>
      </c>
      <c r="C4" s="2">
        <f t="shared" si="0"/>
        <v>1492.7616</v>
      </c>
      <c r="D4" s="2">
        <v>11000</v>
      </c>
      <c r="E4" s="3">
        <f t="shared" si="2"/>
        <v>33696.761599999998</v>
      </c>
      <c r="F4" s="2">
        <v>58000</v>
      </c>
      <c r="G4" s="3">
        <f t="shared" si="1"/>
        <v>1450000</v>
      </c>
    </row>
    <row r="5" spans="1:7" x14ac:dyDescent="0.25">
      <c r="A5">
        <v>4</v>
      </c>
      <c r="B5" s="3">
        <f t="shared" si="3"/>
        <v>33696.761599999998</v>
      </c>
      <c r="C5" s="2">
        <f t="shared" si="0"/>
        <v>2372.25201664</v>
      </c>
      <c r="D5" s="2">
        <v>11500</v>
      </c>
      <c r="E5" s="3">
        <f t="shared" si="2"/>
        <v>47569.013616639997</v>
      </c>
      <c r="F5" s="2">
        <v>57500</v>
      </c>
      <c r="G5" s="3">
        <f t="shared" si="1"/>
        <v>1437500</v>
      </c>
    </row>
    <row r="6" spans="1:7" x14ac:dyDescent="0.25">
      <c r="A6">
        <v>5</v>
      </c>
      <c r="B6" s="3">
        <f t="shared" si="3"/>
        <v>47569.013616639997</v>
      </c>
      <c r="C6" s="2">
        <f t="shared" si="0"/>
        <v>3348.8585586114559</v>
      </c>
      <c r="D6" s="2">
        <v>12000</v>
      </c>
      <c r="E6" s="3">
        <f t="shared" si="2"/>
        <v>62917.872175251454</v>
      </c>
      <c r="F6" s="2">
        <v>57000</v>
      </c>
      <c r="G6" s="3">
        <f t="shared" si="1"/>
        <v>1425000</v>
      </c>
    </row>
    <row r="7" spans="1:7" x14ac:dyDescent="0.25">
      <c r="A7">
        <v>6</v>
      </c>
      <c r="B7" s="3">
        <f t="shared" si="3"/>
        <v>62917.872175251454</v>
      </c>
      <c r="C7" s="2">
        <f t="shared" si="0"/>
        <v>4429.4182011377025</v>
      </c>
      <c r="D7" s="2">
        <v>12500</v>
      </c>
      <c r="E7" s="3">
        <f t="shared" si="2"/>
        <v>79847.290376389152</v>
      </c>
      <c r="F7" s="2">
        <v>56500</v>
      </c>
      <c r="G7" s="3">
        <f t="shared" si="1"/>
        <v>1412500</v>
      </c>
    </row>
    <row r="8" spans="1:7" x14ac:dyDescent="0.25">
      <c r="A8">
        <v>7</v>
      </c>
      <c r="B8" s="3">
        <f t="shared" si="3"/>
        <v>79847.290376389152</v>
      </c>
      <c r="C8" s="2">
        <f t="shared" si="0"/>
        <v>5621.2492424977963</v>
      </c>
      <c r="D8" s="2">
        <v>13000</v>
      </c>
      <c r="E8" s="3">
        <f t="shared" si="2"/>
        <v>98468.539618886949</v>
      </c>
      <c r="F8" s="2">
        <v>56000</v>
      </c>
      <c r="G8" s="3">
        <f t="shared" si="1"/>
        <v>1400000</v>
      </c>
    </row>
    <row r="9" spans="1:7" x14ac:dyDescent="0.25">
      <c r="A9">
        <v>8</v>
      </c>
      <c r="B9" s="3">
        <f t="shared" si="3"/>
        <v>98468.539618886949</v>
      </c>
      <c r="C9" s="2">
        <f t="shared" si="0"/>
        <v>6932.1851891696415</v>
      </c>
      <c r="D9" s="2">
        <v>13500</v>
      </c>
      <c r="E9" s="3">
        <f t="shared" si="2"/>
        <v>118900.72480805659</v>
      </c>
      <c r="F9" s="2">
        <v>55500</v>
      </c>
      <c r="G9" s="3">
        <f t="shared" si="1"/>
        <v>1387500</v>
      </c>
    </row>
    <row r="10" spans="1:7" x14ac:dyDescent="0.25">
      <c r="A10">
        <v>9</v>
      </c>
      <c r="B10" s="3">
        <f t="shared" si="3"/>
        <v>118900.72480805659</v>
      </c>
      <c r="C10" s="2">
        <f t="shared" si="0"/>
        <v>8370.6110264871841</v>
      </c>
      <c r="D10" s="2">
        <v>14000</v>
      </c>
      <c r="E10" s="3">
        <f t="shared" si="2"/>
        <v>141271.33583454377</v>
      </c>
      <c r="F10" s="2">
        <v>55000</v>
      </c>
      <c r="G10" s="3">
        <f t="shared" si="1"/>
        <v>1375000</v>
      </c>
    </row>
    <row r="11" spans="1:7" x14ac:dyDescent="0.25">
      <c r="A11">
        <v>10</v>
      </c>
      <c r="B11" s="3">
        <f t="shared" si="3"/>
        <v>141271.33583454377</v>
      </c>
      <c r="C11" s="2">
        <f t="shared" si="0"/>
        <v>9945.502042751883</v>
      </c>
      <c r="D11" s="2">
        <v>14500</v>
      </c>
      <c r="E11" s="3">
        <f t="shared" si="2"/>
        <v>165716.83787729565</v>
      </c>
      <c r="F11" s="2">
        <v>54500</v>
      </c>
      <c r="G11" s="3">
        <f t="shared" si="1"/>
        <v>1362500</v>
      </c>
    </row>
    <row r="12" spans="1:7" x14ac:dyDescent="0.25">
      <c r="A12">
        <v>11</v>
      </c>
      <c r="B12" s="3">
        <f t="shared" si="3"/>
        <v>165716.83787729565</v>
      </c>
      <c r="C12" s="2">
        <f t="shared" si="0"/>
        <v>11666.465386561615</v>
      </c>
      <c r="D12" s="2">
        <v>15000</v>
      </c>
      <c r="E12" s="3">
        <f t="shared" si="2"/>
        <v>192383.30326385726</v>
      </c>
      <c r="F12" s="2">
        <v>54000</v>
      </c>
      <c r="G12" s="3">
        <f t="shared" si="1"/>
        <v>1350000</v>
      </c>
    </row>
    <row r="13" spans="1:7" x14ac:dyDescent="0.25">
      <c r="A13">
        <v>12</v>
      </c>
      <c r="B13" s="3">
        <f t="shared" si="3"/>
        <v>192383.30326385726</v>
      </c>
      <c r="C13" s="2">
        <f t="shared" si="0"/>
        <v>13543.784549775552</v>
      </c>
      <c r="D13" s="2">
        <v>15500</v>
      </c>
      <c r="E13" s="3">
        <f t="shared" si="2"/>
        <v>221427.08781363282</v>
      </c>
      <c r="F13" s="2">
        <v>53500</v>
      </c>
      <c r="G13" s="3">
        <f t="shared" si="1"/>
        <v>1337500</v>
      </c>
    </row>
    <row r="14" spans="1:7" x14ac:dyDescent="0.25">
      <c r="A14">
        <v>13</v>
      </c>
      <c r="B14" s="3">
        <f t="shared" si="3"/>
        <v>221427.08781363282</v>
      </c>
      <c r="C14" s="2">
        <f t="shared" si="0"/>
        <v>15588.466982079752</v>
      </c>
      <c r="D14" s="2">
        <v>16000</v>
      </c>
      <c r="E14" s="3">
        <f t="shared" si="2"/>
        <v>253015.55479571258</v>
      </c>
      <c r="F14" s="2">
        <v>53000</v>
      </c>
      <c r="G14" s="3">
        <f t="shared" si="1"/>
        <v>1325000</v>
      </c>
    </row>
    <row r="15" spans="1:7" x14ac:dyDescent="0.25">
      <c r="A15">
        <v>14</v>
      </c>
      <c r="B15" s="3">
        <f t="shared" si="3"/>
        <v>253015.55479571258</v>
      </c>
      <c r="C15" s="2">
        <f t="shared" si="0"/>
        <v>17812.295057618168</v>
      </c>
      <c r="D15" s="2">
        <v>16500</v>
      </c>
      <c r="E15" s="3">
        <f t="shared" si="2"/>
        <v>287327.84985333076</v>
      </c>
      <c r="F15" s="2">
        <v>52500</v>
      </c>
      <c r="G15" s="3">
        <f t="shared" si="1"/>
        <v>1312500</v>
      </c>
    </row>
    <row r="16" spans="1:7" x14ac:dyDescent="0.25">
      <c r="A16">
        <v>15</v>
      </c>
      <c r="B16" s="3">
        <f t="shared" si="3"/>
        <v>287327.84985333076</v>
      </c>
      <c r="C16" s="2">
        <f t="shared" si="0"/>
        <v>20227.880629674488</v>
      </c>
      <c r="D16" s="2">
        <v>17000</v>
      </c>
      <c r="E16" s="3">
        <f t="shared" si="2"/>
        <v>324555.73048300523</v>
      </c>
      <c r="F16" s="2">
        <v>52000</v>
      </c>
      <c r="G16" s="3">
        <f t="shared" si="1"/>
        <v>1300000</v>
      </c>
    </row>
    <row r="17" spans="1:7" x14ac:dyDescent="0.25">
      <c r="A17">
        <v>16</v>
      </c>
      <c r="B17" s="3">
        <f t="shared" si="3"/>
        <v>324555.73048300523</v>
      </c>
      <c r="C17" s="2">
        <f t="shared" si="0"/>
        <v>22848.723426003569</v>
      </c>
      <c r="D17" s="2">
        <v>17500</v>
      </c>
      <c r="E17" s="3">
        <f t="shared" si="2"/>
        <v>364904.45390900882</v>
      </c>
      <c r="F17" s="2">
        <v>51500</v>
      </c>
      <c r="G17" s="3">
        <f t="shared" si="1"/>
        <v>1287500</v>
      </c>
    </row>
    <row r="18" spans="1:7" x14ac:dyDescent="0.25">
      <c r="A18">
        <v>17</v>
      </c>
      <c r="B18" s="3">
        <f t="shared" si="3"/>
        <v>364904.45390900882</v>
      </c>
      <c r="C18" s="2">
        <f t="shared" si="0"/>
        <v>25689.273555194224</v>
      </c>
      <c r="D18" s="2">
        <v>18000</v>
      </c>
      <c r="E18" s="3">
        <f t="shared" si="2"/>
        <v>408593.72746420302</v>
      </c>
      <c r="F18" s="2">
        <v>51000</v>
      </c>
      <c r="G18" s="3">
        <f t="shared" si="1"/>
        <v>1275000</v>
      </c>
    </row>
    <row r="19" spans="1:7" x14ac:dyDescent="0.25">
      <c r="A19">
        <v>18</v>
      </c>
      <c r="B19" s="3">
        <f t="shared" si="3"/>
        <v>408593.72746420302</v>
      </c>
      <c r="C19" s="2">
        <f t="shared" si="0"/>
        <v>28764.998413479894</v>
      </c>
      <c r="D19" s="2">
        <v>18500</v>
      </c>
      <c r="E19" s="3">
        <f t="shared" si="2"/>
        <v>455858.72587768291</v>
      </c>
      <c r="F19" s="2">
        <v>50500</v>
      </c>
      <c r="G19" s="3">
        <f t="shared" si="1"/>
        <v>1262500</v>
      </c>
    </row>
    <row r="20" spans="1:7" x14ac:dyDescent="0.25">
      <c r="A20">
        <v>19</v>
      </c>
      <c r="B20" s="3">
        <f t="shared" si="3"/>
        <v>455858.72587768291</v>
      </c>
      <c r="C20" s="2">
        <f t="shared" si="0"/>
        <v>32092.454301788879</v>
      </c>
      <c r="D20" s="2">
        <v>19000</v>
      </c>
      <c r="E20" s="3">
        <f t="shared" si="2"/>
        <v>506951.18017947179</v>
      </c>
      <c r="F20" s="2">
        <v>50000</v>
      </c>
      <c r="G20" s="3">
        <f t="shared" si="1"/>
        <v>1250000</v>
      </c>
    </row>
    <row r="21" spans="1:7" x14ac:dyDescent="0.25">
      <c r="A21">
        <v>20</v>
      </c>
      <c r="B21" s="3">
        <f t="shared" si="3"/>
        <v>506951.18017947179</v>
      </c>
      <c r="C21" s="2">
        <f t="shared" si="0"/>
        <v>35689.363084634817</v>
      </c>
      <c r="D21" s="2">
        <v>19500</v>
      </c>
      <c r="E21" s="3">
        <f t="shared" si="2"/>
        <v>562140.54326410661</v>
      </c>
      <c r="F21" s="2">
        <v>49500</v>
      </c>
      <c r="G21" s="3">
        <f t="shared" si="1"/>
        <v>1237500</v>
      </c>
    </row>
    <row r="22" spans="1:7" x14ac:dyDescent="0.25">
      <c r="A22">
        <v>21</v>
      </c>
      <c r="B22" s="3">
        <f t="shared" si="3"/>
        <v>562140.54326410661</v>
      </c>
      <c r="C22" s="2">
        <f t="shared" si="0"/>
        <v>39574.694245793107</v>
      </c>
      <c r="D22" s="2">
        <v>20000</v>
      </c>
      <c r="E22" s="3">
        <f t="shared" si="2"/>
        <v>621715.23750989977</v>
      </c>
      <c r="F22" s="2">
        <v>49000</v>
      </c>
      <c r="G22" s="3">
        <f t="shared" si="1"/>
        <v>1225000</v>
      </c>
    </row>
    <row r="23" spans="1:7" x14ac:dyDescent="0.25">
      <c r="A23">
        <v>22</v>
      </c>
      <c r="B23" s="3">
        <f t="shared" si="3"/>
        <v>621715.23750989977</v>
      </c>
      <c r="C23" s="2">
        <f t="shared" si="0"/>
        <v>43768.752720696946</v>
      </c>
      <c r="D23" s="2">
        <v>20500</v>
      </c>
      <c r="E23" s="3">
        <f t="shared" si="2"/>
        <v>685983.99023059674</v>
      </c>
      <c r="F23" s="2">
        <v>48500</v>
      </c>
      <c r="G23" s="3">
        <f t="shared" si="1"/>
        <v>1212500</v>
      </c>
    </row>
    <row r="24" spans="1:7" x14ac:dyDescent="0.25">
      <c r="A24">
        <v>23</v>
      </c>
      <c r="B24" s="3">
        <f t="shared" si="3"/>
        <v>685983.99023059674</v>
      </c>
      <c r="C24" s="2">
        <f t="shared" si="0"/>
        <v>48293.272912234017</v>
      </c>
      <c r="D24" s="2">
        <v>21000</v>
      </c>
      <c r="E24" s="3">
        <f t="shared" si="2"/>
        <v>755277.26314283081</v>
      </c>
      <c r="F24" s="2">
        <v>48000</v>
      </c>
      <c r="G24" s="3">
        <f t="shared" si="1"/>
        <v>1200000</v>
      </c>
    </row>
    <row r="25" spans="1:7" x14ac:dyDescent="0.25">
      <c r="A25">
        <v>24</v>
      </c>
      <c r="B25" s="3">
        <f t="shared" si="3"/>
        <v>755277.26314283081</v>
      </c>
      <c r="C25" s="2">
        <f t="shared" si="0"/>
        <v>53171.519325255293</v>
      </c>
      <c r="D25" s="2">
        <v>21500</v>
      </c>
      <c r="E25" s="3">
        <f t="shared" si="2"/>
        <v>829948.78246808611</v>
      </c>
      <c r="F25" s="2">
        <v>47500</v>
      </c>
      <c r="G25" s="3">
        <f t="shared" si="1"/>
        <v>1187500</v>
      </c>
    </row>
    <row r="26" spans="1:7" x14ac:dyDescent="0.25">
      <c r="A26">
        <v>25</v>
      </c>
      <c r="B26" s="3">
        <f t="shared" si="3"/>
        <v>829948.78246808611</v>
      </c>
      <c r="C26" s="2">
        <f t="shared" si="0"/>
        <v>58428.394285753267</v>
      </c>
      <c r="D26" s="2">
        <v>22000</v>
      </c>
      <c r="E26" s="3">
        <f t="shared" si="2"/>
        <v>910377.17675383936</v>
      </c>
      <c r="F26" s="2">
        <v>47000</v>
      </c>
      <c r="G26" s="3">
        <f t="shared" si="1"/>
        <v>1175000</v>
      </c>
    </row>
    <row r="27" spans="1:7" x14ac:dyDescent="0.25">
      <c r="A27">
        <v>26</v>
      </c>
      <c r="B27" s="3">
        <f t="shared" si="3"/>
        <v>910377.17675383936</v>
      </c>
      <c r="C27" s="2">
        <f t="shared" si="0"/>
        <v>64090.553243470298</v>
      </c>
      <c r="D27" s="2">
        <v>22500</v>
      </c>
      <c r="E27" s="3">
        <f t="shared" si="2"/>
        <v>996967.72999730962</v>
      </c>
      <c r="F27" s="2">
        <v>46500</v>
      </c>
      <c r="G27" s="3">
        <f t="shared" si="1"/>
        <v>1162500</v>
      </c>
    </row>
    <row r="28" spans="1:7" x14ac:dyDescent="0.25">
      <c r="A28">
        <v>27</v>
      </c>
      <c r="B28" s="3">
        <f t="shared" si="3"/>
        <v>996967.72999730962</v>
      </c>
      <c r="C28" s="2">
        <f t="shared" si="0"/>
        <v>70186.528191810605</v>
      </c>
      <c r="D28" s="2">
        <v>23000</v>
      </c>
      <c r="E28" s="3">
        <f t="shared" si="2"/>
        <v>1090154.2581891203</v>
      </c>
      <c r="F28" s="2">
        <v>46000</v>
      </c>
      <c r="G28" s="3">
        <f t="shared" si="1"/>
        <v>1150000</v>
      </c>
    </row>
    <row r="29" spans="1:7" x14ac:dyDescent="0.25">
      <c r="A29">
        <v>28</v>
      </c>
      <c r="B29" s="3">
        <f t="shared" si="3"/>
        <v>1090154.2581891203</v>
      </c>
      <c r="C29" s="2">
        <f t="shared" si="0"/>
        <v>76746.859776514073</v>
      </c>
      <c r="D29" s="2">
        <v>23500</v>
      </c>
      <c r="E29" s="3">
        <f t="shared" si="2"/>
        <v>1190401.1179656344</v>
      </c>
      <c r="F29" s="2">
        <v>45500</v>
      </c>
      <c r="G29" s="3">
        <f t="shared" si="1"/>
        <v>1137500</v>
      </c>
    </row>
    <row r="30" spans="1:7" x14ac:dyDescent="0.25">
      <c r="B30" s="3"/>
      <c r="C30" s="2"/>
      <c r="D30" s="2"/>
      <c r="E30" s="3"/>
      <c r="F30" s="2"/>
      <c r="G30" s="3"/>
    </row>
    <row r="31" spans="1:7" x14ac:dyDescent="0.25">
      <c r="B31" s="3"/>
      <c r="C31" s="2"/>
      <c r="D31" s="2"/>
      <c r="E31" s="3"/>
      <c r="F31" s="2"/>
      <c r="G31" s="3"/>
    </row>
    <row r="32" spans="1:7" x14ac:dyDescent="0.25">
      <c r="B32" s="3"/>
      <c r="C32" s="2"/>
      <c r="D32" s="2"/>
      <c r="E32" s="3"/>
      <c r="F32" s="2"/>
      <c r="G32" s="3"/>
    </row>
    <row r="33" spans="2:7" x14ac:dyDescent="0.25">
      <c r="B33" s="3"/>
      <c r="C33" s="2"/>
      <c r="D33" s="2"/>
      <c r="E33" s="3"/>
      <c r="F33" s="2"/>
      <c r="G33" s="3"/>
    </row>
    <row r="34" spans="2:7" x14ac:dyDescent="0.25">
      <c r="B34" s="3"/>
      <c r="C34" s="2"/>
      <c r="D34" s="2"/>
      <c r="E34" s="3"/>
      <c r="F34" s="2"/>
      <c r="G34" s="3"/>
    </row>
    <row r="35" spans="2:7" x14ac:dyDescent="0.25">
      <c r="B35" s="3"/>
      <c r="C35" s="2"/>
      <c r="D35" s="2"/>
      <c r="E35" s="3"/>
      <c r="F35" s="2"/>
      <c r="G35" s="3"/>
    </row>
    <row r="36" spans="2:7" x14ac:dyDescent="0.25">
      <c r="B36" s="3"/>
      <c r="C36" s="2"/>
      <c r="D36" s="2"/>
      <c r="E36" s="3"/>
      <c r="F36" s="2"/>
      <c r="G36" s="3"/>
    </row>
    <row r="37" spans="2:7" x14ac:dyDescent="0.25">
      <c r="B37" s="3"/>
      <c r="C37" s="2"/>
      <c r="D37" s="2"/>
      <c r="E37" s="3"/>
      <c r="F37" s="2"/>
      <c r="G37" s="3"/>
    </row>
    <row r="38" spans="2:7" x14ac:dyDescent="0.25">
      <c r="B38" s="3"/>
      <c r="C38" s="2"/>
      <c r="D38" s="2"/>
      <c r="E38" s="3"/>
    </row>
    <row r="39" spans="2:7" x14ac:dyDescent="0.25">
      <c r="B39" s="3"/>
      <c r="C39" s="2"/>
      <c r="D39" s="2"/>
      <c r="E39" s="3"/>
    </row>
    <row r="40" spans="2:7" x14ac:dyDescent="0.25">
      <c r="B40" s="3"/>
      <c r="C40" s="2"/>
      <c r="D40" s="2"/>
      <c r="E40" s="3"/>
    </row>
    <row r="41" spans="2:7" x14ac:dyDescent="0.25">
      <c r="B41" s="3"/>
      <c r="C41" s="2"/>
      <c r="D41" s="2"/>
      <c r="E41" s="3"/>
    </row>
    <row r="42" spans="2:7" x14ac:dyDescent="0.25">
      <c r="B42" s="3"/>
      <c r="C42" s="2"/>
      <c r="D42" s="2"/>
      <c r="E42" s="3"/>
    </row>
    <row r="43" spans="2:7" x14ac:dyDescent="0.25">
      <c r="B43" s="3"/>
      <c r="C43" s="2"/>
      <c r="D43" s="2"/>
      <c r="E43" s="3"/>
    </row>
    <row r="44" spans="2:7" x14ac:dyDescent="0.25">
      <c r="B44" s="3"/>
      <c r="C44" s="2"/>
      <c r="D44" s="2"/>
      <c r="E44" s="3"/>
    </row>
    <row r="45" spans="2:7" x14ac:dyDescent="0.25">
      <c r="B45" s="3"/>
      <c r="C45" s="2"/>
      <c r="D45" s="2"/>
      <c r="E45" s="3"/>
    </row>
    <row r="46" spans="2:7" x14ac:dyDescent="0.25">
      <c r="B46" s="3"/>
      <c r="C46" s="2"/>
      <c r="D46" s="2"/>
      <c r="E46" s="3"/>
    </row>
    <row r="47" spans="2:7" x14ac:dyDescent="0.25">
      <c r="B47" s="3"/>
      <c r="C47" s="2"/>
      <c r="D47" s="2"/>
      <c r="E47" s="3"/>
    </row>
    <row r="48" spans="2:7" x14ac:dyDescent="0.25">
      <c r="B48" s="3"/>
      <c r="C48" s="2"/>
      <c r="D48" s="2"/>
      <c r="E48" s="3"/>
    </row>
    <row r="49" spans="2:5" x14ac:dyDescent="0.25">
      <c r="B49" s="3"/>
      <c r="C49" s="2"/>
      <c r="D49" s="2"/>
      <c r="E49" s="3"/>
    </row>
    <row r="50" spans="2:5" x14ac:dyDescent="0.25">
      <c r="B50" s="3"/>
      <c r="C50" s="2"/>
      <c r="D50" s="2"/>
      <c r="E50" s="3"/>
    </row>
    <row r="51" spans="2:5" x14ac:dyDescent="0.25">
      <c r="B51" s="3"/>
      <c r="C51" s="2"/>
      <c r="D51" s="2"/>
      <c r="E51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AB96A-0004-40CA-BDFE-0BDBC4D5363C}">
  <dimension ref="A1:G13"/>
  <sheetViews>
    <sheetView workbookViewId="0">
      <selection activeCell="G1" sqref="G1:H2"/>
    </sheetView>
  </sheetViews>
  <sheetFormatPr defaultRowHeight="15" x14ac:dyDescent="0.25"/>
  <cols>
    <col min="4" max="4" width="21.42578125" bestFit="1" customWidth="1"/>
    <col min="5" max="5" width="14.28515625" bestFit="1" customWidth="1"/>
    <col min="7" max="7" width="18.5703125" customWidth="1"/>
  </cols>
  <sheetData>
    <row r="1" spans="1:7" x14ac:dyDescent="0.25">
      <c r="A1" t="s">
        <v>7</v>
      </c>
      <c r="B1" t="s">
        <v>11</v>
      </c>
      <c r="C1" t="s">
        <v>8</v>
      </c>
      <c r="D1" t="s">
        <v>9</v>
      </c>
      <c r="E1" t="s">
        <v>10</v>
      </c>
    </row>
    <row r="2" spans="1:7" x14ac:dyDescent="0.25">
      <c r="A2" s="5">
        <v>0.05</v>
      </c>
      <c r="B2" s="5">
        <v>0.3</v>
      </c>
      <c r="C2" s="5">
        <v>0.65</v>
      </c>
      <c r="D2" s="6">
        <f>C2/A2</f>
        <v>13</v>
      </c>
      <c r="E2" s="8">
        <f t="shared" ref="E2:E11" si="0">LN(1+(Rate)*(YearsOfSpending*C2/A2))/LN(1+Rate)</f>
        <v>46.640142106527392</v>
      </c>
    </row>
    <row r="3" spans="1:7" x14ac:dyDescent="0.25">
      <c r="A3" s="5">
        <v>0.1</v>
      </c>
      <c r="B3" s="5">
        <v>0.3</v>
      </c>
      <c r="C3" s="5">
        <v>0.6</v>
      </c>
      <c r="D3" s="6">
        <f>C3/A3</f>
        <v>5.9999999999999991</v>
      </c>
      <c r="E3" s="8">
        <f t="shared" si="0"/>
        <v>35.976247925771951</v>
      </c>
      <c r="G3" s="1"/>
    </row>
    <row r="4" spans="1:7" x14ac:dyDescent="0.25">
      <c r="A4" s="5">
        <v>0.15</v>
      </c>
      <c r="B4" s="5">
        <v>0.3</v>
      </c>
      <c r="C4" s="5">
        <v>0.55000000000000004</v>
      </c>
      <c r="D4" s="6">
        <f t="shared" ref="D4:D11" si="1">C4/A4</f>
        <v>3.666666666666667</v>
      </c>
      <c r="E4" s="8">
        <f t="shared" si="0"/>
        <v>29.525065304170056</v>
      </c>
    </row>
    <row r="5" spans="1:7" x14ac:dyDescent="0.25">
      <c r="A5" s="5">
        <v>0.2</v>
      </c>
      <c r="B5" s="5">
        <v>0.3</v>
      </c>
      <c r="C5" s="5">
        <v>0.5</v>
      </c>
      <c r="D5" s="6">
        <f t="shared" si="1"/>
        <v>2.5</v>
      </c>
      <c r="E5" s="8">
        <f t="shared" si="0"/>
        <v>24.788169989238295</v>
      </c>
    </row>
    <row r="6" spans="1:7" x14ac:dyDescent="0.25">
      <c r="A6" s="5">
        <v>0.25</v>
      </c>
      <c r="B6" s="5">
        <v>0.3</v>
      </c>
      <c r="C6" s="5">
        <v>0.45</v>
      </c>
      <c r="D6" s="6">
        <f t="shared" si="1"/>
        <v>1.8</v>
      </c>
      <c r="E6" s="8">
        <f t="shared" si="0"/>
        <v>20.981709985429973</v>
      </c>
    </row>
    <row r="7" spans="1:7" x14ac:dyDescent="0.25">
      <c r="A7" s="5">
        <v>0.3</v>
      </c>
      <c r="B7" s="5">
        <v>0.3</v>
      </c>
      <c r="C7" s="5">
        <v>0.4</v>
      </c>
      <c r="D7" s="6">
        <f t="shared" si="1"/>
        <v>1.3333333333333335</v>
      </c>
      <c r="E7" s="8">
        <f t="shared" si="0"/>
        <v>17.755725817126002</v>
      </c>
    </row>
    <row r="8" spans="1:7" x14ac:dyDescent="0.25">
      <c r="A8" s="5">
        <v>0.35</v>
      </c>
      <c r="B8" s="5">
        <v>0.3</v>
      </c>
      <c r="C8" s="5">
        <v>0.35</v>
      </c>
      <c r="D8" s="6">
        <f t="shared" si="1"/>
        <v>1</v>
      </c>
      <c r="E8" s="8">
        <f t="shared" si="0"/>
        <v>14.922750405019054</v>
      </c>
    </row>
    <row r="9" spans="1:7" x14ac:dyDescent="0.25">
      <c r="A9" s="5">
        <v>0.4</v>
      </c>
      <c r="B9" s="5">
        <v>0.3</v>
      </c>
      <c r="C9" s="5">
        <v>0.3</v>
      </c>
      <c r="D9" s="6">
        <f t="shared" si="1"/>
        <v>0.74999999999999989</v>
      </c>
      <c r="E9" s="8">
        <f t="shared" si="0"/>
        <v>12.370092149187174</v>
      </c>
    </row>
    <row r="10" spans="1:7" x14ac:dyDescent="0.25">
      <c r="A10" s="5">
        <v>0.45</v>
      </c>
      <c r="B10" s="5">
        <v>0.3</v>
      </c>
      <c r="C10" s="5">
        <v>0.25</v>
      </c>
      <c r="D10" s="6">
        <f t="shared" si="1"/>
        <v>0.55555555555555558</v>
      </c>
      <c r="E10" s="8">
        <f t="shared" si="0"/>
        <v>10.024249854356896</v>
      </c>
    </row>
    <row r="11" spans="1:7" x14ac:dyDescent="0.25">
      <c r="A11" s="5">
        <v>0.5</v>
      </c>
      <c r="B11" s="5">
        <v>0.3</v>
      </c>
      <c r="C11" s="5">
        <v>0.2</v>
      </c>
      <c r="D11" s="6">
        <f t="shared" si="1"/>
        <v>0.4</v>
      </c>
      <c r="E11" s="8">
        <f t="shared" si="0"/>
        <v>7.8341841092720275</v>
      </c>
    </row>
    <row r="12" spans="1:7" x14ac:dyDescent="0.25">
      <c r="A12" s="5"/>
      <c r="B12" s="5"/>
      <c r="C12" s="5"/>
      <c r="D12" s="6"/>
      <c r="E12" s="8"/>
    </row>
    <row r="13" spans="1:7" x14ac:dyDescent="0.25">
      <c r="A13" s="5"/>
      <c r="B13" s="5"/>
      <c r="C13" s="5"/>
      <c r="D13" s="6"/>
      <c r="E13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Sheet2</vt:lpstr>
      <vt:lpstr>Inputs</vt:lpstr>
      <vt:lpstr>Fixed Saving</vt:lpstr>
      <vt:lpstr>Raise Saving Yearly</vt:lpstr>
      <vt:lpstr>Savings Rates</vt:lpstr>
      <vt:lpstr>Rate</vt:lpstr>
      <vt:lpstr>YearsOfSpending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Louvau</dc:creator>
  <cp:lastModifiedBy>Scott Louvau</cp:lastModifiedBy>
  <dcterms:created xsi:type="dcterms:W3CDTF">2021-06-02T21:28:30Z</dcterms:created>
  <dcterms:modified xsi:type="dcterms:W3CDTF">2021-06-03T21:58:12Z</dcterms:modified>
</cp:coreProperties>
</file>