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y\Desktop\Dev10-Exercises\"/>
    </mc:Choice>
  </mc:AlternateContent>
  <xr:revisionPtr revIDLastSave="0" documentId="13_ncr:1_{09A49E57-25B0-44BA-83C3-51E50E448A4A}" xr6:coauthVersionLast="46" xr6:coauthVersionMax="46" xr10:uidLastSave="{00000000-0000-0000-0000-000000000000}"/>
  <bookViews>
    <workbookView xWindow="31665" yWindow="75" windowWidth="21600" windowHeight="14280" activeTab="2" xr2:uid="{4634CDBB-F043-488F-82CB-401046139FE2}"/>
  </bookViews>
  <sheets>
    <sheet name="Sheet3" sheetId="3" r:id="rId1"/>
    <sheet name="Sheet2" sheetId="2" r:id="rId2"/>
    <sheet name="Questions" sheetId="1" r:id="rId3"/>
  </sheets>
  <definedNames>
    <definedName name="ExternalData_1" localSheetId="1" hidden="1">Sheet2!$A$1:$AB$94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2" l="1"/>
  <c r="AC5" i="2"/>
  <c r="AC6" i="2"/>
  <c r="AC7" i="2"/>
  <c r="AC8" i="2"/>
  <c r="AC3" i="2"/>
  <c r="AG2" i="2"/>
  <c r="AH2" i="2" s="1"/>
  <c r="AF2" i="2"/>
  <c r="AE2" i="2"/>
  <c r="A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140EE-910F-4D57-A67D-5E798CD0D91D}" keepAlive="1" name="Query - Cars93" description="Connection to the 'Cars93' query in the workbook." type="5" refreshedVersion="6" background="1" saveData="1">
    <dbPr connection="Provider=Microsoft.Mashup.OleDb.1;Data Source=$Workbook$;Location=Cars93;Extended Properties=&quot;&quot;" command="SELECT * FROM [Cars93]"/>
  </connection>
</connections>
</file>

<file path=xl/sharedStrings.xml><?xml version="1.0" encoding="utf-8"?>
<sst xmlns="http://schemas.openxmlformats.org/spreadsheetml/2006/main" count="1072" uniqueCount="318">
  <si>
    <t>Column1</t>
  </si>
  <si>
    <t>Manufacturer</t>
  </si>
  <si>
    <t>Model</t>
  </si>
  <si>
    <t>Type</t>
  </si>
  <si>
    <t>Min.Price</t>
  </si>
  <si>
    <t>Price</t>
  </si>
  <si>
    <t>Max.Price</t>
  </si>
  <si>
    <t>MPG.city</t>
  </si>
  <si>
    <t>MPG.highway</t>
  </si>
  <si>
    <t>AirBags</t>
  </si>
  <si>
    <t>DriveTrain</t>
  </si>
  <si>
    <t>Cylinders</t>
  </si>
  <si>
    <t>EngineSize</t>
  </si>
  <si>
    <t>Horsepower</t>
  </si>
  <si>
    <t>RPM</t>
  </si>
  <si>
    <t>Rev.per.mile</t>
  </si>
  <si>
    <t>Man.trans.avail</t>
  </si>
  <si>
    <t>Fuel.tank.capacity</t>
  </si>
  <si>
    <t>Passengers</t>
  </si>
  <si>
    <t>Length</t>
  </si>
  <si>
    <t>Wheelbase</t>
  </si>
  <si>
    <t>Width</t>
  </si>
  <si>
    <t>Turn.circle</t>
  </si>
  <si>
    <t>Rear.seat.room</t>
  </si>
  <si>
    <t>Luggage.room</t>
  </si>
  <si>
    <t>Weight</t>
  </si>
  <si>
    <t>Origin</t>
  </si>
  <si>
    <t>Make</t>
  </si>
  <si>
    <t>Acura</t>
  </si>
  <si>
    <t>Integra</t>
  </si>
  <si>
    <t>Small</t>
  </si>
  <si>
    <t>None</t>
  </si>
  <si>
    <t>Front</t>
  </si>
  <si>
    <t>4</t>
  </si>
  <si>
    <t>Yes</t>
  </si>
  <si>
    <t>26.5</t>
  </si>
  <si>
    <t>11</t>
  </si>
  <si>
    <t>non-USA</t>
  </si>
  <si>
    <t>Acura Integra</t>
  </si>
  <si>
    <t>Legend</t>
  </si>
  <si>
    <t>Midsize</t>
  </si>
  <si>
    <t>Driver &amp; Passenger</t>
  </si>
  <si>
    <t>6</t>
  </si>
  <si>
    <t>30</t>
  </si>
  <si>
    <t>15</t>
  </si>
  <si>
    <t>Acura Legend</t>
  </si>
  <si>
    <t>Audi</t>
  </si>
  <si>
    <t>90</t>
  </si>
  <si>
    <t>Compact</t>
  </si>
  <si>
    <t>Driver only</t>
  </si>
  <si>
    <t>28</t>
  </si>
  <si>
    <t>14</t>
  </si>
  <si>
    <t>Audi 90</t>
  </si>
  <si>
    <t>100</t>
  </si>
  <si>
    <t>31</t>
  </si>
  <si>
    <t>17</t>
  </si>
  <si>
    <t>Audi 100</t>
  </si>
  <si>
    <t>BMW</t>
  </si>
  <si>
    <t>535i</t>
  </si>
  <si>
    <t>Rear</t>
  </si>
  <si>
    <t>27</t>
  </si>
  <si>
    <t>13</t>
  </si>
  <si>
    <t>BMW 535i</t>
  </si>
  <si>
    <t>Buick</t>
  </si>
  <si>
    <t>Century</t>
  </si>
  <si>
    <t>No</t>
  </si>
  <si>
    <t>16</t>
  </si>
  <si>
    <t>USA</t>
  </si>
  <si>
    <t>Buick Century</t>
  </si>
  <si>
    <t>LeSabre</t>
  </si>
  <si>
    <t>Large</t>
  </si>
  <si>
    <t>30.5</t>
  </si>
  <si>
    <t>Buick LeSabre</t>
  </si>
  <si>
    <t>Roadmaster</t>
  </si>
  <si>
    <t>21</t>
  </si>
  <si>
    <t>Buick Roadmaster</t>
  </si>
  <si>
    <t>Riviera</t>
  </si>
  <si>
    <t>Buick Riviera</t>
  </si>
  <si>
    <t>Cadillac</t>
  </si>
  <si>
    <t>DeVille</t>
  </si>
  <si>
    <t>8</t>
  </si>
  <si>
    <t>35</t>
  </si>
  <si>
    <t>18</t>
  </si>
  <si>
    <t>Cadillac DeVille</t>
  </si>
  <si>
    <t>Seville</t>
  </si>
  <si>
    <t>Cadillac Seville</t>
  </si>
  <si>
    <t>Chevrolet</t>
  </si>
  <si>
    <t>Cavalier</t>
  </si>
  <si>
    <t>25</t>
  </si>
  <si>
    <t>Chevrolet Cavalier</t>
  </si>
  <si>
    <t>Corsica</t>
  </si>
  <si>
    <t>26</t>
  </si>
  <si>
    <t>Chevrolet Corsica</t>
  </si>
  <si>
    <t>Camaro</t>
  </si>
  <si>
    <t>Sporty</t>
  </si>
  <si>
    <t>Chevrolet Camaro</t>
  </si>
  <si>
    <t>Lumina</t>
  </si>
  <si>
    <t>28.5</t>
  </si>
  <si>
    <t>Chevrolet Lumina</t>
  </si>
  <si>
    <t>Lumina_APV</t>
  </si>
  <si>
    <t>Van</t>
  </si>
  <si>
    <t>NA</t>
  </si>
  <si>
    <t>Chevrolet Lumina_APV</t>
  </si>
  <si>
    <t>Astro</t>
  </si>
  <si>
    <t>4WD</t>
  </si>
  <si>
    <t>33.5</t>
  </si>
  <si>
    <t>Chevrolet Astro</t>
  </si>
  <si>
    <t>Caprice</t>
  </si>
  <si>
    <t>29.5</t>
  </si>
  <si>
    <t>20</t>
  </si>
  <si>
    <t>Chevrolet Caprice</t>
  </si>
  <si>
    <t>Corvette</t>
  </si>
  <si>
    <t>Chevrolet Corvette</t>
  </si>
  <si>
    <t>Chrylser</t>
  </si>
  <si>
    <t>Concorde</t>
  </si>
  <si>
    <t>Chrylser Concorde</t>
  </si>
  <si>
    <t>Chrysler</t>
  </si>
  <si>
    <t>LeBaron</t>
  </si>
  <si>
    <t>Chrysler LeBaron</t>
  </si>
  <si>
    <t>Imperial</t>
  </si>
  <si>
    <t>36</t>
  </si>
  <si>
    <t>Chrysler Imperial</t>
  </si>
  <si>
    <t>Dodge</t>
  </si>
  <si>
    <t>Colt</t>
  </si>
  <si>
    <t>Dodge Colt</t>
  </si>
  <si>
    <t>Shadow</t>
  </si>
  <si>
    <t>Dodge Shadow</t>
  </si>
  <si>
    <t>Spirit</t>
  </si>
  <si>
    <t>Dodge Spirit</t>
  </si>
  <si>
    <t>Caravan</t>
  </si>
  <si>
    <t>Dodge Caravan</t>
  </si>
  <si>
    <t>Dynasty</t>
  </si>
  <si>
    <t>Dodge Dynasty</t>
  </si>
  <si>
    <t>Stealth</t>
  </si>
  <si>
    <t>Dodge Stealth</t>
  </si>
  <si>
    <t>Eagle</t>
  </si>
  <si>
    <t>Summit</t>
  </si>
  <si>
    <t>Eagle Summit</t>
  </si>
  <si>
    <t>Vision</t>
  </si>
  <si>
    <t>Eagle Vision</t>
  </si>
  <si>
    <t>Ford</t>
  </si>
  <si>
    <t>Festiva</t>
  </si>
  <si>
    <t>12</t>
  </si>
  <si>
    <t>Ford Festiva</t>
  </si>
  <si>
    <t>Escort</t>
  </si>
  <si>
    <t>Ford Escort</t>
  </si>
  <si>
    <t>Tempo</t>
  </si>
  <si>
    <t>27.5</t>
  </si>
  <si>
    <t>Ford Tempo</t>
  </si>
  <si>
    <t>Mustang</t>
  </si>
  <si>
    <t>24</t>
  </si>
  <si>
    <t>Ford Mustang</t>
  </si>
  <si>
    <t>Probe</t>
  </si>
  <si>
    <t>23</t>
  </si>
  <si>
    <t>Ford Probe</t>
  </si>
  <si>
    <t>Aerostar</t>
  </si>
  <si>
    <t>Ford Aerostar</t>
  </si>
  <si>
    <t>Taurus</t>
  </si>
  <si>
    <t>Ford Taurus</t>
  </si>
  <si>
    <t>Crown_Victoria</t>
  </si>
  <si>
    <t>Ford Crown_Victoria</t>
  </si>
  <si>
    <t>Geo</t>
  </si>
  <si>
    <t>Metro</t>
  </si>
  <si>
    <t>3</t>
  </si>
  <si>
    <t>10</t>
  </si>
  <si>
    <t>Geo Metro</t>
  </si>
  <si>
    <t>Storm</t>
  </si>
  <si>
    <t>24.5</t>
  </si>
  <si>
    <t>Geo Storm</t>
  </si>
  <si>
    <t>Honda</t>
  </si>
  <si>
    <t>Prelude</t>
  </si>
  <si>
    <t>23.5</t>
  </si>
  <si>
    <t>Honda Prelude</t>
  </si>
  <si>
    <t>Civic</t>
  </si>
  <si>
    <t>Honda Civic</t>
  </si>
  <si>
    <t>Accord</t>
  </si>
  <si>
    <t>Honda Accord</t>
  </si>
  <si>
    <t>Hyundai</t>
  </si>
  <si>
    <t>Excel</t>
  </si>
  <si>
    <t>Hyundai Excel</t>
  </si>
  <si>
    <t>Elantra</t>
  </si>
  <si>
    <t>Hyundai Elantra</t>
  </si>
  <si>
    <t>Scoupe</t>
  </si>
  <si>
    <t>9</t>
  </si>
  <si>
    <t>Hyundai Scoupe</t>
  </si>
  <si>
    <t>Sonata</t>
  </si>
  <si>
    <t>Hyundai Sonata</t>
  </si>
  <si>
    <t>Infiniti</t>
  </si>
  <si>
    <t>Q45</t>
  </si>
  <si>
    <t>29</t>
  </si>
  <si>
    <t>Infiniti Q45</t>
  </si>
  <si>
    <t>Lexus</t>
  </si>
  <si>
    <t>ES300</t>
  </si>
  <si>
    <t>Lexus ES300</t>
  </si>
  <si>
    <t>SC300</t>
  </si>
  <si>
    <t>Lexus SC300</t>
  </si>
  <si>
    <t>Lincoln</t>
  </si>
  <si>
    <t>Continental</t>
  </si>
  <si>
    <t>19</t>
  </si>
  <si>
    <t>Lincoln Continental</t>
  </si>
  <si>
    <t>Town_Car</t>
  </si>
  <si>
    <t>31.5</t>
  </si>
  <si>
    <t>22</t>
  </si>
  <si>
    <t>Lincoln Town_Car</t>
  </si>
  <si>
    <t>Mazda</t>
  </si>
  <si>
    <t>323</t>
  </si>
  <si>
    <t>Mazda 323</t>
  </si>
  <si>
    <t>Protege</t>
  </si>
  <si>
    <t>Mazda Protege</t>
  </si>
  <si>
    <t>626</t>
  </si>
  <si>
    <t>Mazda 626</t>
  </si>
  <si>
    <t>MPV</t>
  </si>
  <si>
    <t>Mazda MPV</t>
  </si>
  <si>
    <t>RX-7</t>
  </si>
  <si>
    <t>rotary</t>
  </si>
  <si>
    <t>Mazda RX-7</t>
  </si>
  <si>
    <t>Mercedes-Benz</t>
  </si>
  <si>
    <t>190E</t>
  </si>
  <si>
    <t>Mercedes-Benz 190E</t>
  </si>
  <si>
    <t>300E</t>
  </si>
  <si>
    <t>Mercedes-Benz 300E</t>
  </si>
  <si>
    <t>Mercury</t>
  </si>
  <si>
    <t>Capri</t>
  </si>
  <si>
    <t>Mercury Capri</t>
  </si>
  <si>
    <t>Cougar</t>
  </si>
  <si>
    <t>Mercury Cougar</t>
  </si>
  <si>
    <t>Mitsubishi</t>
  </si>
  <si>
    <t>Mirage</t>
  </si>
  <si>
    <t>Mitsubishi Mirage</t>
  </si>
  <si>
    <t>Diamante</t>
  </si>
  <si>
    <t>Mitsubishi Diamante</t>
  </si>
  <si>
    <t>Nissan</t>
  </si>
  <si>
    <t>Sentra</t>
  </si>
  <si>
    <t>Nissan Sentra</t>
  </si>
  <si>
    <t>Altima</t>
  </si>
  <si>
    <t>Nissan Altima</t>
  </si>
  <si>
    <t>Quest</t>
  </si>
  <si>
    <t>Nissan Quest</t>
  </si>
  <si>
    <t>Maxima</t>
  </si>
  <si>
    <t>Nissan Maxima</t>
  </si>
  <si>
    <t>Oldsmobile</t>
  </si>
  <si>
    <t>Achieva</t>
  </si>
  <si>
    <t>Oldsmobile Achieva</t>
  </si>
  <si>
    <t>Cutlass_Ciera</t>
  </si>
  <si>
    <t>Oldsmobile Cutlass_Ciera</t>
  </si>
  <si>
    <t>Silhouette</t>
  </si>
  <si>
    <t>Oldsmobile Silhouette</t>
  </si>
  <si>
    <t>Eighty-Eight</t>
  </si>
  <si>
    <t>Oldsmobile Eighty-Eight</t>
  </si>
  <si>
    <t>Plymouth</t>
  </si>
  <si>
    <t>Laser</t>
  </si>
  <si>
    <t>Plymouth Laser</t>
  </si>
  <si>
    <t>Pontiac</t>
  </si>
  <si>
    <t>LeMans</t>
  </si>
  <si>
    <t>25.5</t>
  </si>
  <si>
    <t>Pontiac LeMans</t>
  </si>
  <si>
    <t>Sunbird</t>
  </si>
  <si>
    <t>Pontiac Sunbird</t>
  </si>
  <si>
    <t>Firebird</t>
  </si>
  <si>
    <t>Pontiac Firebird</t>
  </si>
  <si>
    <t>Grand_Prix</t>
  </si>
  <si>
    <t>Pontiac Grand_Prix</t>
  </si>
  <si>
    <t>Bonneville</t>
  </si>
  <si>
    <t>Pontiac Bonneville</t>
  </si>
  <si>
    <t>Saab</t>
  </si>
  <si>
    <t>900</t>
  </si>
  <si>
    <t>Saab 900</t>
  </si>
  <si>
    <t>Saturn</t>
  </si>
  <si>
    <t>SL</t>
  </si>
  <si>
    <t>Saturn SL</t>
  </si>
  <si>
    <t>Subaru</t>
  </si>
  <si>
    <t>Justy</t>
  </si>
  <si>
    <t>Subaru Justy</t>
  </si>
  <si>
    <t>Loyale</t>
  </si>
  <si>
    <t>Subaru Loyale</t>
  </si>
  <si>
    <t>Legacy</t>
  </si>
  <si>
    <t>Subaru Legacy</t>
  </si>
  <si>
    <t>Suzuki</t>
  </si>
  <si>
    <t>Swift</t>
  </si>
  <si>
    <t>Suzuki Swift</t>
  </si>
  <si>
    <t>Toyota</t>
  </si>
  <si>
    <t>Tercel</t>
  </si>
  <si>
    <t>Toyota Tercel</t>
  </si>
  <si>
    <t>Celica</t>
  </si>
  <si>
    <t>Toyota Celica</t>
  </si>
  <si>
    <t>Camry</t>
  </si>
  <si>
    <t>Toyota Camry</t>
  </si>
  <si>
    <t>Previa</t>
  </si>
  <si>
    <t>Toyota Previa</t>
  </si>
  <si>
    <t>Volkswagen</t>
  </si>
  <si>
    <t>Fox</t>
  </si>
  <si>
    <t>Volkswagen Fox</t>
  </si>
  <si>
    <t>Eurovan</t>
  </si>
  <si>
    <t>5</t>
  </si>
  <si>
    <t>34</t>
  </si>
  <si>
    <t>Volkswagen Eurovan</t>
  </si>
  <si>
    <t>Passat</t>
  </si>
  <si>
    <t>Volkswagen Passat</t>
  </si>
  <si>
    <t>Corrado</t>
  </si>
  <si>
    <t>Volkswagen Corrado</t>
  </si>
  <si>
    <t>Volvo</t>
  </si>
  <si>
    <t>240</t>
  </si>
  <si>
    <t>Volvo 240</t>
  </si>
  <si>
    <t>850</t>
  </si>
  <si>
    <t>Volvo 850</t>
  </si>
  <si>
    <t>count</t>
  </si>
  <si>
    <t>min</t>
  </si>
  <si>
    <t>max</t>
  </si>
  <si>
    <t>stdev</t>
  </si>
  <si>
    <t>bin width</t>
  </si>
  <si>
    <t>bin widths</t>
  </si>
  <si>
    <t>Bin</t>
  </si>
  <si>
    <t>More</t>
  </si>
  <si>
    <t>Frequency</t>
  </si>
  <si>
    <t>Cumulative %</t>
  </si>
  <si>
    <t>the 50% mark is hit in this bin</t>
  </si>
  <si>
    <t>98.8 and 100</t>
  </si>
  <si>
    <t>I changed the 26.7 bin to 27 to include the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</si>
</sst>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3" xfId="0" applyFill="1" applyBorder="1" applyAlignment="1"/>
    <xf numFmtId="10" fontId="0" fillId="0" borderId="3" xfId="0" applyNumberFormat="1" applyFill="1" applyBorder="1" applyAlignment="1"/>
    <xf numFmtId="0" fontId="1" fillId="0" borderId="4" xfId="0" applyFont="1" applyFill="1" applyBorder="1" applyAlignment="1">
      <alignment horizontal="center"/>
    </xf>
    <xf numFmtId="0" fontId="0" fillId="2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Sheet3!$A$2:$A$10</c:f>
              <c:strCache>
                <c:ptCount val="9"/>
                <c:pt idx="0">
                  <c:v>9.2</c:v>
                </c:pt>
                <c:pt idx="1">
                  <c:v>11.7</c:v>
                </c:pt>
                <c:pt idx="2">
                  <c:v>14.2</c:v>
                </c:pt>
                <c:pt idx="3">
                  <c:v>16.7</c:v>
                </c:pt>
                <c:pt idx="4">
                  <c:v>19.2</c:v>
                </c:pt>
                <c:pt idx="5">
                  <c:v>21.7</c:v>
                </c:pt>
                <c:pt idx="6">
                  <c:v>24.2</c:v>
                </c:pt>
                <c:pt idx="7">
                  <c:v>27</c:v>
                </c:pt>
                <c:pt idx="8">
                  <c:v>More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28</c:v>
                </c:pt>
                <c:pt idx="4">
                  <c:v>21</c:v>
                </c:pt>
                <c:pt idx="5">
                  <c:v>18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1-4915-A939-658C5D32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980176"/>
        <c:axId val="4129810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Sheet3!$A$2:$A$10</c:f>
              <c:strCache>
                <c:ptCount val="9"/>
                <c:pt idx="0">
                  <c:v>9.2</c:v>
                </c:pt>
                <c:pt idx="1">
                  <c:v>11.7</c:v>
                </c:pt>
                <c:pt idx="2">
                  <c:v>14.2</c:v>
                </c:pt>
                <c:pt idx="3">
                  <c:v>16.7</c:v>
                </c:pt>
                <c:pt idx="4">
                  <c:v>19.2</c:v>
                </c:pt>
                <c:pt idx="5">
                  <c:v>21.7</c:v>
                </c:pt>
                <c:pt idx="6">
                  <c:v>24.2</c:v>
                </c:pt>
                <c:pt idx="7">
                  <c:v>27</c:v>
                </c:pt>
                <c:pt idx="8">
                  <c:v>More</c:v>
                </c:pt>
              </c:strCache>
            </c:strRef>
          </c:cat>
          <c:val>
            <c:numRef>
              <c:f>Sheet3!$C$2:$C$10</c:f>
              <c:numCache>
                <c:formatCode>0.00%</c:formatCode>
                <c:ptCount val="9"/>
                <c:pt idx="0">
                  <c:v>1.0752688172043012E-2</c:v>
                </c:pt>
                <c:pt idx="1">
                  <c:v>5.3763440860215055E-2</c:v>
                </c:pt>
                <c:pt idx="2">
                  <c:v>0.23655913978494625</c:v>
                </c:pt>
                <c:pt idx="3">
                  <c:v>0.5376344086021505</c:v>
                </c:pt>
                <c:pt idx="4">
                  <c:v>0.76344086021505375</c:v>
                </c:pt>
                <c:pt idx="5">
                  <c:v>0.956989247311828</c:v>
                </c:pt>
                <c:pt idx="6">
                  <c:v>0.989247311827957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1-4915-A939-658C5D32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51056"/>
        <c:axId val="412976016"/>
      </c:lineChart>
      <c:catAx>
        <c:axId val="41298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981008"/>
        <c:crosses val="autoZero"/>
        <c:auto val="1"/>
        <c:lblAlgn val="ctr"/>
        <c:lblOffset val="100"/>
        <c:noMultiLvlLbl val="0"/>
      </c:catAx>
      <c:valAx>
        <c:axId val="41298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980176"/>
        <c:crosses val="autoZero"/>
        <c:crossBetween val="between"/>
      </c:valAx>
      <c:valAx>
        <c:axId val="4129760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12951056"/>
        <c:crosses val="max"/>
        <c:crossBetween val="between"/>
      </c:valAx>
      <c:catAx>
        <c:axId val="41295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97601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0</xdr:rowOff>
    </xdr:from>
    <xdr:to>
      <xdr:col>16</xdr:col>
      <xdr:colOff>400049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D3D36-17CD-4888-A21D-8053F9B1F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9DE0E7-166B-42F6-8BF1-47E07962FF80}" autoFormatId="16" applyNumberFormats="0" applyBorderFormats="0" applyFontFormats="0" applyPatternFormats="0" applyAlignmentFormats="0" applyWidthHeightFormats="0">
  <queryTableRefresh nextId="30" unboundColumnsRight="1">
    <queryTableFields count="29">
      <queryTableField id="1" name="Column1" tableColumnId="1"/>
      <queryTableField id="2" name="Manufacturer" tableColumnId="2"/>
      <queryTableField id="3" name="Model" tableColumnId="3"/>
      <queryTableField id="4" name="Type" tableColumnId="4"/>
      <queryTableField id="5" name="Min.Price" tableColumnId="5"/>
      <queryTableField id="6" name="Price" tableColumnId="6"/>
      <queryTableField id="7" name="Max.Price" tableColumnId="7"/>
      <queryTableField id="8" name="MPG.city" tableColumnId="8"/>
      <queryTableField id="9" name="MPG.highway" tableColumnId="9"/>
      <queryTableField id="10" name="AirBags" tableColumnId="10"/>
      <queryTableField id="11" name="DriveTrain" tableColumnId="11"/>
      <queryTableField id="12" name="Cylinders" tableColumnId="12"/>
      <queryTableField id="13" name="EngineSize" tableColumnId="13"/>
      <queryTableField id="14" name="Horsepower" tableColumnId="14"/>
      <queryTableField id="15" name="RPM" tableColumnId="15"/>
      <queryTableField id="16" name="Rev.per.mile" tableColumnId="16"/>
      <queryTableField id="17" name="Man.trans.avail" tableColumnId="17"/>
      <queryTableField id="18" name="Fuel.tank.capacity" tableColumnId="18"/>
      <queryTableField id="19" name="Passengers" tableColumnId="19"/>
      <queryTableField id="20" name="Length" tableColumnId="20"/>
      <queryTableField id="21" name="Wheelbase" tableColumnId="21"/>
      <queryTableField id="22" name="Width" tableColumnId="22"/>
      <queryTableField id="23" name="Turn.circle" tableColumnId="23"/>
      <queryTableField id="24" name="Rear.seat.room" tableColumnId="24"/>
      <queryTableField id="25" name="Luggage.room" tableColumnId="25"/>
      <queryTableField id="26" name="Weight" tableColumnId="26"/>
      <queryTableField id="27" name="Origin" tableColumnId="27"/>
      <queryTableField id="28" name="Make" tableColumnId="28"/>
      <queryTableField id="29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1E4B8-FFB5-4BAF-A14D-2C3D198522B9}" name="Cars93" displayName="Cars93" ref="A1:AC94" tableType="queryTable" totalsRowShown="0">
  <autoFilter ref="A1:AC94" xr:uid="{9E6AAF99-CE52-4340-A39F-C64143985C17}"/>
  <sortState xmlns:xlrd2="http://schemas.microsoft.com/office/spreadsheetml/2017/richdata2" ref="A2:AB94">
    <sortCondition descending="1" ref="R1:R94"/>
  </sortState>
  <tableColumns count="29">
    <tableColumn id="1" xr3:uid="{A2B6BBFC-F4BC-47D0-AD33-F010C4D91E9A}" uniqueName="1" name="Column1" queryTableFieldId="1"/>
    <tableColumn id="2" xr3:uid="{1B827781-ADEC-425C-893F-29475A3AD801}" uniqueName="2" name="Manufacturer" queryTableFieldId="2" dataDxfId="11"/>
    <tableColumn id="3" xr3:uid="{84820B36-9936-4260-B6A4-B36733D6FA90}" uniqueName="3" name="Model" queryTableFieldId="3" dataDxfId="10"/>
    <tableColumn id="4" xr3:uid="{33481078-8DB2-4090-B2D5-FCBC99EF7724}" uniqueName="4" name="Type" queryTableFieldId="4" dataDxfId="9"/>
    <tableColumn id="5" xr3:uid="{DAD4EDB8-8B42-4476-BA97-C61A0D88F4B6}" uniqueName="5" name="Min.Price" queryTableFieldId="5"/>
    <tableColumn id="6" xr3:uid="{A16C97CA-1520-435F-8499-1CDA473B6483}" uniqueName="6" name="Price" queryTableFieldId="6"/>
    <tableColumn id="7" xr3:uid="{5D7971B3-FF61-4336-A0F0-BDBD92F6E732}" uniqueName="7" name="Max.Price" queryTableFieldId="7"/>
    <tableColumn id="8" xr3:uid="{F3FA20F9-452A-41DA-A5CF-FDA04846FF33}" uniqueName="8" name="MPG.city" queryTableFieldId="8"/>
    <tableColumn id="9" xr3:uid="{7808ABA4-D807-4BFC-B4A3-DD3B14688578}" uniqueName="9" name="MPG.highway" queryTableFieldId="9"/>
    <tableColumn id="10" xr3:uid="{889E2A6B-ADCA-460B-A2E1-684918A27BB5}" uniqueName="10" name="AirBags" queryTableFieldId="10" dataDxfId="8"/>
    <tableColumn id="11" xr3:uid="{7980F3EB-A660-4C4C-A958-2F636DDE98B7}" uniqueName="11" name="DriveTrain" queryTableFieldId="11" dataDxfId="7"/>
    <tableColumn id="12" xr3:uid="{0695861A-4E7F-4AB4-AA83-248A5F5F897F}" uniqueName="12" name="Cylinders" queryTableFieldId="12" dataDxfId="6"/>
    <tableColumn id="13" xr3:uid="{00D7B7AD-BECB-4E59-A653-45661C3DB4F7}" uniqueName="13" name="EngineSize" queryTableFieldId="13"/>
    <tableColumn id="14" xr3:uid="{D0DB053F-D635-4340-AFB6-5695C375EA6A}" uniqueName="14" name="Horsepower" queryTableFieldId="14"/>
    <tableColumn id="15" xr3:uid="{E59A19CB-8093-4D71-8614-924117E6F307}" uniqueName="15" name="RPM" queryTableFieldId="15"/>
    <tableColumn id="16" xr3:uid="{B019BEFE-1091-477A-A8C4-5DF38540A4C1}" uniqueName="16" name="Rev.per.mile" queryTableFieldId="16"/>
    <tableColumn id="17" xr3:uid="{6435B13A-5CE5-43A8-8FB1-8EA689C9030B}" uniqueName="17" name="Man.trans.avail" queryTableFieldId="17" dataDxfId="5"/>
    <tableColumn id="18" xr3:uid="{0BC6BE36-67C2-4944-B370-895C2FC2D53E}" uniqueName="18" name="Fuel.tank.capacity" queryTableFieldId="18"/>
    <tableColumn id="19" xr3:uid="{B238E380-2958-4BC2-BE4E-8702C1E67E35}" uniqueName="19" name="Passengers" queryTableFieldId="19"/>
    <tableColumn id="20" xr3:uid="{347F1403-EFEC-456B-B39F-938E16387D84}" uniqueName="20" name="Length" queryTableFieldId="20"/>
    <tableColumn id="21" xr3:uid="{F9661DB5-59A0-4764-9E2B-A401D0FA668C}" uniqueName="21" name="Wheelbase" queryTableFieldId="21"/>
    <tableColumn id="22" xr3:uid="{EC414861-34DA-4B76-ABD6-691C12EA912E}" uniqueName="22" name="Width" queryTableFieldId="22"/>
    <tableColumn id="23" xr3:uid="{E57DEFD2-22E0-41F2-9D3D-3A06F201CA61}" uniqueName="23" name="Turn.circle" queryTableFieldId="23"/>
    <tableColumn id="24" xr3:uid="{996B8637-498D-4710-A6B6-5053C99E9FF3}" uniqueName="24" name="Rear.seat.room" queryTableFieldId="24" dataDxfId="4"/>
    <tableColumn id="25" xr3:uid="{A505398E-BF62-4163-AE4C-00E7224FF810}" uniqueName="25" name="Luggage.room" queryTableFieldId="25" dataDxfId="3"/>
    <tableColumn id="26" xr3:uid="{B6A07FDC-1BC4-4119-9694-599FC6D887E6}" uniqueName="26" name="Weight" queryTableFieldId="26"/>
    <tableColumn id="27" xr3:uid="{DE8317ED-E0C2-407A-AA44-6E13D5871256}" uniqueName="27" name="Origin" queryTableFieldId="27" dataDxfId="2"/>
    <tableColumn id="28" xr3:uid="{E48CC3A2-DD2D-4306-A6ED-9C8DA7E62ED8}" uniqueName="28" name="Make" queryTableFieldId="28" dataDxfId="1"/>
    <tableColumn id="29" xr3:uid="{F217BCDE-A301-49A6-9968-9D6DDEC2F27B}" uniqueName="29" name="bin widths" queryTableFieldId="2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4225-6DC6-4F98-B1C4-6BC02D7A53E3}">
  <dimension ref="A1:C10"/>
  <sheetViews>
    <sheetView workbookViewId="0">
      <selection activeCell="D17" sqref="D17"/>
    </sheetView>
  </sheetViews>
  <sheetFormatPr defaultRowHeight="15" x14ac:dyDescent="0.25"/>
  <sheetData>
    <row r="1" spans="1:3" x14ac:dyDescent="0.25">
      <c r="A1" s="9" t="s">
        <v>311</v>
      </c>
      <c r="B1" s="9" t="s">
        <v>313</v>
      </c>
      <c r="C1" s="9" t="s">
        <v>314</v>
      </c>
    </row>
    <row r="2" spans="1:3" x14ac:dyDescent="0.25">
      <c r="A2" s="4">
        <v>9.1999999999999993</v>
      </c>
      <c r="B2" s="5">
        <v>1</v>
      </c>
      <c r="C2" s="6">
        <v>1.0752688172043012E-2</v>
      </c>
    </row>
    <row r="3" spans="1:3" x14ac:dyDescent="0.25">
      <c r="A3" s="4">
        <v>11.7</v>
      </c>
      <c r="B3" s="5">
        <v>4</v>
      </c>
      <c r="C3" s="6">
        <v>5.3763440860215055E-2</v>
      </c>
    </row>
    <row r="4" spans="1:3" x14ac:dyDescent="0.25">
      <c r="A4" s="4">
        <v>14.2</v>
      </c>
      <c r="B4" s="5">
        <v>17</v>
      </c>
      <c r="C4" s="6">
        <v>0.23655913978494625</v>
      </c>
    </row>
    <row r="5" spans="1:3" x14ac:dyDescent="0.25">
      <c r="A5" s="4">
        <v>16.7</v>
      </c>
      <c r="B5" s="5">
        <v>28</v>
      </c>
      <c r="C5" s="6">
        <v>0.5376344086021505</v>
      </c>
    </row>
    <row r="6" spans="1:3" x14ac:dyDescent="0.25">
      <c r="A6" s="4">
        <v>19.2</v>
      </c>
      <c r="B6" s="5">
        <v>21</v>
      </c>
      <c r="C6" s="6">
        <v>0.76344086021505375</v>
      </c>
    </row>
    <row r="7" spans="1:3" x14ac:dyDescent="0.25">
      <c r="A7" s="4">
        <v>21.7</v>
      </c>
      <c r="B7" s="5">
        <v>18</v>
      </c>
      <c r="C7" s="6">
        <v>0.956989247311828</v>
      </c>
    </row>
    <row r="8" spans="1:3" x14ac:dyDescent="0.25">
      <c r="A8" s="4">
        <v>24.2</v>
      </c>
      <c r="B8" s="5">
        <v>3</v>
      </c>
      <c r="C8" s="6">
        <v>0.989247311827957</v>
      </c>
    </row>
    <row r="9" spans="1:3" x14ac:dyDescent="0.25">
      <c r="A9" s="4">
        <v>27</v>
      </c>
      <c r="B9" s="5">
        <v>1</v>
      </c>
      <c r="C9" s="6">
        <v>1</v>
      </c>
    </row>
    <row r="10" spans="1:3" ht="15.75" thickBot="1" x14ac:dyDescent="0.3">
      <c r="A10" s="7" t="s">
        <v>312</v>
      </c>
      <c r="B10" s="7">
        <v>0</v>
      </c>
      <c r="C10" s="8">
        <v>1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5565-97C3-4AEC-87C4-56622326598B}">
  <dimension ref="A1:AH94"/>
  <sheetViews>
    <sheetView topLeftCell="A61" workbookViewId="0">
      <selection activeCell="A86" sqref="A86:C89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4.7109375" bestFit="1" customWidth="1"/>
    <col min="4" max="4" width="8.7109375" bestFit="1" customWidth="1"/>
    <col min="5" max="5" width="11.85546875" bestFit="1" customWidth="1"/>
    <col min="6" max="6" width="7.7109375" bestFit="1" customWidth="1"/>
    <col min="7" max="7" width="12.140625" bestFit="1" customWidth="1"/>
    <col min="8" max="8" width="11.42578125" bestFit="1" customWidth="1"/>
    <col min="9" max="9" width="15.85546875" bestFit="1" customWidth="1"/>
    <col min="10" max="10" width="18" bestFit="1" customWidth="1"/>
    <col min="11" max="11" width="12.42578125" bestFit="1" customWidth="1"/>
    <col min="12" max="12" width="11.5703125" bestFit="1" customWidth="1"/>
    <col min="13" max="13" width="12.85546875" bestFit="1" customWidth="1"/>
    <col min="14" max="14" width="14.140625" bestFit="1" customWidth="1"/>
    <col min="15" max="15" width="7.42578125" bestFit="1" customWidth="1"/>
    <col min="16" max="16" width="14.7109375" bestFit="1" customWidth="1"/>
    <col min="17" max="17" width="17.140625" bestFit="1" customWidth="1"/>
    <col min="18" max="18" width="19.5703125" bestFit="1" customWidth="1"/>
    <col min="19" max="19" width="13.140625" bestFit="1" customWidth="1"/>
    <col min="20" max="20" width="9.28515625" bestFit="1" customWidth="1"/>
    <col min="21" max="21" width="13.42578125" bestFit="1" customWidth="1"/>
    <col min="22" max="22" width="8.85546875" bestFit="1" customWidth="1"/>
    <col min="23" max="23" width="12.5703125" bestFit="1" customWidth="1"/>
    <col min="24" max="24" width="17" bestFit="1" customWidth="1"/>
    <col min="25" max="25" width="15.85546875" bestFit="1" customWidth="1"/>
    <col min="26" max="26" width="9.85546875" bestFit="1" customWidth="1"/>
    <col min="27" max="27" width="8.7109375" bestFit="1" customWidth="1"/>
    <col min="28" max="28" width="24" bestFit="1" customWidth="1"/>
    <col min="29" max="29" width="13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310</v>
      </c>
      <c r="AD1" t="s">
        <v>305</v>
      </c>
      <c r="AE1" t="s">
        <v>306</v>
      </c>
      <c r="AF1" t="s">
        <v>307</v>
      </c>
      <c r="AG1" t="s">
        <v>308</v>
      </c>
      <c r="AH1" t="s">
        <v>309</v>
      </c>
    </row>
    <row r="2" spans="1:34" x14ac:dyDescent="0.25">
      <c r="A2">
        <v>17</v>
      </c>
      <c r="B2" s="1" t="s">
        <v>86</v>
      </c>
      <c r="C2" s="1" t="s">
        <v>103</v>
      </c>
      <c r="D2" s="1" t="s">
        <v>100</v>
      </c>
      <c r="E2">
        <v>14.7</v>
      </c>
      <c r="F2">
        <v>16.600000000000001</v>
      </c>
      <c r="G2">
        <v>18.600000000000001</v>
      </c>
      <c r="H2">
        <v>15</v>
      </c>
      <c r="I2">
        <v>20</v>
      </c>
      <c r="J2" s="1" t="s">
        <v>31</v>
      </c>
      <c r="K2" s="1" t="s">
        <v>104</v>
      </c>
      <c r="L2" s="1" t="s">
        <v>42</v>
      </c>
      <c r="M2">
        <v>4.3</v>
      </c>
      <c r="N2">
        <v>165</v>
      </c>
      <c r="O2">
        <v>4000</v>
      </c>
      <c r="P2">
        <v>1790</v>
      </c>
      <c r="Q2" s="1" t="s">
        <v>65</v>
      </c>
      <c r="R2">
        <v>27</v>
      </c>
      <c r="S2">
        <v>8</v>
      </c>
      <c r="T2">
        <v>194</v>
      </c>
      <c r="U2">
        <v>111</v>
      </c>
      <c r="V2">
        <v>78</v>
      </c>
      <c r="W2">
        <v>42</v>
      </c>
      <c r="X2" s="1" t="s">
        <v>105</v>
      </c>
      <c r="Y2" s="1" t="s">
        <v>101</v>
      </c>
      <c r="Z2">
        <v>4025</v>
      </c>
      <c r="AA2" s="1" t="s">
        <v>67</v>
      </c>
      <c r="AB2" s="1" t="s">
        <v>106</v>
      </c>
      <c r="AC2" s="1">
        <v>9.1999999999999993</v>
      </c>
      <c r="AD2">
        <f>COUNTA(Cars93[Fuel.tank.capacity])</f>
        <v>93</v>
      </c>
      <c r="AE2">
        <f>MIN(Cars93[Fuel.tank.capacity])</f>
        <v>9.1999999999999993</v>
      </c>
      <c r="AF2">
        <f>MAX(Cars93[Fuel.tank.capacity])</f>
        <v>27</v>
      </c>
      <c r="AG2">
        <f>_xlfn.STDEV.S(Cars93[Fuel.tank.capacity])</f>
        <v>3.2793704711784089</v>
      </c>
      <c r="AH2">
        <f>(AG2*3.49)/(POWER(AD2,(1/3)))</f>
        <v>2.5261255175948705</v>
      </c>
    </row>
    <row r="3" spans="1:34" x14ac:dyDescent="0.25">
      <c r="A3">
        <v>8</v>
      </c>
      <c r="B3" s="1" t="s">
        <v>63</v>
      </c>
      <c r="C3" s="1" t="s">
        <v>73</v>
      </c>
      <c r="D3" s="1" t="s">
        <v>70</v>
      </c>
      <c r="E3">
        <v>22.6</v>
      </c>
      <c r="F3">
        <v>23.7</v>
      </c>
      <c r="G3">
        <v>24.9</v>
      </c>
      <c r="H3">
        <v>16</v>
      </c>
      <c r="I3">
        <v>25</v>
      </c>
      <c r="J3" s="1" t="s">
        <v>49</v>
      </c>
      <c r="K3" s="1" t="s">
        <v>59</v>
      </c>
      <c r="L3" s="1" t="s">
        <v>42</v>
      </c>
      <c r="M3">
        <v>5.7</v>
      </c>
      <c r="N3">
        <v>180</v>
      </c>
      <c r="O3">
        <v>4000</v>
      </c>
      <c r="P3">
        <v>1320</v>
      </c>
      <c r="Q3" s="1" t="s">
        <v>65</v>
      </c>
      <c r="R3">
        <v>23</v>
      </c>
      <c r="S3">
        <v>6</v>
      </c>
      <c r="T3">
        <v>216</v>
      </c>
      <c r="U3">
        <v>116</v>
      </c>
      <c r="V3">
        <v>78</v>
      </c>
      <c r="W3">
        <v>45</v>
      </c>
      <c r="X3" s="1" t="s">
        <v>71</v>
      </c>
      <c r="Y3" s="1" t="s">
        <v>74</v>
      </c>
      <c r="Z3">
        <v>4105</v>
      </c>
      <c r="AA3" s="1" t="s">
        <v>67</v>
      </c>
      <c r="AB3" s="1" t="s">
        <v>75</v>
      </c>
      <c r="AC3" s="1">
        <f>AC2+2.5</f>
        <v>11.7</v>
      </c>
    </row>
    <row r="4" spans="1:34" x14ac:dyDescent="0.25">
      <c r="A4">
        <v>18</v>
      </c>
      <c r="B4" s="1" t="s">
        <v>86</v>
      </c>
      <c r="C4" s="1" t="s">
        <v>107</v>
      </c>
      <c r="D4" s="1" t="s">
        <v>70</v>
      </c>
      <c r="E4">
        <v>18</v>
      </c>
      <c r="F4">
        <v>18.8</v>
      </c>
      <c r="G4">
        <v>19.600000000000001</v>
      </c>
      <c r="H4">
        <v>17</v>
      </c>
      <c r="I4">
        <v>26</v>
      </c>
      <c r="J4" s="1" t="s">
        <v>49</v>
      </c>
      <c r="K4" s="1" t="s">
        <v>59</v>
      </c>
      <c r="L4" s="1" t="s">
        <v>80</v>
      </c>
      <c r="M4">
        <v>5</v>
      </c>
      <c r="N4">
        <v>170</v>
      </c>
      <c r="O4">
        <v>4200</v>
      </c>
      <c r="P4">
        <v>1350</v>
      </c>
      <c r="Q4" s="1" t="s">
        <v>65</v>
      </c>
      <c r="R4">
        <v>23</v>
      </c>
      <c r="S4">
        <v>6</v>
      </c>
      <c r="T4">
        <v>214</v>
      </c>
      <c r="U4">
        <v>116</v>
      </c>
      <c r="V4">
        <v>77</v>
      </c>
      <c r="W4">
        <v>42</v>
      </c>
      <c r="X4" s="1" t="s">
        <v>108</v>
      </c>
      <c r="Y4" s="1" t="s">
        <v>109</v>
      </c>
      <c r="Z4">
        <v>3910</v>
      </c>
      <c r="AA4" s="1" t="s">
        <v>67</v>
      </c>
      <c r="AB4" s="1" t="s">
        <v>110</v>
      </c>
      <c r="AC4" s="1">
        <f t="shared" ref="AC4:AC21" si="0">AC3+2.5</f>
        <v>14.2</v>
      </c>
    </row>
    <row r="5" spans="1:34" x14ac:dyDescent="0.25">
      <c r="A5">
        <v>48</v>
      </c>
      <c r="B5" s="1" t="s">
        <v>187</v>
      </c>
      <c r="C5" s="1" t="s">
        <v>188</v>
      </c>
      <c r="D5" s="1" t="s">
        <v>40</v>
      </c>
      <c r="E5">
        <v>45.4</v>
      </c>
      <c r="F5">
        <v>47.9</v>
      </c>
      <c r="G5">
        <v>50.4</v>
      </c>
      <c r="H5">
        <v>17</v>
      </c>
      <c r="I5">
        <v>22</v>
      </c>
      <c r="J5" s="1" t="s">
        <v>49</v>
      </c>
      <c r="K5" s="1" t="s">
        <v>59</v>
      </c>
      <c r="L5" s="1" t="s">
        <v>80</v>
      </c>
      <c r="M5">
        <v>4.5</v>
      </c>
      <c r="N5">
        <v>278</v>
      </c>
      <c r="O5">
        <v>6000</v>
      </c>
      <c r="P5">
        <v>1955</v>
      </c>
      <c r="Q5" s="1" t="s">
        <v>65</v>
      </c>
      <c r="R5">
        <v>22.5</v>
      </c>
      <c r="S5">
        <v>5</v>
      </c>
      <c r="T5">
        <v>200</v>
      </c>
      <c r="U5">
        <v>113</v>
      </c>
      <c r="V5">
        <v>72</v>
      </c>
      <c r="W5">
        <v>42</v>
      </c>
      <c r="X5" s="1" t="s">
        <v>189</v>
      </c>
      <c r="Y5" s="1" t="s">
        <v>44</v>
      </c>
      <c r="Z5">
        <v>4000</v>
      </c>
      <c r="AA5" s="1" t="s">
        <v>37</v>
      </c>
      <c r="AB5" s="1" t="s">
        <v>190</v>
      </c>
      <c r="AC5" s="1">
        <f t="shared" si="0"/>
        <v>16.7</v>
      </c>
    </row>
    <row r="6" spans="1:34" x14ac:dyDescent="0.25">
      <c r="A6">
        <v>4</v>
      </c>
      <c r="B6" s="1" t="s">
        <v>46</v>
      </c>
      <c r="C6" s="1" t="s">
        <v>53</v>
      </c>
      <c r="D6" s="1" t="s">
        <v>40</v>
      </c>
      <c r="E6">
        <v>30.8</v>
      </c>
      <c r="F6">
        <v>37.700000000000003</v>
      </c>
      <c r="G6">
        <v>44.6</v>
      </c>
      <c r="H6">
        <v>19</v>
      </c>
      <c r="I6">
        <v>26</v>
      </c>
      <c r="J6" s="1" t="s">
        <v>41</v>
      </c>
      <c r="K6" s="1" t="s">
        <v>32</v>
      </c>
      <c r="L6" s="1" t="s">
        <v>42</v>
      </c>
      <c r="M6">
        <v>2.8</v>
      </c>
      <c r="N6">
        <v>172</v>
      </c>
      <c r="O6">
        <v>5500</v>
      </c>
      <c r="P6">
        <v>2535</v>
      </c>
      <c r="Q6" s="1" t="s">
        <v>34</v>
      </c>
      <c r="R6">
        <v>21.1</v>
      </c>
      <c r="S6">
        <v>6</v>
      </c>
      <c r="T6">
        <v>193</v>
      </c>
      <c r="U6">
        <v>106</v>
      </c>
      <c r="V6">
        <v>70</v>
      </c>
      <c r="W6">
        <v>37</v>
      </c>
      <c r="X6" s="1" t="s">
        <v>54</v>
      </c>
      <c r="Y6" s="1" t="s">
        <v>55</v>
      </c>
      <c r="Z6">
        <v>3405</v>
      </c>
      <c r="AA6" s="1" t="s">
        <v>37</v>
      </c>
      <c r="AB6" s="1" t="s">
        <v>56</v>
      </c>
      <c r="AC6" s="1">
        <f t="shared" si="0"/>
        <v>19.2</v>
      </c>
    </row>
    <row r="7" spans="1:34" x14ac:dyDescent="0.25">
      <c r="A7">
        <v>5</v>
      </c>
      <c r="B7" s="1" t="s">
        <v>57</v>
      </c>
      <c r="C7" s="1" t="s">
        <v>58</v>
      </c>
      <c r="D7" s="1" t="s">
        <v>40</v>
      </c>
      <c r="E7">
        <v>23.7</v>
      </c>
      <c r="F7">
        <v>30</v>
      </c>
      <c r="G7">
        <v>36.200000000000003</v>
      </c>
      <c r="H7">
        <v>22</v>
      </c>
      <c r="I7">
        <v>30</v>
      </c>
      <c r="J7" s="1" t="s">
        <v>49</v>
      </c>
      <c r="K7" s="1" t="s">
        <v>59</v>
      </c>
      <c r="L7" s="1" t="s">
        <v>33</v>
      </c>
      <c r="M7">
        <v>3.5</v>
      </c>
      <c r="N7">
        <v>208</v>
      </c>
      <c r="O7">
        <v>5700</v>
      </c>
      <c r="P7">
        <v>2545</v>
      </c>
      <c r="Q7" s="1" t="s">
        <v>34</v>
      </c>
      <c r="R7">
        <v>21.1</v>
      </c>
      <c r="S7">
        <v>4</v>
      </c>
      <c r="T7">
        <v>186</v>
      </c>
      <c r="U7">
        <v>109</v>
      </c>
      <c r="V7">
        <v>69</v>
      </c>
      <c r="W7">
        <v>39</v>
      </c>
      <c r="X7" s="1" t="s">
        <v>60</v>
      </c>
      <c r="Y7" s="1" t="s">
        <v>61</v>
      </c>
      <c r="Z7">
        <v>3640</v>
      </c>
      <c r="AA7" s="1" t="s">
        <v>37</v>
      </c>
      <c r="AB7" s="1" t="s">
        <v>62</v>
      </c>
      <c r="AC7" s="1">
        <f t="shared" si="0"/>
        <v>21.7</v>
      </c>
    </row>
    <row r="8" spans="1:34" x14ac:dyDescent="0.25">
      <c r="A8">
        <v>89</v>
      </c>
      <c r="B8" s="1" t="s">
        <v>289</v>
      </c>
      <c r="C8" s="1" t="s">
        <v>292</v>
      </c>
      <c r="D8" s="1" t="s">
        <v>100</v>
      </c>
      <c r="E8">
        <v>16.600000000000001</v>
      </c>
      <c r="F8">
        <v>19.7</v>
      </c>
      <c r="G8">
        <v>22.7</v>
      </c>
      <c r="H8">
        <v>17</v>
      </c>
      <c r="I8">
        <v>21</v>
      </c>
      <c r="J8" s="1" t="s">
        <v>31</v>
      </c>
      <c r="K8" s="1" t="s">
        <v>32</v>
      </c>
      <c r="L8" s="1" t="s">
        <v>293</v>
      </c>
      <c r="M8">
        <v>2.5</v>
      </c>
      <c r="N8">
        <v>109</v>
      </c>
      <c r="O8">
        <v>4500</v>
      </c>
      <c r="P8">
        <v>2915</v>
      </c>
      <c r="Q8" s="1" t="s">
        <v>34</v>
      </c>
      <c r="R8">
        <v>21.1</v>
      </c>
      <c r="S8">
        <v>7</v>
      </c>
      <c r="T8">
        <v>187</v>
      </c>
      <c r="U8">
        <v>115</v>
      </c>
      <c r="V8">
        <v>72</v>
      </c>
      <c r="W8">
        <v>38</v>
      </c>
      <c r="X8" s="1" t="s">
        <v>294</v>
      </c>
      <c r="Y8" s="1" t="s">
        <v>101</v>
      </c>
      <c r="Z8">
        <v>3960</v>
      </c>
      <c r="AA8" s="1" t="s">
        <v>37</v>
      </c>
      <c r="AB8" s="1" t="s">
        <v>295</v>
      </c>
      <c r="AC8" s="1">
        <f t="shared" si="0"/>
        <v>24.2</v>
      </c>
    </row>
    <row r="9" spans="1:34" x14ac:dyDescent="0.25">
      <c r="A9">
        <v>36</v>
      </c>
      <c r="B9" s="1" t="s">
        <v>140</v>
      </c>
      <c r="C9" s="1" t="s">
        <v>155</v>
      </c>
      <c r="D9" s="1" t="s">
        <v>100</v>
      </c>
      <c r="E9">
        <v>14.5</v>
      </c>
      <c r="F9">
        <v>19.899999999999999</v>
      </c>
      <c r="G9">
        <v>25.3</v>
      </c>
      <c r="H9">
        <v>15</v>
      </c>
      <c r="I9">
        <v>20</v>
      </c>
      <c r="J9" s="1" t="s">
        <v>49</v>
      </c>
      <c r="K9" s="1" t="s">
        <v>104</v>
      </c>
      <c r="L9" s="1" t="s">
        <v>42</v>
      </c>
      <c r="M9">
        <v>3</v>
      </c>
      <c r="N9">
        <v>145</v>
      </c>
      <c r="O9">
        <v>4800</v>
      </c>
      <c r="P9">
        <v>2080</v>
      </c>
      <c r="Q9" s="1" t="s">
        <v>34</v>
      </c>
      <c r="R9">
        <v>21</v>
      </c>
      <c r="S9">
        <v>7</v>
      </c>
      <c r="T9">
        <v>176</v>
      </c>
      <c r="U9">
        <v>119</v>
      </c>
      <c r="V9">
        <v>72</v>
      </c>
      <c r="W9">
        <v>45</v>
      </c>
      <c r="X9" s="1" t="s">
        <v>43</v>
      </c>
      <c r="Y9" s="1" t="s">
        <v>101</v>
      </c>
      <c r="Z9">
        <v>3735</v>
      </c>
      <c r="AA9" s="1" t="s">
        <v>67</v>
      </c>
      <c r="AB9" s="1" t="s">
        <v>156</v>
      </c>
      <c r="AC9" s="1">
        <v>27</v>
      </c>
    </row>
    <row r="10" spans="1:34" x14ac:dyDescent="0.25">
      <c r="A10">
        <v>50</v>
      </c>
      <c r="B10" s="1" t="s">
        <v>191</v>
      </c>
      <c r="C10" s="1" t="s">
        <v>194</v>
      </c>
      <c r="D10" s="1" t="s">
        <v>40</v>
      </c>
      <c r="E10">
        <v>34.700000000000003</v>
      </c>
      <c r="F10">
        <v>35.200000000000003</v>
      </c>
      <c r="G10">
        <v>35.6</v>
      </c>
      <c r="H10">
        <v>18</v>
      </c>
      <c r="I10">
        <v>23</v>
      </c>
      <c r="J10" s="1" t="s">
        <v>41</v>
      </c>
      <c r="K10" s="1" t="s">
        <v>59</v>
      </c>
      <c r="L10" s="1" t="s">
        <v>42</v>
      </c>
      <c r="M10">
        <v>3</v>
      </c>
      <c r="N10">
        <v>225</v>
      </c>
      <c r="O10">
        <v>6000</v>
      </c>
      <c r="P10">
        <v>2510</v>
      </c>
      <c r="Q10" s="1" t="s">
        <v>34</v>
      </c>
      <c r="R10">
        <v>20.6</v>
      </c>
      <c r="S10">
        <v>4</v>
      </c>
      <c r="T10">
        <v>191</v>
      </c>
      <c r="U10">
        <v>106</v>
      </c>
      <c r="V10">
        <v>71</v>
      </c>
      <c r="W10">
        <v>39</v>
      </c>
      <c r="X10" s="1" t="s">
        <v>88</v>
      </c>
      <c r="Y10" s="1" t="s">
        <v>183</v>
      </c>
      <c r="Z10">
        <v>3515</v>
      </c>
      <c r="AA10" s="1" t="s">
        <v>37</v>
      </c>
      <c r="AB10" s="1" t="s">
        <v>195</v>
      </c>
      <c r="AC10" s="1"/>
    </row>
    <row r="11" spans="1:34" x14ac:dyDescent="0.25">
      <c r="A11">
        <v>11</v>
      </c>
      <c r="B11" s="1" t="s">
        <v>78</v>
      </c>
      <c r="C11" s="1" t="s">
        <v>84</v>
      </c>
      <c r="D11" s="1" t="s">
        <v>40</v>
      </c>
      <c r="E11">
        <v>37.5</v>
      </c>
      <c r="F11">
        <v>40.1</v>
      </c>
      <c r="G11">
        <v>42.7</v>
      </c>
      <c r="H11">
        <v>16</v>
      </c>
      <c r="I11">
        <v>25</v>
      </c>
      <c r="J11" s="1" t="s">
        <v>41</v>
      </c>
      <c r="K11" s="1" t="s">
        <v>32</v>
      </c>
      <c r="L11" s="1" t="s">
        <v>80</v>
      </c>
      <c r="M11">
        <v>4.5999999999999996</v>
      </c>
      <c r="N11">
        <v>295</v>
      </c>
      <c r="O11">
        <v>6000</v>
      </c>
      <c r="P11">
        <v>1985</v>
      </c>
      <c r="Q11" s="1" t="s">
        <v>65</v>
      </c>
      <c r="R11">
        <v>20</v>
      </c>
      <c r="S11">
        <v>5</v>
      </c>
      <c r="T11">
        <v>204</v>
      </c>
      <c r="U11">
        <v>111</v>
      </c>
      <c r="V11">
        <v>74</v>
      </c>
      <c r="W11">
        <v>44</v>
      </c>
      <c r="X11" s="1" t="s">
        <v>54</v>
      </c>
      <c r="Y11" s="1" t="s">
        <v>51</v>
      </c>
      <c r="Z11">
        <v>3935</v>
      </c>
      <c r="AA11" s="1" t="s">
        <v>67</v>
      </c>
      <c r="AB11" s="1" t="s">
        <v>85</v>
      </c>
      <c r="AC11" s="1"/>
    </row>
    <row r="12" spans="1:34" x14ac:dyDescent="0.25">
      <c r="A12">
        <v>16</v>
      </c>
      <c r="B12" s="1" t="s">
        <v>86</v>
      </c>
      <c r="C12" s="1" t="s">
        <v>99</v>
      </c>
      <c r="D12" s="1" t="s">
        <v>100</v>
      </c>
      <c r="E12">
        <v>14.7</v>
      </c>
      <c r="F12">
        <v>16.3</v>
      </c>
      <c r="G12">
        <v>18</v>
      </c>
      <c r="H12">
        <v>18</v>
      </c>
      <c r="I12">
        <v>23</v>
      </c>
      <c r="J12" s="1" t="s">
        <v>31</v>
      </c>
      <c r="K12" s="1" t="s">
        <v>32</v>
      </c>
      <c r="L12" s="1" t="s">
        <v>42</v>
      </c>
      <c r="M12">
        <v>3.8</v>
      </c>
      <c r="N12">
        <v>170</v>
      </c>
      <c r="O12">
        <v>4800</v>
      </c>
      <c r="P12">
        <v>1690</v>
      </c>
      <c r="Q12" s="1" t="s">
        <v>65</v>
      </c>
      <c r="R12">
        <v>20</v>
      </c>
      <c r="S12">
        <v>7</v>
      </c>
      <c r="T12">
        <v>178</v>
      </c>
      <c r="U12">
        <v>110</v>
      </c>
      <c r="V12">
        <v>74</v>
      </c>
      <c r="W12">
        <v>44</v>
      </c>
      <c r="X12" s="1" t="s">
        <v>71</v>
      </c>
      <c r="Y12" s="1" t="s">
        <v>101</v>
      </c>
      <c r="Z12">
        <v>3715</v>
      </c>
      <c r="AA12" s="1" t="s">
        <v>67</v>
      </c>
      <c r="AB12" s="1" t="s">
        <v>102</v>
      </c>
      <c r="AC12" s="1"/>
    </row>
    <row r="13" spans="1:34" x14ac:dyDescent="0.25">
      <c r="A13">
        <v>19</v>
      </c>
      <c r="B13" s="1" t="s">
        <v>86</v>
      </c>
      <c r="C13" s="1" t="s">
        <v>111</v>
      </c>
      <c r="D13" s="1" t="s">
        <v>94</v>
      </c>
      <c r="E13">
        <v>34.6</v>
      </c>
      <c r="F13">
        <v>38</v>
      </c>
      <c r="G13">
        <v>41.5</v>
      </c>
      <c r="H13">
        <v>17</v>
      </c>
      <c r="I13">
        <v>25</v>
      </c>
      <c r="J13" s="1" t="s">
        <v>49</v>
      </c>
      <c r="K13" s="1" t="s">
        <v>59</v>
      </c>
      <c r="L13" s="1" t="s">
        <v>80</v>
      </c>
      <c r="M13">
        <v>5.7</v>
      </c>
      <c r="N13">
        <v>300</v>
      </c>
      <c r="O13">
        <v>5000</v>
      </c>
      <c r="P13">
        <v>1450</v>
      </c>
      <c r="Q13" s="1" t="s">
        <v>34</v>
      </c>
      <c r="R13">
        <v>20</v>
      </c>
      <c r="S13">
        <v>2</v>
      </c>
      <c r="T13">
        <v>179</v>
      </c>
      <c r="U13">
        <v>96</v>
      </c>
      <c r="V13">
        <v>74</v>
      </c>
      <c r="W13">
        <v>43</v>
      </c>
      <c r="X13" s="1" t="s">
        <v>101</v>
      </c>
      <c r="Y13" s="1" t="s">
        <v>101</v>
      </c>
      <c r="Z13">
        <v>3380</v>
      </c>
      <c r="AA13" s="1" t="s">
        <v>67</v>
      </c>
      <c r="AB13" s="1" t="s">
        <v>112</v>
      </c>
      <c r="AC13" s="1"/>
    </row>
    <row r="14" spans="1:34" x14ac:dyDescent="0.25">
      <c r="A14">
        <v>26</v>
      </c>
      <c r="B14" s="1" t="s">
        <v>122</v>
      </c>
      <c r="C14" s="1" t="s">
        <v>129</v>
      </c>
      <c r="D14" s="1" t="s">
        <v>100</v>
      </c>
      <c r="E14">
        <v>13.6</v>
      </c>
      <c r="F14">
        <v>19</v>
      </c>
      <c r="G14">
        <v>24.4</v>
      </c>
      <c r="H14">
        <v>17</v>
      </c>
      <c r="I14">
        <v>21</v>
      </c>
      <c r="J14" s="1" t="s">
        <v>49</v>
      </c>
      <c r="K14" s="1" t="s">
        <v>104</v>
      </c>
      <c r="L14" s="1" t="s">
        <v>42</v>
      </c>
      <c r="M14">
        <v>3</v>
      </c>
      <c r="N14">
        <v>142</v>
      </c>
      <c r="O14">
        <v>5000</v>
      </c>
      <c r="P14">
        <v>1970</v>
      </c>
      <c r="Q14" s="1" t="s">
        <v>65</v>
      </c>
      <c r="R14">
        <v>20</v>
      </c>
      <c r="S14">
        <v>7</v>
      </c>
      <c r="T14">
        <v>175</v>
      </c>
      <c r="U14">
        <v>112</v>
      </c>
      <c r="V14">
        <v>72</v>
      </c>
      <c r="W14">
        <v>42</v>
      </c>
      <c r="X14" s="1" t="s">
        <v>35</v>
      </c>
      <c r="Y14" s="1" t="s">
        <v>101</v>
      </c>
      <c r="Z14">
        <v>3705</v>
      </c>
      <c r="AA14" s="1" t="s">
        <v>67</v>
      </c>
      <c r="AB14" s="1" t="s">
        <v>130</v>
      </c>
      <c r="AC14" s="1"/>
    </row>
    <row r="15" spans="1:34" x14ac:dyDescent="0.25">
      <c r="A15">
        <v>38</v>
      </c>
      <c r="B15" s="1" t="s">
        <v>140</v>
      </c>
      <c r="C15" s="1" t="s">
        <v>159</v>
      </c>
      <c r="D15" s="1" t="s">
        <v>70</v>
      </c>
      <c r="E15">
        <v>20.100000000000001</v>
      </c>
      <c r="F15">
        <v>20.9</v>
      </c>
      <c r="G15">
        <v>21.7</v>
      </c>
      <c r="H15">
        <v>18</v>
      </c>
      <c r="I15">
        <v>26</v>
      </c>
      <c r="J15" s="1" t="s">
        <v>49</v>
      </c>
      <c r="K15" s="1" t="s">
        <v>59</v>
      </c>
      <c r="L15" s="1" t="s">
        <v>80</v>
      </c>
      <c r="M15">
        <v>4.5999999999999996</v>
      </c>
      <c r="N15">
        <v>190</v>
      </c>
      <c r="O15">
        <v>4200</v>
      </c>
      <c r="P15">
        <v>1415</v>
      </c>
      <c r="Q15" s="1" t="s">
        <v>65</v>
      </c>
      <c r="R15">
        <v>20</v>
      </c>
      <c r="S15">
        <v>6</v>
      </c>
      <c r="T15">
        <v>212</v>
      </c>
      <c r="U15">
        <v>114</v>
      </c>
      <c r="V15">
        <v>78</v>
      </c>
      <c r="W15">
        <v>43</v>
      </c>
      <c r="X15" s="1" t="s">
        <v>43</v>
      </c>
      <c r="Y15" s="1" t="s">
        <v>74</v>
      </c>
      <c r="Z15">
        <v>3950</v>
      </c>
      <c r="AA15" s="1" t="s">
        <v>67</v>
      </c>
      <c r="AB15" s="1" t="s">
        <v>160</v>
      </c>
      <c r="AC15" s="1"/>
    </row>
    <row r="16" spans="1:34" x14ac:dyDescent="0.25">
      <c r="A16">
        <v>52</v>
      </c>
      <c r="B16" s="1" t="s">
        <v>196</v>
      </c>
      <c r="C16" s="1" t="s">
        <v>200</v>
      </c>
      <c r="D16" s="1" t="s">
        <v>70</v>
      </c>
      <c r="E16">
        <v>34.4</v>
      </c>
      <c r="F16">
        <v>36.1</v>
      </c>
      <c r="G16">
        <v>37.799999999999997</v>
      </c>
      <c r="H16">
        <v>18</v>
      </c>
      <c r="I16">
        <v>26</v>
      </c>
      <c r="J16" s="1" t="s">
        <v>41</v>
      </c>
      <c r="K16" s="1" t="s">
        <v>59</v>
      </c>
      <c r="L16" s="1" t="s">
        <v>80</v>
      </c>
      <c r="M16">
        <v>4.5999999999999996</v>
      </c>
      <c r="N16">
        <v>210</v>
      </c>
      <c r="O16">
        <v>4600</v>
      </c>
      <c r="P16">
        <v>1840</v>
      </c>
      <c r="Q16" s="1" t="s">
        <v>65</v>
      </c>
      <c r="R16">
        <v>20</v>
      </c>
      <c r="S16">
        <v>6</v>
      </c>
      <c r="T16">
        <v>219</v>
      </c>
      <c r="U16">
        <v>117</v>
      </c>
      <c r="V16">
        <v>77</v>
      </c>
      <c r="W16">
        <v>45</v>
      </c>
      <c r="X16" s="1" t="s">
        <v>201</v>
      </c>
      <c r="Y16" s="1" t="s">
        <v>202</v>
      </c>
      <c r="Z16">
        <v>4055</v>
      </c>
      <c r="AA16" s="1" t="s">
        <v>67</v>
      </c>
      <c r="AB16" s="1" t="s">
        <v>203</v>
      </c>
      <c r="AC16" s="1"/>
    </row>
    <row r="17" spans="1:29" x14ac:dyDescent="0.25">
      <c r="A17">
        <v>57</v>
      </c>
      <c r="B17" s="1" t="s">
        <v>204</v>
      </c>
      <c r="C17" s="1" t="s">
        <v>213</v>
      </c>
      <c r="D17" s="1" t="s">
        <v>94</v>
      </c>
      <c r="E17">
        <v>32.5</v>
      </c>
      <c r="F17">
        <v>32.5</v>
      </c>
      <c r="G17">
        <v>32.5</v>
      </c>
      <c r="H17">
        <v>17</v>
      </c>
      <c r="I17">
        <v>25</v>
      </c>
      <c r="J17" s="1" t="s">
        <v>49</v>
      </c>
      <c r="K17" s="1" t="s">
        <v>59</v>
      </c>
      <c r="L17" s="1" t="s">
        <v>214</v>
      </c>
      <c r="M17">
        <v>1.3</v>
      </c>
      <c r="N17">
        <v>255</v>
      </c>
      <c r="O17">
        <v>6500</v>
      </c>
      <c r="P17">
        <v>2325</v>
      </c>
      <c r="Q17" s="1" t="s">
        <v>34</v>
      </c>
      <c r="R17">
        <v>20</v>
      </c>
      <c r="S17">
        <v>2</v>
      </c>
      <c r="T17">
        <v>169</v>
      </c>
      <c r="U17">
        <v>96</v>
      </c>
      <c r="V17">
        <v>69</v>
      </c>
      <c r="W17">
        <v>37</v>
      </c>
      <c r="X17" s="1" t="s">
        <v>101</v>
      </c>
      <c r="Y17" s="1" t="s">
        <v>101</v>
      </c>
      <c r="Z17">
        <v>2895</v>
      </c>
      <c r="AA17" s="1" t="s">
        <v>37</v>
      </c>
      <c r="AB17" s="1" t="s">
        <v>215</v>
      </c>
      <c r="AC17" s="1"/>
    </row>
    <row r="18" spans="1:29" x14ac:dyDescent="0.25">
      <c r="A18">
        <v>66</v>
      </c>
      <c r="B18" s="1" t="s">
        <v>231</v>
      </c>
      <c r="C18" s="1" t="s">
        <v>236</v>
      </c>
      <c r="D18" s="1" t="s">
        <v>100</v>
      </c>
      <c r="E18">
        <v>16.7</v>
      </c>
      <c r="F18">
        <v>19.100000000000001</v>
      </c>
      <c r="G18">
        <v>21.5</v>
      </c>
      <c r="H18">
        <v>17</v>
      </c>
      <c r="I18">
        <v>23</v>
      </c>
      <c r="J18" s="1" t="s">
        <v>31</v>
      </c>
      <c r="K18" s="1" t="s">
        <v>32</v>
      </c>
      <c r="L18" s="1" t="s">
        <v>42</v>
      </c>
      <c r="M18">
        <v>3</v>
      </c>
      <c r="N18">
        <v>151</v>
      </c>
      <c r="O18">
        <v>4800</v>
      </c>
      <c r="P18">
        <v>2065</v>
      </c>
      <c r="Q18" s="1" t="s">
        <v>65</v>
      </c>
      <c r="R18">
        <v>20</v>
      </c>
      <c r="S18">
        <v>7</v>
      </c>
      <c r="T18">
        <v>190</v>
      </c>
      <c r="U18">
        <v>112</v>
      </c>
      <c r="V18">
        <v>74</v>
      </c>
      <c r="W18">
        <v>41</v>
      </c>
      <c r="X18" s="1" t="s">
        <v>60</v>
      </c>
      <c r="Y18" s="1" t="s">
        <v>101</v>
      </c>
      <c r="Z18">
        <v>4100</v>
      </c>
      <c r="AA18" s="1" t="s">
        <v>37</v>
      </c>
      <c r="AB18" s="1" t="s">
        <v>237</v>
      </c>
      <c r="AC18" s="1"/>
    </row>
    <row r="19" spans="1:29" x14ac:dyDescent="0.25">
      <c r="A19">
        <v>70</v>
      </c>
      <c r="B19" s="1" t="s">
        <v>240</v>
      </c>
      <c r="C19" s="1" t="s">
        <v>245</v>
      </c>
      <c r="D19" s="1" t="s">
        <v>100</v>
      </c>
      <c r="E19">
        <v>19.5</v>
      </c>
      <c r="F19">
        <v>19.5</v>
      </c>
      <c r="G19">
        <v>19.5</v>
      </c>
      <c r="H19">
        <v>18</v>
      </c>
      <c r="I19">
        <v>23</v>
      </c>
      <c r="J19" s="1" t="s">
        <v>31</v>
      </c>
      <c r="K19" s="1" t="s">
        <v>32</v>
      </c>
      <c r="L19" s="1" t="s">
        <v>42</v>
      </c>
      <c r="M19">
        <v>3.8</v>
      </c>
      <c r="N19">
        <v>170</v>
      </c>
      <c r="O19">
        <v>4800</v>
      </c>
      <c r="P19">
        <v>1690</v>
      </c>
      <c r="Q19" s="1" t="s">
        <v>65</v>
      </c>
      <c r="R19">
        <v>20</v>
      </c>
      <c r="S19">
        <v>7</v>
      </c>
      <c r="T19">
        <v>194</v>
      </c>
      <c r="U19">
        <v>110</v>
      </c>
      <c r="V19">
        <v>74</v>
      </c>
      <c r="W19">
        <v>44</v>
      </c>
      <c r="X19" s="1" t="s">
        <v>71</v>
      </c>
      <c r="Y19" s="1" t="s">
        <v>101</v>
      </c>
      <c r="Z19">
        <v>3715</v>
      </c>
      <c r="AA19" s="1" t="s">
        <v>67</v>
      </c>
      <c r="AB19" s="1" t="s">
        <v>246</v>
      </c>
      <c r="AC19" s="1"/>
    </row>
    <row r="20" spans="1:29" x14ac:dyDescent="0.25">
      <c r="A20">
        <v>28</v>
      </c>
      <c r="B20" s="1" t="s">
        <v>122</v>
      </c>
      <c r="C20" s="1" t="s">
        <v>133</v>
      </c>
      <c r="D20" s="1" t="s">
        <v>94</v>
      </c>
      <c r="E20">
        <v>18.5</v>
      </c>
      <c r="F20">
        <v>25.8</v>
      </c>
      <c r="G20">
        <v>33.1</v>
      </c>
      <c r="H20">
        <v>18</v>
      </c>
      <c r="I20">
        <v>24</v>
      </c>
      <c r="J20" s="1" t="s">
        <v>49</v>
      </c>
      <c r="K20" s="1" t="s">
        <v>104</v>
      </c>
      <c r="L20" s="1" t="s">
        <v>42</v>
      </c>
      <c r="M20">
        <v>3</v>
      </c>
      <c r="N20">
        <v>300</v>
      </c>
      <c r="O20">
        <v>6000</v>
      </c>
      <c r="P20">
        <v>2120</v>
      </c>
      <c r="Q20" s="1" t="s">
        <v>34</v>
      </c>
      <c r="R20">
        <v>19.8</v>
      </c>
      <c r="S20">
        <v>4</v>
      </c>
      <c r="T20">
        <v>180</v>
      </c>
      <c r="U20">
        <v>97</v>
      </c>
      <c r="V20">
        <v>72</v>
      </c>
      <c r="W20">
        <v>40</v>
      </c>
      <c r="X20" s="1" t="s">
        <v>109</v>
      </c>
      <c r="Y20" s="1" t="s">
        <v>36</v>
      </c>
      <c r="Z20">
        <v>3805</v>
      </c>
      <c r="AA20" s="1" t="s">
        <v>67</v>
      </c>
      <c r="AB20" s="1" t="s">
        <v>134</v>
      </c>
      <c r="AC20" s="1"/>
    </row>
    <row r="21" spans="1:29" x14ac:dyDescent="0.25">
      <c r="A21">
        <v>87</v>
      </c>
      <c r="B21" s="1" t="s">
        <v>280</v>
      </c>
      <c r="C21" s="1" t="s">
        <v>287</v>
      </c>
      <c r="D21" s="1" t="s">
        <v>100</v>
      </c>
      <c r="E21">
        <v>18.899999999999999</v>
      </c>
      <c r="F21">
        <v>22.7</v>
      </c>
      <c r="G21">
        <v>26.6</v>
      </c>
      <c r="H21">
        <v>18</v>
      </c>
      <c r="I21">
        <v>22</v>
      </c>
      <c r="J21" s="1" t="s">
        <v>49</v>
      </c>
      <c r="K21" s="1" t="s">
        <v>104</v>
      </c>
      <c r="L21" s="1" t="s">
        <v>33</v>
      </c>
      <c r="M21">
        <v>2.4</v>
      </c>
      <c r="N21">
        <v>138</v>
      </c>
      <c r="O21">
        <v>5000</v>
      </c>
      <c r="P21">
        <v>2515</v>
      </c>
      <c r="Q21" s="1" t="s">
        <v>34</v>
      </c>
      <c r="R21">
        <v>19.8</v>
      </c>
      <c r="S21">
        <v>7</v>
      </c>
      <c r="T21">
        <v>187</v>
      </c>
      <c r="U21">
        <v>113</v>
      </c>
      <c r="V21">
        <v>71</v>
      </c>
      <c r="W21">
        <v>41</v>
      </c>
      <c r="X21" s="1" t="s">
        <v>81</v>
      </c>
      <c r="Y21" s="1" t="s">
        <v>101</v>
      </c>
      <c r="Z21">
        <v>3785</v>
      </c>
      <c r="AA21" s="1" t="s">
        <v>37</v>
      </c>
      <c r="AB21" s="1" t="s">
        <v>288</v>
      </c>
      <c r="AC21" s="1"/>
    </row>
    <row r="22" spans="1:29" x14ac:dyDescent="0.25">
      <c r="A22">
        <v>56</v>
      </c>
      <c r="B22" s="1" t="s">
        <v>204</v>
      </c>
      <c r="C22" s="1" t="s">
        <v>211</v>
      </c>
      <c r="D22" s="1" t="s">
        <v>100</v>
      </c>
      <c r="E22">
        <v>16.600000000000001</v>
      </c>
      <c r="F22">
        <v>19.100000000000001</v>
      </c>
      <c r="G22">
        <v>21.7</v>
      </c>
      <c r="H22">
        <v>18</v>
      </c>
      <c r="I22">
        <v>24</v>
      </c>
      <c r="J22" s="1" t="s">
        <v>31</v>
      </c>
      <c r="K22" s="1" t="s">
        <v>104</v>
      </c>
      <c r="L22" s="1" t="s">
        <v>42</v>
      </c>
      <c r="M22">
        <v>3</v>
      </c>
      <c r="N22">
        <v>155</v>
      </c>
      <c r="O22">
        <v>5000</v>
      </c>
      <c r="P22">
        <v>2240</v>
      </c>
      <c r="Q22" s="1" t="s">
        <v>65</v>
      </c>
      <c r="R22">
        <v>19.600000000000001</v>
      </c>
      <c r="S22">
        <v>7</v>
      </c>
      <c r="T22">
        <v>190</v>
      </c>
      <c r="U22">
        <v>110</v>
      </c>
      <c r="V22">
        <v>72</v>
      </c>
      <c r="W22">
        <v>39</v>
      </c>
      <c r="X22" s="1" t="s">
        <v>147</v>
      </c>
      <c r="Y22" s="1" t="s">
        <v>101</v>
      </c>
      <c r="Z22">
        <v>3735</v>
      </c>
      <c r="AA22" s="1" t="s">
        <v>37</v>
      </c>
      <c r="AB22" s="1" t="s">
        <v>212</v>
      </c>
      <c r="AC22" s="1"/>
    </row>
    <row r="23" spans="1:29" x14ac:dyDescent="0.25">
      <c r="A23">
        <v>93</v>
      </c>
      <c r="B23" s="1" t="s">
        <v>300</v>
      </c>
      <c r="C23" s="1" t="s">
        <v>303</v>
      </c>
      <c r="D23" s="1" t="s">
        <v>40</v>
      </c>
      <c r="E23">
        <v>24.8</v>
      </c>
      <c r="F23">
        <v>26.7</v>
      </c>
      <c r="G23">
        <v>28.5</v>
      </c>
      <c r="H23">
        <v>20</v>
      </c>
      <c r="I23">
        <v>28</v>
      </c>
      <c r="J23" s="1" t="s">
        <v>41</v>
      </c>
      <c r="K23" s="1" t="s">
        <v>32</v>
      </c>
      <c r="L23" s="1" t="s">
        <v>293</v>
      </c>
      <c r="M23">
        <v>2.4</v>
      </c>
      <c r="N23">
        <v>168</v>
      </c>
      <c r="O23">
        <v>6200</v>
      </c>
      <c r="P23">
        <v>2310</v>
      </c>
      <c r="Q23" s="1" t="s">
        <v>34</v>
      </c>
      <c r="R23">
        <v>19.3</v>
      </c>
      <c r="S23">
        <v>5</v>
      </c>
      <c r="T23">
        <v>184</v>
      </c>
      <c r="U23">
        <v>105</v>
      </c>
      <c r="V23">
        <v>69</v>
      </c>
      <c r="W23">
        <v>38</v>
      </c>
      <c r="X23" s="1" t="s">
        <v>43</v>
      </c>
      <c r="Y23" s="1" t="s">
        <v>44</v>
      </c>
      <c r="Z23">
        <v>3245</v>
      </c>
      <c r="AA23" s="1" t="s">
        <v>37</v>
      </c>
      <c r="AB23" s="1" t="s">
        <v>304</v>
      </c>
      <c r="AC23" s="1"/>
    </row>
    <row r="24" spans="1:29" x14ac:dyDescent="0.25">
      <c r="A24">
        <v>63</v>
      </c>
      <c r="B24" s="1" t="s">
        <v>226</v>
      </c>
      <c r="C24" s="1" t="s">
        <v>229</v>
      </c>
      <c r="D24" s="1" t="s">
        <v>40</v>
      </c>
      <c r="E24">
        <v>22.4</v>
      </c>
      <c r="F24">
        <v>26.1</v>
      </c>
      <c r="G24">
        <v>29.9</v>
      </c>
      <c r="H24">
        <v>18</v>
      </c>
      <c r="I24">
        <v>24</v>
      </c>
      <c r="J24" s="1" t="s">
        <v>49</v>
      </c>
      <c r="K24" s="1" t="s">
        <v>32</v>
      </c>
      <c r="L24" s="1" t="s">
        <v>42</v>
      </c>
      <c r="M24">
        <v>3</v>
      </c>
      <c r="N24">
        <v>202</v>
      </c>
      <c r="O24">
        <v>6000</v>
      </c>
      <c r="P24">
        <v>2210</v>
      </c>
      <c r="Q24" s="1" t="s">
        <v>65</v>
      </c>
      <c r="R24">
        <v>19</v>
      </c>
      <c r="S24">
        <v>5</v>
      </c>
      <c r="T24">
        <v>190</v>
      </c>
      <c r="U24">
        <v>107</v>
      </c>
      <c r="V24">
        <v>70</v>
      </c>
      <c r="W24">
        <v>43</v>
      </c>
      <c r="X24" s="1" t="s">
        <v>147</v>
      </c>
      <c r="Y24" s="1" t="s">
        <v>51</v>
      </c>
      <c r="Z24">
        <v>3730</v>
      </c>
      <c r="AA24" s="1" t="s">
        <v>37</v>
      </c>
      <c r="AB24" s="1" t="s">
        <v>230</v>
      </c>
      <c r="AC24" s="1"/>
    </row>
    <row r="25" spans="1:29" x14ac:dyDescent="0.25">
      <c r="A25">
        <v>9</v>
      </c>
      <c r="B25" s="1" t="s">
        <v>63</v>
      </c>
      <c r="C25" s="1" t="s">
        <v>76</v>
      </c>
      <c r="D25" s="1" t="s">
        <v>40</v>
      </c>
      <c r="E25">
        <v>26.3</v>
      </c>
      <c r="F25">
        <v>26.3</v>
      </c>
      <c r="G25">
        <v>26.3</v>
      </c>
      <c r="H25">
        <v>19</v>
      </c>
      <c r="I25">
        <v>27</v>
      </c>
      <c r="J25" s="1" t="s">
        <v>49</v>
      </c>
      <c r="K25" s="1" t="s">
        <v>32</v>
      </c>
      <c r="L25" s="1" t="s">
        <v>42</v>
      </c>
      <c r="M25">
        <v>3.8</v>
      </c>
      <c r="N25">
        <v>170</v>
      </c>
      <c r="O25">
        <v>4800</v>
      </c>
      <c r="P25">
        <v>1690</v>
      </c>
      <c r="Q25" s="1" t="s">
        <v>65</v>
      </c>
      <c r="R25">
        <v>18.8</v>
      </c>
      <c r="S25">
        <v>5</v>
      </c>
      <c r="T25">
        <v>198</v>
      </c>
      <c r="U25">
        <v>108</v>
      </c>
      <c r="V25">
        <v>73</v>
      </c>
      <c r="W25">
        <v>41</v>
      </c>
      <c r="X25" s="1" t="s">
        <v>35</v>
      </c>
      <c r="Y25" s="1" t="s">
        <v>51</v>
      </c>
      <c r="Z25">
        <v>3495</v>
      </c>
      <c r="AA25" s="1" t="s">
        <v>67</v>
      </c>
      <c r="AB25" s="1" t="s">
        <v>77</v>
      </c>
      <c r="AC25" s="1"/>
    </row>
    <row r="26" spans="1:29" x14ac:dyDescent="0.25">
      <c r="A26">
        <v>49</v>
      </c>
      <c r="B26" s="1" t="s">
        <v>191</v>
      </c>
      <c r="C26" s="1" t="s">
        <v>192</v>
      </c>
      <c r="D26" s="1" t="s">
        <v>40</v>
      </c>
      <c r="E26">
        <v>27.5</v>
      </c>
      <c r="F26">
        <v>28</v>
      </c>
      <c r="G26">
        <v>28.4</v>
      </c>
      <c r="H26">
        <v>18</v>
      </c>
      <c r="I26">
        <v>24</v>
      </c>
      <c r="J26" s="1" t="s">
        <v>49</v>
      </c>
      <c r="K26" s="1" t="s">
        <v>32</v>
      </c>
      <c r="L26" s="1" t="s">
        <v>42</v>
      </c>
      <c r="M26">
        <v>3</v>
      </c>
      <c r="N26">
        <v>185</v>
      </c>
      <c r="O26">
        <v>5200</v>
      </c>
      <c r="P26">
        <v>2325</v>
      </c>
      <c r="Q26" s="1" t="s">
        <v>34</v>
      </c>
      <c r="R26">
        <v>18.5</v>
      </c>
      <c r="S26">
        <v>5</v>
      </c>
      <c r="T26">
        <v>188</v>
      </c>
      <c r="U26">
        <v>103</v>
      </c>
      <c r="V26">
        <v>70</v>
      </c>
      <c r="W26">
        <v>40</v>
      </c>
      <c r="X26" s="1" t="s">
        <v>147</v>
      </c>
      <c r="Y26" s="1" t="s">
        <v>51</v>
      </c>
      <c r="Z26">
        <v>3510</v>
      </c>
      <c r="AA26" s="1" t="s">
        <v>37</v>
      </c>
      <c r="AB26" s="1" t="s">
        <v>193</v>
      </c>
      <c r="AC26" s="1"/>
    </row>
    <row r="27" spans="1:29" x14ac:dyDescent="0.25">
      <c r="A27">
        <v>59</v>
      </c>
      <c r="B27" s="1" t="s">
        <v>216</v>
      </c>
      <c r="C27" s="1" t="s">
        <v>219</v>
      </c>
      <c r="D27" s="1" t="s">
        <v>40</v>
      </c>
      <c r="E27">
        <v>43.8</v>
      </c>
      <c r="F27">
        <v>61.9</v>
      </c>
      <c r="G27">
        <v>80</v>
      </c>
      <c r="H27">
        <v>19</v>
      </c>
      <c r="I27">
        <v>25</v>
      </c>
      <c r="J27" s="1" t="s">
        <v>41</v>
      </c>
      <c r="K27" s="1" t="s">
        <v>59</v>
      </c>
      <c r="L27" s="1" t="s">
        <v>42</v>
      </c>
      <c r="M27">
        <v>3.2</v>
      </c>
      <c r="N27">
        <v>217</v>
      </c>
      <c r="O27">
        <v>5500</v>
      </c>
      <c r="P27">
        <v>2220</v>
      </c>
      <c r="Q27" s="1" t="s">
        <v>65</v>
      </c>
      <c r="R27">
        <v>18.5</v>
      </c>
      <c r="S27">
        <v>5</v>
      </c>
      <c r="T27">
        <v>187</v>
      </c>
      <c r="U27">
        <v>110</v>
      </c>
      <c r="V27">
        <v>69</v>
      </c>
      <c r="W27">
        <v>37</v>
      </c>
      <c r="X27" s="1" t="s">
        <v>60</v>
      </c>
      <c r="Y27" s="1" t="s">
        <v>44</v>
      </c>
      <c r="Z27">
        <v>3525</v>
      </c>
      <c r="AA27" s="1" t="s">
        <v>37</v>
      </c>
      <c r="AB27" s="1" t="s">
        <v>220</v>
      </c>
      <c r="AC27" s="1"/>
    </row>
    <row r="28" spans="1:29" x14ac:dyDescent="0.25">
      <c r="A28">
        <v>67</v>
      </c>
      <c r="B28" s="1" t="s">
        <v>231</v>
      </c>
      <c r="C28" s="1" t="s">
        <v>238</v>
      </c>
      <c r="D28" s="1" t="s">
        <v>40</v>
      </c>
      <c r="E28">
        <v>21</v>
      </c>
      <c r="F28">
        <v>21.5</v>
      </c>
      <c r="G28">
        <v>22</v>
      </c>
      <c r="H28">
        <v>21</v>
      </c>
      <c r="I28">
        <v>26</v>
      </c>
      <c r="J28" s="1" t="s">
        <v>49</v>
      </c>
      <c r="K28" s="1" t="s">
        <v>32</v>
      </c>
      <c r="L28" s="1" t="s">
        <v>42</v>
      </c>
      <c r="M28">
        <v>3</v>
      </c>
      <c r="N28">
        <v>160</v>
      </c>
      <c r="O28">
        <v>5200</v>
      </c>
      <c r="P28">
        <v>2045</v>
      </c>
      <c r="Q28" s="1" t="s">
        <v>65</v>
      </c>
      <c r="R28">
        <v>18.5</v>
      </c>
      <c r="S28">
        <v>5</v>
      </c>
      <c r="T28">
        <v>188</v>
      </c>
      <c r="U28">
        <v>104</v>
      </c>
      <c r="V28">
        <v>69</v>
      </c>
      <c r="W28">
        <v>41</v>
      </c>
      <c r="X28" s="1" t="s">
        <v>97</v>
      </c>
      <c r="Y28" s="1" t="s">
        <v>51</v>
      </c>
      <c r="Z28">
        <v>3200</v>
      </c>
      <c r="AA28" s="1" t="s">
        <v>37</v>
      </c>
      <c r="AB28" s="1" t="s">
        <v>239</v>
      </c>
      <c r="AC28" s="1"/>
    </row>
    <row r="29" spans="1:29" x14ac:dyDescent="0.25">
      <c r="A29">
        <v>86</v>
      </c>
      <c r="B29" s="1" t="s">
        <v>280</v>
      </c>
      <c r="C29" s="1" t="s">
        <v>285</v>
      </c>
      <c r="D29" s="1" t="s">
        <v>40</v>
      </c>
      <c r="E29">
        <v>15.2</v>
      </c>
      <c r="F29">
        <v>18.2</v>
      </c>
      <c r="G29">
        <v>21.2</v>
      </c>
      <c r="H29">
        <v>22</v>
      </c>
      <c r="I29">
        <v>29</v>
      </c>
      <c r="J29" s="1" t="s">
        <v>49</v>
      </c>
      <c r="K29" s="1" t="s">
        <v>32</v>
      </c>
      <c r="L29" s="1" t="s">
        <v>33</v>
      </c>
      <c r="M29">
        <v>2.2000000000000002</v>
      </c>
      <c r="N29">
        <v>130</v>
      </c>
      <c r="O29">
        <v>5400</v>
      </c>
      <c r="P29">
        <v>2340</v>
      </c>
      <c r="Q29" s="1" t="s">
        <v>34</v>
      </c>
      <c r="R29">
        <v>18.5</v>
      </c>
      <c r="S29">
        <v>5</v>
      </c>
      <c r="T29">
        <v>188</v>
      </c>
      <c r="U29">
        <v>103</v>
      </c>
      <c r="V29">
        <v>70</v>
      </c>
      <c r="W29">
        <v>38</v>
      </c>
      <c r="X29" s="1" t="s">
        <v>97</v>
      </c>
      <c r="Y29" s="1" t="s">
        <v>44</v>
      </c>
      <c r="Z29">
        <v>3030</v>
      </c>
      <c r="AA29" s="1" t="s">
        <v>37</v>
      </c>
      <c r="AB29" s="1" t="s">
        <v>286</v>
      </c>
      <c r="AC29" s="1"/>
    </row>
    <row r="30" spans="1:29" x14ac:dyDescent="0.25">
      <c r="A30">
        <v>90</v>
      </c>
      <c r="B30" s="1" t="s">
        <v>289</v>
      </c>
      <c r="C30" s="1" t="s">
        <v>296</v>
      </c>
      <c r="D30" s="1" t="s">
        <v>48</v>
      </c>
      <c r="E30">
        <v>17.600000000000001</v>
      </c>
      <c r="F30">
        <v>20</v>
      </c>
      <c r="G30">
        <v>22.4</v>
      </c>
      <c r="H30">
        <v>21</v>
      </c>
      <c r="I30">
        <v>30</v>
      </c>
      <c r="J30" s="1" t="s">
        <v>31</v>
      </c>
      <c r="K30" s="1" t="s">
        <v>32</v>
      </c>
      <c r="L30" s="1" t="s">
        <v>33</v>
      </c>
      <c r="M30">
        <v>2</v>
      </c>
      <c r="N30">
        <v>134</v>
      </c>
      <c r="O30">
        <v>5800</v>
      </c>
      <c r="P30">
        <v>2685</v>
      </c>
      <c r="Q30" s="1" t="s">
        <v>34</v>
      </c>
      <c r="R30">
        <v>18.5</v>
      </c>
      <c r="S30">
        <v>5</v>
      </c>
      <c r="T30">
        <v>180</v>
      </c>
      <c r="U30">
        <v>103</v>
      </c>
      <c r="V30">
        <v>67</v>
      </c>
      <c r="W30">
        <v>35</v>
      </c>
      <c r="X30" s="1" t="s">
        <v>201</v>
      </c>
      <c r="Y30" s="1" t="s">
        <v>51</v>
      </c>
      <c r="Z30">
        <v>2985</v>
      </c>
      <c r="AA30" s="1" t="s">
        <v>37</v>
      </c>
      <c r="AB30" s="1" t="s">
        <v>297</v>
      </c>
      <c r="AC30" s="1"/>
    </row>
    <row r="31" spans="1:29" x14ac:dyDescent="0.25">
      <c r="A31">
        <v>91</v>
      </c>
      <c r="B31" s="1" t="s">
        <v>289</v>
      </c>
      <c r="C31" s="1" t="s">
        <v>298</v>
      </c>
      <c r="D31" s="1" t="s">
        <v>94</v>
      </c>
      <c r="E31">
        <v>22.9</v>
      </c>
      <c r="F31">
        <v>23.3</v>
      </c>
      <c r="G31">
        <v>23.7</v>
      </c>
      <c r="H31">
        <v>18</v>
      </c>
      <c r="I31">
        <v>25</v>
      </c>
      <c r="J31" s="1" t="s">
        <v>31</v>
      </c>
      <c r="K31" s="1" t="s">
        <v>32</v>
      </c>
      <c r="L31" s="1" t="s">
        <v>42</v>
      </c>
      <c r="M31">
        <v>2.8</v>
      </c>
      <c r="N31">
        <v>178</v>
      </c>
      <c r="O31">
        <v>5800</v>
      </c>
      <c r="P31">
        <v>2385</v>
      </c>
      <c r="Q31" s="1" t="s">
        <v>34</v>
      </c>
      <c r="R31">
        <v>18.5</v>
      </c>
      <c r="S31">
        <v>4</v>
      </c>
      <c r="T31">
        <v>159</v>
      </c>
      <c r="U31">
        <v>97</v>
      </c>
      <c r="V31">
        <v>66</v>
      </c>
      <c r="W31">
        <v>36</v>
      </c>
      <c r="X31" s="1" t="s">
        <v>91</v>
      </c>
      <c r="Y31" s="1" t="s">
        <v>44</v>
      </c>
      <c r="Z31">
        <v>2810</v>
      </c>
      <c r="AA31" s="1" t="s">
        <v>37</v>
      </c>
      <c r="AB31" s="1" t="s">
        <v>299</v>
      </c>
      <c r="AC31" s="1"/>
    </row>
    <row r="32" spans="1:29" x14ac:dyDescent="0.25">
      <c r="A32">
        <v>51</v>
      </c>
      <c r="B32" s="1" t="s">
        <v>196</v>
      </c>
      <c r="C32" s="1" t="s">
        <v>197</v>
      </c>
      <c r="D32" s="1" t="s">
        <v>40</v>
      </c>
      <c r="E32">
        <v>33.299999999999997</v>
      </c>
      <c r="F32">
        <v>34.299999999999997</v>
      </c>
      <c r="G32">
        <v>35.299999999999997</v>
      </c>
      <c r="H32">
        <v>17</v>
      </c>
      <c r="I32">
        <v>26</v>
      </c>
      <c r="J32" s="1" t="s">
        <v>41</v>
      </c>
      <c r="K32" s="1" t="s">
        <v>32</v>
      </c>
      <c r="L32" s="1" t="s">
        <v>42</v>
      </c>
      <c r="M32">
        <v>3.8</v>
      </c>
      <c r="N32">
        <v>160</v>
      </c>
      <c r="O32">
        <v>4400</v>
      </c>
      <c r="P32">
        <v>1835</v>
      </c>
      <c r="Q32" s="1" t="s">
        <v>65</v>
      </c>
      <c r="R32">
        <v>18.399999999999999</v>
      </c>
      <c r="S32">
        <v>6</v>
      </c>
      <c r="T32">
        <v>205</v>
      </c>
      <c r="U32">
        <v>109</v>
      </c>
      <c r="V32">
        <v>73</v>
      </c>
      <c r="W32">
        <v>42</v>
      </c>
      <c r="X32" s="1" t="s">
        <v>43</v>
      </c>
      <c r="Y32" s="1" t="s">
        <v>198</v>
      </c>
      <c r="Z32">
        <v>3695</v>
      </c>
      <c r="AA32" s="1" t="s">
        <v>67</v>
      </c>
      <c r="AB32" s="1" t="s">
        <v>199</v>
      </c>
      <c r="AC32" s="1"/>
    </row>
    <row r="33" spans="1:29" x14ac:dyDescent="0.25">
      <c r="A33">
        <v>2</v>
      </c>
      <c r="B33" s="1" t="s">
        <v>28</v>
      </c>
      <c r="C33" s="1" t="s">
        <v>39</v>
      </c>
      <c r="D33" s="1" t="s">
        <v>40</v>
      </c>
      <c r="E33">
        <v>29.2</v>
      </c>
      <c r="F33">
        <v>33.9</v>
      </c>
      <c r="G33">
        <v>38.700000000000003</v>
      </c>
      <c r="H33">
        <v>18</v>
      </c>
      <c r="I33">
        <v>25</v>
      </c>
      <c r="J33" s="1" t="s">
        <v>41</v>
      </c>
      <c r="K33" s="1" t="s">
        <v>32</v>
      </c>
      <c r="L33" s="1" t="s">
        <v>42</v>
      </c>
      <c r="M33">
        <v>3.2</v>
      </c>
      <c r="N33">
        <v>200</v>
      </c>
      <c r="O33">
        <v>5500</v>
      </c>
      <c r="P33">
        <v>2335</v>
      </c>
      <c r="Q33" s="1" t="s">
        <v>34</v>
      </c>
      <c r="R33">
        <v>18</v>
      </c>
      <c r="S33">
        <v>5</v>
      </c>
      <c r="T33">
        <v>195</v>
      </c>
      <c r="U33">
        <v>115</v>
      </c>
      <c r="V33">
        <v>71</v>
      </c>
      <c r="W33">
        <v>38</v>
      </c>
      <c r="X33" s="1" t="s">
        <v>43</v>
      </c>
      <c r="Y33" s="1" t="s">
        <v>44</v>
      </c>
      <c r="Z33">
        <v>3560</v>
      </c>
      <c r="AA33" s="1" t="s">
        <v>37</v>
      </c>
      <c r="AB33" s="1" t="s">
        <v>45</v>
      </c>
      <c r="AC33" s="1"/>
    </row>
    <row r="34" spans="1:29" x14ac:dyDescent="0.25">
      <c r="A34">
        <v>7</v>
      </c>
      <c r="B34" s="1" t="s">
        <v>63</v>
      </c>
      <c r="C34" s="1" t="s">
        <v>69</v>
      </c>
      <c r="D34" s="1" t="s">
        <v>70</v>
      </c>
      <c r="E34">
        <v>19.899999999999999</v>
      </c>
      <c r="F34">
        <v>20.8</v>
      </c>
      <c r="G34">
        <v>21.7</v>
      </c>
      <c r="H34">
        <v>19</v>
      </c>
      <c r="I34">
        <v>28</v>
      </c>
      <c r="J34" s="1" t="s">
        <v>49</v>
      </c>
      <c r="K34" s="1" t="s">
        <v>32</v>
      </c>
      <c r="L34" s="1" t="s">
        <v>42</v>
      </c>
      <c r="M34">
        <v>3.8</v>
      </c>
      <c r="N34">
        <v>170</v>
      </c>
      <c r="O34">
        <v>4800</v>
      </c>
      <c r="P34">
        <v>1570</v>
      </c>
      <c r="Q34" s="1" t="s">
        <v>65</v>
      </c>
      <c r="R34">
        <v>18</v>
      </c>
      <c r="S34">
        <v>6</v>
      </c>
      <c r="T34">
        <v>200</v>
      </c>
      <c r="U34">
        <v>111</v>
      </c>
      <c r="V34">
        <v>74</v>
      </c>
      <c r="W34">
        <v>42</v>
      </c>
      <c r="X34" s="1" t="s">
        <v>71</v>
      </c>
      <c r="Y34" s="1" t="s">
        <v>55</v>
      </c>
      <c r="Z34">
        <v>3470</v>
      </c>
      <c r="AA34" s="1" t="s">
        <v>67</v>
      </c>
      <c r="AB34" s="1" t="s">
        <v>72</v>
      </c>
      <c r="AC34" s="1"/>
    </row>
    <row r="35" spans="1:29" x14ac:dyDescent="0.25">
      <c r="A35">
        <v>10</v>
      </c>
      <c r="B35" s="1" t="s">
        <v>78</v>
      </c>
      <c r="C35" s="1" t="s">
        <v>79</v>
      </c>
      <c r="D35" s="1" t="s">
        <v>70</v>
      </c>
      <c r="E35">
        <v>33</v>
      </c>
      <c r="F35">
        <v>34.700000000000003</v>
      </c>
      <c r="G35">
        <v>36.299999999999997</v>
      </c>
      <c r="H35">
        <v>16</v>
      </c>
      <c r="I35">
        <v>25</v>
      </c>
      <c r="J35" s="1" t="s">
        <v>49</v>
      </c>
      <c r="K35" s="1" t="s">
        <v>32</v>
      </c>
      <c r="L35" s="1" t="s">
        <v>80</v>
      </c>
      <c r="M35">
        <v>4.9000000000000004</v>
      </c>
      <c r="N35">
        <v>200</v>
      </c>
      <c r="O35">
        <v>4100</v>
      </c>
      <c r="P35">
        <v>1510</v>
      </c>
      <c r="Q35" s="1" t="s">
        <v>65</v>
      </c>
      <c r="R35">
        <v>18</v>
      </c>
      <c r="S35">
        <v>6</v>
      </c>
      <c r="T35">
        <v>206</v>
      </c>
      <c r="U35">
        <v>114</v>
      </c>
      <c r="V35">
        <v>73</v>
      </c>
      <c r="W35">
        <v>43</v>
      </c>
      <c r="X35" s="1" t="s">
        <v>81</v>
      </c>
      <c r="Y35" s="1" t="s">
        <v>82</v>
      </c>
      <c r="Z35">
        <v>3620</v>
      </c>
      <c r="AA35" s="1" t="s">
        <v>67</v>
      </c>
      <c r="AB35" s="1" t="s">
        <v>83</v>
      </c>
      <c r="AC35" s="1"/>
    </row>
    <row r="36" spans="1:29" x14ac:dyDescent="0.25">
      <c r="A36">
        <v>20</v>
      </c>
      <c r="B36" s="1" t="s">
        <v>113</v>
      </c>
      <c r="C36" s="1" t="s">
        <v>114</v>
      </c>
      <c r="D36" s="1" t="s">
        <v>70</v>
      </c>
      <c r="E36">
        <v>18.399999999999999</v>
      </c>
      <c r="F36">
        <v>18.399999999999999</v>
      </c>
      <c r="G36">
        <v>18.399999999999999</v>
      </c>
      <c r="H36">
        <v>20</v>
      </c>
      <c r="I36">
        <v>28</v>
      </c>
      <c r="J36" s="1" t="s">
        <v>41</v>
      </c>
      <c r="K36" s="1" t="s">
        <v>32</v>
      </c>
      <c r="L36" s="1" t="s">
        <v>42</v>
      </c>
      <c r="M36">
        <v>3.3</v>
      </c>
      <c r="N36">
        <v>153</v>
      </c>
      <c r="O36">
        <v>5300</v>
      </c>
      <c r="P36">
        <v>1990</v>
      </c>
      <c r="Q36" s="1" t="s">
        <v>65</v>
      </c>
      <c r="R36">
        <v>18</v>
      </c>
      <c r="S36">
        <v>6</v>
      </c>
      <c r="T36">
        <v>203</v>
      </c>
      <c r="U36">
        <v>113</v>
      </c>
      <c r="V36">
        <v>74</v>
      </c>
      <c r="W36">
        <v>40</v>
      </c>
      <c r="X36" s="1" t="s">
        <v>54</v>
      </c>
      <c r="Y36" s="1" t="s">
        <v>44</v>
      </c>
      <c r="Z36">
        <v>3515</v>
      </c>
      <c r="AA36" s="1" t="s">
        <v>67</v>
      </c>
      <c r="AB36" s="1" t="s">
        <v>115</v>
      </c>
      <c r="AC36" s="1"/>
    </row>
    <row r="37" spans="1:29" x14ac:dyDescent="0.25">
      <c r="A37">
        <v>30</v>
      </c>
      <c r="B37" s="1" t="s">
        <v>135</v>
      </c>
      <c r="C37" s="1" t="s">
        <v>138</v>
      </c>
      <c r="D37" s="1" t="s">
        <v>70</v>
      </c>
      <c r="E37">
        <v>17.5</v>
      </c>
      <c r="F37">
        <v>19.3</v>
      </c>
      <c r="G37">
        <v>21.2</v>
      </c>
      <c r="H37">
        <v>20</v>
      </c>
      <c r="I37">
        <v>28</v>
      </c>
      <c r="J37" s="1" t="s">
        <v>41</v>
      </c>
      <c r="K37" s="1" t="s">
        <v>32</v>
      </c>
      <c r="L37" s="1" t="s">
        <v>42</v>
      </c>
      <c r="M37">
        <v>3.5</v>
      </c>
      <c r="N37">
        <v>214</v>
      </c>
      <c r="O37">
        <v>5800</v>
      </c>
      <c r="P37">
        <v>1980</v>
      </c>
      <c r="Q37" s="1" t="s">
        <v>65</v>
      </c>
      <c r="R37">
        <v>18</v>
      </c>
      <c r="S37">
        <v>6</v>
      </c>
      <c r="T37">
        <v>202</v>
      </c>
      <c r="U37">
        <v>113</v>
      </c>
      <c r="V37">
        <v>74</v>
      </c>
      <c r="W37">
        <v>40</v>
      </c>
      <c r="X37" s="1" t="s">
        <v>43</v>
      </c>
      <c r="Y37" s="1" t="s">
        <v>44</v>
      </c>
      <c r="Z37">
        <v>3490</v>
      </c>
      <c r="AA37" s="1" t="s">
        <v>67</v>
      </c>
      <c r="AB37" s="1" t="s">
        <v>139</v>
      </c>
      <c r="AC37" s="1"/>
    </row>
    <row r="38" spans="1:29" x14ac:dyDescent="0.25">
      <c r="A38">
        <v>61</v>
      </c>
      <c r="B38" s="1" t="s">
        <v>221</v>
      </c>
      <c r="C38" s="1" t="s">
        <v>224</v>
      </c>
      <c r="D38" s="1" t="s">
        <v>40</v>
      </c>
      <c r="E38">
        <v>14.9</v>
      </c>
      <c r="F38">
        <v>14.9</v>
      </c>
      <c r="G38">
        <v>14.9</v>
      </c>
      <c r="H38">
        <v>19</v>
      </c>
      <c r="I38">
        <v>26</v>
      </c>
      <c r="J38" s="1" t="s">
        <v>31</v>
      </c>
      <c r="K38" s="1" t="s">
        <v>59</v>
      </c>
      <c r="L38" s="1" t="s">
        <v>42</v>
      </c>
      <c r="M38">
        <v>3.8</v>
      </c>
      <c r="N38">
        <v>140</v>
      </c>
      <c r="O38">
        <v>3800</v>
      </c>
      <c r="P38">
        <v>1730</v>
      </c>
      <c r="Q38" s="1" t="s">
        <v>65</v>
      </c>
      <c r="R38">
        <v>18</v>
      </c>
      <c r="S38">
        <v>5</v>
      </c>
      <c r="T38">
        <v>199</v>
      </c>
      <c r="U38">
        <v>113</v>
      </c>
      <c r="V38">
        <v>73</v>
      </c>
      <c r="W38">
        <v>38</v>
      </c>
      <c r="X38" s="1" t="s">
        <v>50</v>
      </c>
      <c r="Y38" s="1" t="s">
        <v>44</v>
      </c>
      <c r="Z38">
        <v>3610</v>
      </c>
      <c r="AA38" s="1" t="s">
        <v>67</v>
      </c>
      <c r="AB38" s="1" t="s">
        <v>225</v>
      </c>
      <c r="AC38" s="1"/>
    </row>
    <row r="39" spans="1:29" x14ac:dyDescent="0.25">
      <c r="A39">
        <v>71</v>
      </c>
      <c r="B39" s="1" t="s">
        <v>240</v>
      </c>
      <c r="C39" s="1" t="s">
        <v>247</v>
      </c>
      <c r="D39" s="1" t="s">
        <v>70</v>
      </c>
      <c r="E39">
        <v>19.5</v>
      </c>
      <c r="F39">
        <v>20.7</v>
      </c>
      <c r="G39">
        <v>21.9</v>
      </c>
      <c r="H39">
        <v>19</v>
      </c>
      <c r="I39">
        <v>28</v>
      </c>
      <c r="J39" s="1" t="s">
        <v>49</v>
      </c>
      <c r="K39" s="1" t="s">
        <v>32</v>
      </c>
      <c r="L39" s="1" t="s">
        <v>42</v>
      </c>
      <c r="M39">
        <v>3.8</v>
      </c>
      <c r="N39">
        <v>170</v>
      </c>
      <c r="O39">
        <v>4800</v>
      </c>
      <c r="P39">
        <v>1570</v>
      </c>
      <c r="Q39" s="1" t="s">
        <v>65</v>
      </c>
      <c r="R39">
        <v>18</v>
      </c>
      <c r="S39">
        <v>6</v>
      </c>
      <c r="T39">
        <v>201</v>
      </c>
      <c r="U39">
        <v>111</v>
      </c>
      <c r="V39">
        <v>74</v>
      </c>
      <c r="W39">
        <v>42</v>
      </c>
      <c r="X39" s="1" t="s">
        <v>201</v>
      </c>
      <c r="Y39" s="1" t="s">
        <v>55</v>
      </c>
      <c r="Z39">
        <v>3470</v>
      </c>
      <c r="AA39" s="1" t="s">
        <v>67</v>
      </c>
      <c r="AB39" s="1" t="s">
        <v>248</v>
      </c>
      <c r="AC39" s="1"/>
    </row>
    <row r="40" spans="1:29" x14ac:dyDescent="0.25">
      <c r="A40">
        <v>77</v>
      </c>
      <c r="B40" s="1" t="s">
        <v>252</v>
      </c>
      <c r="C40" s="1" t="s">
        <v>262</v>
      </c>
      <c r="D40" s="1" t="s">
        <v>70</v>
      </c>
      <c r="E40">
        <v>19.399999999999999</v>
      </c>
      <c r="F40">
        <v>24.4</v>
      </c>
      <c r="G40">
        <v>29.4</v>
      </c>
      <c r="H40">
        <v>19</v>
      </c>
      <c r="I40">
        <v>28</v>
      </c>
      <c r="J40" s="1" t="s">
        <v>41</v>
      </c>
      <c r="K40" s="1" t="s">
        <v>32</v>
      </c>
      <c r="L40" s="1" t="s">
        <v>42</v>
      </c>
      <c r="M40">
        <v>3.8</v>
      </c>
      <c r="N40">
        <v>170</v>
      </c>
      <c r="O40">
        <v>4800</v>
      </c>
      <c r="P40">
        <v>1565</v>
      </c>
      <c r="Q40" s="1" t="s">
        <v>65</v>
      </c>
      <c r="R40">
        <v>18</v>
      </c>
      <c r="S40">
        <v>6</v>
      </c>
      <c r="T40">
        <v>177</v>
      </c>
      <c r="U40">
        <v>111</v>
      </c>
      <c r="V40">
        <v>74</v>
      </c>
      <c r="W40">
        <v>43</v>
      </c>
      <c r="X40" s="1" t="s">
        <v>71</v>
      </c>
      <c r="Y40" s="1" t="s">
        <v>82</v>
      </c>
      <c r="Z40">
        <v>3495</v>
      </c>
      <c r="AA40" s="1" t="s">
        <v>67</v>
      </c>
      <c r="AB40" s="1" t="s">
        <v>263</v>
      </c>
      <c r="AC40" s="1"/>
    </row>
    <row r="41" spans="1:29" x14ac:dyDescent="0.25">
      <c r="A41">
        <v>78</v>
      </c>
      <c r="B41" s="1" t="s">
        <v>264</v>
      </c>
      <c r="C41" s="1" t="s">
        <v>265</v>
      </c>
      <c r="D41" s="1" t="s">
        <v>48</v>
      </c>
      <c r="E41">
        <v>20.3</v>
      </c>
      <c r="F41">
        <v>28.7</v>
      </c>
      <c r="G41">
        <v>37.1</v>
      </c>
      <c r="H41">
        <v>20</v>
      </c>
      <c r="I41">
        <v>26</v>
      </c>
      <c r="J41" s="1" t="s">
        <v>49</v>
      </c>
      <c r="K41" s="1" t="s">
        <v>32</v>
      </c>
      <c r="L41" s="1" t="s">
        <v>33</v>
      </c>
      <c r="M41">
        <v>2.1</v>
      </c>
      <c r="N41">
        <v>140</v>
      </c>
      <c r="O41">
        <v>6000</v>
      </c>
      <c r="P41">
        <v>2910</v>
      </c>
      <c r="Q41" s="1" t="s">
        <v>34</v>
      </c>
      <c r="R41">
        <v>18</v>
      </c>
      <c r="S41">
        <v>5</v>
      </c>
      <c r="T41">
        <v>184</v>
      </c>
      <c r="U41">
        <v>99</v>
      </c>
      <c r="V41">
        <v>67</v>
      </c>
      <c r="W41">
        <v>37</v>
      </c>
      <c r="X41" s="1" t="s">
        <v>35</v>
      </c>
      <c r="Y41" s="1" t="s">
        <v>51</v>
      </c>
      <c r="Z41">
        <v>2775</v>
      </c>
      <c r="AA41" s="1" t="s">
        <v>37</v>
      </c>
      <c r="AB41" s="1" t="s">
        <v>266</v>
      </c>
      <c r="AC41" s="1"/>
    </row>
    <row r="42" spans="1:29" x14ac:dyDescent="0.25">
      <c r="A42">
        <v>47</v>
      </c>
      <c r="B42" s="1" t="s">
        <v>177</v>
      </c>
      <c r="C42" s="1" t="s">
        <v>185</v>
      </c>
      <c r="D42" s="1" t="s">
        <v>40</v>
      </c>
      <c r="E42">
        <v>12.4</v>
      </c>
      <c r="F42">
        <v>13.9</v>
      </c>
      <c r="G42">
        <v>15.3</v>
      </c>
      <c r="H42">
        <v>20</v>
      </c>
      <c r="I42">
        <v>27</v>
      </c>
      <c r="J42" s="1" t="s">
        <v>31</v>
      </c>
      <c r="K42" s="1" t="s">
        <v>32</v>
      </c>
      <c r="L42" s="1" t="s">
        <v>33</v>
      </c>
      <c r="M42">
        <v>2</v>
      </c>
      <c r="N42">
        <v>128</v>
      </c>
      <c r="O42">
        <v>6000</v>
      </c>
      <c r="P42">
        <v>2335</v>
      </c>
      <c r="Q42" s="1" t="s">
        <v>34</v>
      </c>
      <c r="R42">
        <v>17.2</v>
      </c>
      <c r="S42">
        <v>5</v>
      </c>
      <c r="T42">
        <v>184</v>
      </c>
      <c r="U42">
        <v>104</v>
      </c>
      <c r="V42">
        <v>69</v>
      </c>
      <c r="W42">
        <v>41</v>
      </c>
      <c r="X42" s="1" t="s">
        <v>54</v>
      </c>
      <c r="Y42" s="1" t="s">
        <v>51</v>
      </c>
      <c r="Z42">
        <v>2885</v>
      </c>
      <c r="AA42" s="1" t="s">
        <v>37</v>
      </c>
      <c r="AB42" s="1" t="s">
        <v>186</v>
      </c>
      <c r="AC42" s="1"/>
    </row>
    <row r="43" spans="1:29" x14ac:dyDescent="0.25">
      <c r="A43">
        <v>43</v>
      </c>
      <c r="B43" s="1" t="s">
        <v>169</v>
      </c>
      <c r="C43" s="1" t="s">
        <v>175</v>
      </c>
      <c r="D43" s="1" t="s">
        <v>48</v>
      </c>
      <c r="E43">
        <v>13.8</v>
      </c>
      <c r="F43">
        <v>17.5</v>
      </c>
      <c r="G43">
        <v>21.2</v>
      </c>
      <c r="H43">
        <v>24</v>
      </c>
      <c r="I43">
        <v>31</v>
      </c>
      <c r="J43" s="1" t="s">
        <v>41</v>
      </c>
      <c r="K43" s="1" t="s">
        <v>32</v>
      </c>
      <c r="L43" s="1" t="s">
        <v>33</v>
      </c>
      <c r="M43">
        <v>2.2000000000000002</v>
      </c>
      <c r="N43">
        <v>140</v>
      </c>
      <c r="O43">
        <v>5600</v>
      </c>
      <c r="P43">
        <v>2610</v>
      </c>
      <c r="Q43" s="1" t="s">
        <v>34</v>
      </c>
      <c r="R43">
        <v>17</v>
      </c>
      <c r="S43">
        <v>4</v>
      </c>
      <c r="T43">
        <v>185</v>
      </c>
      <c r="U43">
        <v>107</v>
      </c>
      <c r="V43">
        <v>67</v>
      </c>
      <c r="W43">
        <v>41</v>
      </c>
      <c r="X43" s="1" t="s">
        <v>50</v>
      </c>
      <c r="Y43" s="1" t="s">
        <v>51</v>
      </c>
      <c r="Z43">
        <v>3040</v>
      </c>
      <c r="AA43" s="1" t="s">
        <v>37</v>
      </c>
      <c r="AB43" s="1" t="s">
        <v>176</v>
      </c>
      <c r="AC43" s="1"/>
    </row>
    <row r="44" spans="1:29" x14ac:dyDescent="0.25">
      <c r="A44">
        <v>3</v>
      </c>
      <c r="B44" s="1" t="s">
        <v>46</v>
      </c>
      <c r="C44" s="1" t="s">
        <v>47</v>
      </c>
      <c r="D44" s="1" t="s">
        <v>48</v>
      </c>
      <c r="E44">
        <v>25.9</v>
      </c>
      <c r="F44">
        <v>29.1</v>
      </c>
      <c r="G44">
        <v>32.299999999999997</v>
      </c>
      <c r="H44">
        <v>20</v>
      </c>
      <c r="I44">
        <v>26</v>
      </c>
      <c r="J44" s="1" t="s">
        <v>49</v>
      </c>
      <c r="K44" s="1" t="s">
        <v>32</v>
      </c>
      <c r="L44" s="1" t="s">
        <v>42</v>
      </c>
      <c r="M44">
        <v>2.8</v>
      </c>
      <c r="N44">
        <v>172</v>
      </c>
      <c r="O44">
        <v>5500</v>
      </c>
      <c r="P44">
        <v>2280</v>
      </c>
      <c r="Q44" s="1" t="s">
        <v>34</v>
      </c>
      <c r="R44">
        <v>16.899999999999999</v>
      </c>
      <c r="S44">
        <v>5</v>
      </c>
      <c r="T44">
        <v>180</v>
      </c>
      <c r="U44">
        <v>102</v>
      </c>
      <c r="V44">
        <v>67</v>
      </c>
      <c r="W44">
        <v>37</v>
      </c>
      <c r="X44" s="1" t="s">
        <v>50</v>
      </c>
      <c r="Y44" s="1" t="s">
        <v>51</v>
      </c>
      <c r="Z44">
        <v>3375</v>
      </c>
      <c r="AA44" s="1" t="s">
        <v>37</v>
      </c>
      <c r="AB44" s="1" t="s">
        <v>52</v>
      </c>
      <c r="AC44" s="1"/>
    </row>
    <row r="45" spans="1:29" x14ac:dyDescent="0.25">
      <c r="A45">
        <v>15</v>
      </c>
      <c r="B45" s="1" t="s">
        <v>86</v>
      </c>
      <c r="C45" s="1" t="s">
        <v>96</v>
      </c>
      <c r="D45" s="1" t="s">
        <v>40</v>
      </c>
      <c r="E45">
        <v>13.4</v>
      </c>
      <c r="F45">
        <v>15.9</v>
      </c>
      <c r="G45">
        <v>18.399999999999999</v>
      </c>
      <c r="H45">
        <v>21</v>
      </c>
      <c r="I45">
        <v>29</v>
      </c>
      <c r="J45" s="1" t="s">
        <v>31</v>
      </c>
      <c r="K45" s="1" t="s">
        <v>32</v>
      </c>
      <c r="L45" s="1" t="s">
        <v>33</v>
      </c>
      <c r="M45">
        <v>2.2000000000000002</v>
      </c>
      <c r="N45">
        <v>110</v>
      </c>
      <c r="O45">
        <v>5200</v>
      </c>
      <c r="P45">
        <v>2595</v>
      </c>
      <c r="Q45" s="1" t="s">
        <v>65</v>
      </c>
      <c r="R45">
        <v>16.5</v>
      </c>
      <c r="S45">
        <v>6</v>
      </c>
      <c r="T45">
        <v>198</v>
      </c>
      <c r="U45">
        <v>108</v>
      </c>
      <c r="V45">
        <v>71</v>
      </c>
      <c r="W45">
        <v>40</v>
      </c>
      <c r="X45" s="1" t="s">
        <v>97</v>
      </c>
      <c r="Y45" s="1" t="s">
        <v>66</v>
      </c>
      <c r="Z45">
        <v>3195</v>
      </c>
      <c r="AA45" s="1" t="s">
        <v>67</v>
      </c>
      <c r="AB45" s="1" t="s">
        <v>98</v>
      </c>
      <c r="AC45" s="1"/>
    </row>
    <row r="46" spans="1:29" x14ac:dyDescent="0.25">
      <c r="A46">
        <v>69</v>
      </c>
      <c r="B46" s="1" t="s">
        <v>240</v>
      </c>
      <c r="C46" s="1" t="s">
        <v>243</v>
      </c>
      <c r="D46" s="1" t="s">
        <v>40</v>
      </c>
      <c r="E46">
        <v>14.2</v>
      </c>
      <c r="F46">
        <v>16.3</v>
      </c>
      <c r="G46">
        <v>18.399999999999999</v>
      </c>
      <c r="H46">
        <v>23</v>
      </c>
      <c r="I46">
        <v>31</v>
      </c>
      <c r="J46" s="1" t="s">
        <v>49</v>
      </c>
      <c r="K46" s="1" t="s">
        <v>32</v>
      </c>
      <c r="L46" s="1" t="s">
        <v>33</v>
      </c>
      <c r="M46">
        <v>2.2000000000000002</v>
      </c>
      <c r="N46">
        <v>110</v>
      </c>
      <c r="O46">
        <v>5200</v>
      </c>
      <c r="P46">
        <v>2565</v>
      </c>
      <c r="Q46" s="1" t="s">
        <v>65</v>
      </c>
      <c r="R46">
        <v>16.5</v>
      </c>
      <c r="S46">
        <v>5</v>
      </c>
      <c r="T46">
        <v>190</v>
      </c>
      <c r="U46">
        <v>105</v>
      </c>
      <c r="V46">
        <v>70</v>
      </c>
      <c r="W46">
        <v>42</v>
      </c>
      <c r="X46" s="1" t="s">
        <v>50</v>
      </c>
      <c r="Y46" s="1" t="s">
        <v>66</v>
      </c>
      <c r="Z46">
        <v>2890</v>
      </c>
      <c r="AA46" s="1" t="s">
        <v>67</v>
      </c>
      <c r="AB46" s="1" t="s">
        <v>244</v>
      </c>
      <c r="AC46" s="1"/>
    </row>
    <row r="47" spans="1:29" x14ac:dyDescent="0.25">
      <c r="A47">
        <v>76</v>
      </c>
      <c r="B47" s="1" t="s">
        <v>252</v>
      </c>
      <c r="C47" s="1" t="s">
        <v>260</v>
      </c>
      <c r="D47" s="1" t="s">
        <v>40</v>
      </c>
      <c r="E47">
        <v>15.4</v>
      </c>
      <c r="F47">
        <v>18.5</v>
      </c>
      <c r="G47">
        <v>21.6</v>
      </c>
      <c r="H47">
        <v>19</v>
      </c>
      <c r="I47">
        <v>27</v>
      </c>
      <c r="J47" s="1" t="s">
        <v>31</v>
      </c>
      <c r="K47" s="1" t="s">
        <v>32</v>
      </c>
      <c r="L47" s="1" t="s">
        <v>42</v>
      </c>
      <c r="M47">
        <v>3.4</v>
      </c>
      <c r="N47">
        <v>200</v>
      </c>
      <c r="O47">
        <v>5000</v>
      </c>
      <c r="P47">
        <v>1890</v>
      </c>
      <c r="Q47" s="1" t="s">
        <v>34</v>
      </c>
      <c r="R47">
        <v>16.5</v>
      </c>
      <c r="S47">
        <v>5</v>
      </c>
      <c r="T47">
        <v>195</v>
      </c>
      <c r="U47">
        <v>108</v>
      </c>
      <c r="V47">
        <v>72</v>
      </c>
      <c r="W47">
        <v>41</v>
      </c>
      <c r="X47" s="1" t="s">
        <v>97</v>
      </c>
      <c r="Y47" s="1" t="s">
        <v>66</v>
      </c>
      <c r="Z47">
        <v>3450</v>
      </c>
      <c r="AA47" s="1" t="s">
        <v>67</v>
      </c>
      <c r="AB47" s="1" t="s">
        <v>261</v>
      </c>
      <c r="AC47" s="1"/>
    </row>
    <row r="48" spans="1:29" x14ac:dyDescent="0.25">
      <c r="A48">
        <v>6</v>
      </c>
      <c r="B48" s="1" t="s">
        <v>63</v>
      </c>
      <c r="C48" s="1" t="s">
        <v>64</v>
      </c>
      <c r="D48" s="1" t="s">
        <v>40</v>
      </c>
      <c r="E48">
        <v>14.2</v>
      </c>
      <c r="F48">
        <v>15.7</v>
      </c>
      <c r="G48">
        <v>17.3</v>
      </c>
      <c r="H48">
        <v>22</v>
      </c>
      <c r="I48">
        <v>31</v>
      </c>
      <c r="J48" s="1" t="s">
        <v>49</v>
      </c>
      <c r="K48" s="1" t="s">
        <v>32</v>
      </c>
      <c r="L48" s="1" t="s">
        <v>33</v>
      </c>
      <c r="M48">
        <v>2.2000000000000002</v>
      </c>
      <c r="N48">
        <v>110</v>
      </c>
      <c r="O48">
        <v>5200</v>
      </c>
      <c r="P48">
        <v>2565</v>
      </c>
      <c r="Q48" s="1" t="s">
        <v>65</v>
      </c>
      <c r="R48">
        <v>16.399999999999999</v>
      </c>
      <c r="S48">
        <v>6</v>
      </c>
      <c r="T48">
        <v>189</v>
      </c>
      <c r="U48">
        <v>105</v>
      </c>
      <c r="V48">
        <v>69</v>
      </c>
      <c r="W48">
        <v>41</v>
      </c>
      <c r="X48" s="1" t="s">
        <v>50</v>
      </c>
      <c r="Y48" s="1" t="s">
        <v>66</v>
      </c>
      <c r="Z48">
        <v>2880</v>
      </c>
      <c r="AA48" s="1" t="s">
        <v>67</v>
      </c>
      <c r="AB48" s="1" t="s">
        <v>68</v>
      </c>
      <c r="AC48" s="1"/>
    </row>
    <row r="49" spans="1:29" x14ac:dyDescent="0.25">
      <c r="A49">
        <v>21</v>
      </c>
      <c r="B49" s="1" t="s">
        <v>116</v>
      </c>
      <c r="C49" s="1" t="s">
        <v>117</v>
      </c>
      <c r="D49" s="1" t="s">
        <v>48</v>
      </c>
      <c r="E49">
        <v>14.5</v>
      </c>
      <c r="F49">
        <v>15.8</v>
      </c>
      <c r="G49">
        <v>17.100000000000001</v>
      </c>
      <c r="H49">
        <v>23</v>
      </c>
      <c r="I49">
        <v>28</v>
      </c>
      <c r="J49" s="1" t="s">
        <v>41</v>
      </c>
      <c r="K49" s="1" t="s">
        <v>32</v>
      </c>
      <c r="L49" s="1" t="s">
        <v>33</v>
      </c>
      <c r="M49">
        <v>3</v>
      </c>
      <c r="N49">
        <v>141</v>
      </c>
      <c r="O49">
        <v>5000</v>
      </c>
      <c r="P49">
        <v>2090</v>
      </c>
      <c r="Q49" s="1" t="s">
        <v>65</v>
      </c>
      <c r="R49">
        <v>16</v>
      </c>
      <c r="S49">
        <v>6</v>
      </c>
      <c r="T49">
        <v>183</v>
      </c>
      <c r="U49">
        <v>104</v>
      </c>
      <c r="V49">
        <v>68</v>
      </c>
      <c r="W49">
        <v>41</v>
      </c>
      <c r="X49" s="1" t="s">
        <v>71</v>
      </c>
      <c r="Y49" s="1" t="s">
        <v>51</v>
      </c>
      <c r="Z49">
        <v>3085</v>
      </c>
      <c r="AA49" s="1" t="s">
        <v>67</v>
      </c>
      <c r="AB49" s="1" t="s">
        <v>118</v>
      </c>
      <c r="AC49" s="1"/>
    </row>
    <row r="50" spans="1:29" x14ac:dyDescent="0.25">
      <c r="A50">
        <v>22</v>
      </c>
      <c r="B50" s="1" t="s">
        <v>116</v>
      </c>
      <c r="C50" s="1" t="s">
        <v>119</v>
      </c>
      <c r="D50" s="1" t="s">
        <v>70</v>
      </c>
      <c r="E50">
        <v>29.5</v>
      </c>
      <c r="F50">
        <v>29.5</v>
      </c>
      <c r="G50">
        <v>29.5</v>
      </c>
      <c r="H50">
        <v>20</v>
      </c>
      <c r="I50">
        <v>26</v>
      </c>
      <c r="J50" s="1" t="s">
        <v>49</v>
      </c>
      <c r="K50" s="1" t="s">
        <v>32</v>
      </c>
      <c r="L50" s="1" t="s">
        <v>42</v>
      </c>
      <c r="M50">
        <v>3.3</v>
      </c>
      <c r="N50">
        <v>147</v>
      </c>
      <c r="O50">
        <v>4800</v>
      </c>
      <c r="P50">
        <v>1785</v>
      </c>
      <c r="Q50" s="1" t="s">
        <v>65</v>
      </c>
      <c r="R50">
        <v>16</v>
      </c>
      <c r="S50">
        <v>6</v>
      </c>
      <c r="T50">
        <v>203</v>
      </c>
      <c r="U50">
        <v>110</v>
      </c>
      <c r="V50">
        <v>69</v>
      </c>
      <c r="W50">
        <v>44</v>
      </c>
      <c r="X50" s="1" t="s">
        <v>120</v>
      </c>
      <c r="Y50" s="1" t="s">
        <v>55</v>
      </c>
      <c r="Z50">
        <v>3570</v>
      </c>
      <c r="AA50" s="1" t="s">
        <v>67</v>
      </c>
      <c r="AB50" s="1" t="s">
        <v>121</v>
      </c>
      <c r="AC50" s="1"/>
    </row>
    <row r="51" spans="1:29" x14ac:dyDescent="0.25">
      <c r="A51">
        <v>25</v>
      </c>
      <c r="B51" s="1" t="s">
        <v>122</v>
      </c>
      <c r="C51" s="1" t="s">
        <v>127</v>
      </c>
      <c r="D51" s="1" t="s">
        <v>48</v>
      </c>
      <c r="E51">
        <v>11.9</v>
      </c>
      <c r="F51">
        <v>13.3</v>
      </c>
      <c r="G51">
        <v>14.7</v>
      </c>
      <c r="H51">
        <v>22</v>
      </c>
      <c r="I51">
        <v>27</v>
      </c>
      <c r="J51" s="1" t="s">
        <v>49</v>
      </c>
      <c r="K51" s="1" t="s">
        <v>32</v>
      </c>
      <c r="L51" s="1" t="s">
        <v>33</v>
      </c>
      <c r="M51">
        <v>2.5</v>
      </c>
      <c r="N51">
        <v>100</v>
      </c>
      <c r="O51">
        <v>4800</v>
      </c>
      <c r="P51">
        <v>2535</v>
      </c>
      <c r="Q51" s="1" t="s">
        <v>34</v>
      </c>
      <c r="R51">
        <v>16</v>
      </c>
      <c r="S51">
        <v>6</v>
      </c>
      <c r="T51">
        <v>181</v>
      </c>
      <c r="U51">
        <v>104</v>
      </c>
      <c r="V51">
        <v>68</v>
      </c>
      <c r="W51">
        <v>39</v>
      </c>
      <c r="X51" s="1" t="s">
        <v>71</v>
      </c>
      <c r="Y51" s="1" t="s">
        <v>51</v>
      </c>
      <c r="Z51">
        <v>2970</v>
      </c>
      <c r="AA51" s="1" t="s">
        <v>67</v>
      </c>
      <c r="AB51" s="1" t="s">
        <v>128</v>
      </c>
      <c r="AC51" s="1"/>
    </row>
    <row r="52" spans="1:29" x14ac:dyDescent="0.25">
      <c r="A52">
        <v>27</v>
      </c>
      <c r="B52" s="1" t="s">
        <v>122</v>
      </c>
      <c r="C52" s="1" t="s">
        <v>131</v>
      </c>
      <c r="D52" s="1" t="s">
        <v>40</v>
      </c>
      <c r="E52">
        <v>14.8</v>
      </c>
      <c r="F52">
        <v>15.6</v>
      </c>
      <c r="G52">
        <v>16.399999999999999</v>
      </c>
      <c r="H52">
        <v>21</v>
      </c>
      <c r="I52">
        <v>27</v>
      </c>
      <c r="J52" s="1" t="s">
        <v>49</v>
      </c>
      <c r="K52" s="1" t="s">
        <v>32</v>
      </c>
      <c r="L52" s="1" t="s">
        <v>33</v>
      </c>
      <c r="M52">
        <v>2.5</v>
      </c>
      <c r="N52">
        <v>100</v>
      </c>
      <c r="O52">
        <v>4800</v>
      </c>
      <c r="P52">
        <v>2465</v>
      </c>
      <c r="Q52" s="1" t="s">
        <v>65</v>
      </c>
      <c r="R52">
        <v>16</v>
      </c>
      <c r="S52">
        <v>6</v>
      </c>
      <c r="T52">
        <v>192</v>
      </c>
      <c r="U52">
        <v>105</v>
      </c>
      <c r="V52">
        <v>69</v>
      </c>
      <c r="W52">
        <v>42</v>
      </c>
      <c r="X52" s="1" t="s">
        <v>71</v>
      </c>
      <c r="Y52" s="1" t="s">
        <v>66</v>
      </c>
      <c r="Z52">
        <v>3080</v>
      </c>
      <c r="AA52" s="1" t="s">
        <v>67</v>
      </c>
      <c r="AB52" s="1" t="s">
        <v>132</v>
      </c>
      <c r="AC52" s="1"/>
    </row>
    <row r="53" spans="1:29" x14ac:dyDescent="0.25">
      <c r="A53">
        <v>37</v>
      </c>
      <c r="B53" s="1" t="s">
        <v>140</v>
      </c>
      <c r="C53" s="1" t="s">
        <v>157</v>
      </c>
      <c r="D53" s="1" t="s">
        <v>40</v>
      </c>
      <c r="E53">
        <v>15.6</v>
      </c>
      <c r="F53">
        <v>20.2</v>
      </c>
      <c r="G53">
        <v>24.8</v>
      </c>
      <c r="H53">
        <v>21</v>
      </c>
      <c r="I53">
        <v>30</v>
      </c>
      <c r="J53" s="1" t="s">
        <v>49</v>
      </c>
      <c r="K53" s="1" t="s">
        <v>32</v>
      </c>
      <c r="L53" s="1" t="s">
        <v>42</v>
      </c>
      <c r="M53">
        <v>3</v>
      </c>
      <c r="N53">
        <v>140</v>
      </c>
      <c r="O53">
        <v>4800</v>
      </c>
      <c r="P53">
        <v>1885</v>
      </c>
      <c r="Q53" s="1" t="s">
        <v>65</v>
      </c>
      <c r="R53">
        <v>16</v>
      </c>
      <c r="S53">
        <v>5</v>
      </c>
      <c r="T53">
        <v>192</v>
      </c>
      <c r="U53">
        <v>106</v>
      </c>
      <c r="V53">
        <v>71</v>
      </c>
      <c r="W53">
        <v>40</v>
      </c>
      <c r="X53" s="1" t="s">
        <v>147</v>
      </c>
      <c r="Y53" s="1" t="s">
        <v>82</v>
      </c>
      <c r="Z53">
        <v>3325</v>
      </c>
      <c r="AA53" s="1" t="s">
        <v>67</v>
      </c>
      <c r="AB53" s="1" t="s">
        <v>158</v>
      </c>
      <c r="AC53" s="1"/>
    </row>
    <row r="54" spans="1:29" x14ac:dyDescent="0.25">
      <c r="A54">
        <v>33</v>
      </c>
      <c r="B54" s="1" t="s">
        <v>140</v>
      </c>
      <c r="C54" s="1" t="s">
        <v>146</v>
      </c>
      <c r="D54" s="1" t="s">
        <v>48</v>
      </c>
      <c r="E54">
        <v>10.4</v>
      </c>
      <c r="F54">
        <v>11.3</v>
      </c>
      <c r="G54">
        <v>12.2</v>
      </c>
      <c r="H54">
        <v>22</v>
      </c>
      <c r="I54">
        <v>27</v>
      </c>
      <c r="J54" s="1" t="s">
        <v>31</v>
      </c>
      <c r="K54" s="1" t="s">
        <v>32</v>
      </c>
      <c r="L54" s="1" t="s">
        <v>33</v>
      </c>
      <c r="M54">
        <v>2.2999999999999998</v>
      </c>
      <c r="N54">
        <v>96</v>
      </c>
      <c r="O54">
        <v>4200</v>
      </c>
      <c r="P54">
        <v>2805</v>
      </c>
      <c r="Q54" s="1" t="s">
        <v>34</v>
      </c>
      <c r="R54">
        <v>15.9</v>
      </c>
      <c r="S54">
        <v>5</v>
      </c>
      <c r="T54">
        <v>177</v>
      </c>
      <c r="U54">
        <v>100</v>
      </c>
      <c r="V54">
        <v>68</v>
      </c>
      <c r="W54">
        <v>39</v>
      </c>
      <c r="X54" s="1" t="s">
        <v>147</v>
      </c>
      <c r="Y54" s="1" t="s">
        <v>61</v>
      </c>
      <c r="Z54">
        <v>2690</v>
      </c>
      <c r="AA54" s="1" t="s">
        <v>67</v>
      </c>
      <c r="AB54" s="1" t="s">
        <v>148</v>
      </c>
      <c r="AC54" s="1"/>
    </row>
    <row r="55" spans="1:29" x14ac:dyDescent="0.25">
      <c r="A55">
        <v>41</v>
      </c>
      <c r="B55" s="1" t="s">
        <v>169</v>
      </c>
      <c r="C55" s="1" t="s">
        <v>170</v>
      </c>
      <c r="D55" s="1" t="s">
        <v>94</v>
      </c>
      <c r="E55">
        <v>17</v>
      </c>
      <c r="F55">
        <v>19.8</v>
      </c>
      <c r="G55">
        <v>22.7</v>
      </c>
      <c r="H55">
        <v>24</v>
      </c>
      <c r="I55">
        <v>31</v>
      </c>
      <c r="J55" s="1" t="s">
        <v>41</v>
      </c>
      <c r="K55" s="1" t="s">
        <v>32</v>
      </c>
      <c r="L55" s="1" t="s">
        <v>33</v>
      </c>
      <c r="M55">
        <v>2.2999999999999998</v>
      </c>
      <c r="N55">
        <v>160</v>
      </c>
      <c r="O55">
        <v>5800</v>
      </c>
      <c r="P55">
        <v>2855</v>
      </c>
      <c r="Q55" s="1" t="s">
        <v>34</v>
      </c>
      <c r="R55">
        <v>15.9</v>
      </c>
      <c r="S55">
        <v>4</v>
      </c>
      <c r="T55">
        <v>175</v>
      </c>
      <c r="U55">
        <v>100</v>
      </c>
      <c r="V55">
        <v>70</v>
      </c>
      <c r="W55">
        <v>39</v>
      </c>
      <c r="X55" s="1" t="s">
        <v>171</v>
      </c>
      <c r="Y55" s="1" t="s">
        <v>80</v>
      </c>
      <c r="Z55">
        <v>2865</v>
      </c>
      <c r="AA55" s="1" t="s">
        <v>37</v>
      </c>
      <c r="AB55" s="1" t="s">
        <v>172</v>
      </c>
      <c r="AC55" s="1"/>
    </row>
    <row r="56" spans="1:29" x14ac:dyDescent="0.25">
      <c r="A56">
        <v>65</v>
      </c>
      <c r="B56" s="1" t="s">
        <v>231</v>
      </c>
      <c r="C56" s="1" t="s">
        <v>234</v>
      </c>
      <c r="D56" s="1" t="s">
        <v>48</v>
      </c>
      <c r="E56">
        <v>13</v>
      </c>
      <c r="F56">
        <v>15.7</v>
      </c>
      <c r="G56">
        <v>18.3</v>
      </c>
      <c r="H56">
        <v>24</v>
      </c>
      <c r="I56">
        <v>30</v>
      </c>
      <c r="J56" s="1" t="s">
        <v>49</v>
      </c>
      <c r="K56" s="1" t="s">
        <v>32</v>
      </c>
      <c r="L56" s="1" t="s">
        <v>33</v>
      </c>
      <c r="M56">
        <v>2.4</v>
      </c>
      <c r="N56">
        <v>150</v>
      </c>
      <c r="O56">
        <v>5600</v>
      </c>
      <c r="P56">
        <v>2130</v>
      </c>
      <c r="Q56" s="1" t="s">
        <v>34</v>
      </c>
      <c r="R56">
        <v>15.9</v>
      </c>
      <c r="S56">
        <v>5</v>
      </c>
      <c r="T56">
        <v>181</v>
      </c>
      <c r="U56">
        <v>103</v>
      </c>
      <c r="V56">
        <v>67</v>
      </c>
      <c r="W56">
        <v>40</v>
      </c>
      <c r="X56" s="1" t="s">
        <v>97</v>
      </c>
      <c r="Y56" s="1" t="s">
        <v>51</v>
      </c>
      <c r="Z56">
        <v>3050</v>
      </c>
      <c r="AA56" s="1" t="s">
        <v>37</v>
      </c>
      <c r="AB56" s="1" t="s">
        <v>235</v>
      </c>
      <c r="AC56" s="1"/>
    </row>
    <row r="57" spans="1:29" x14ac:dyDescent="0.25">
      <c r="A57">
        <v>72</v>
      </c>
      <c r="B57" s="1" t="s">
        <v>249</v>
      </c>
      <c r="C57" s="1" t="s">
        <v>250</v>
      </c>
      <c r="D57" s="1" t="s">
        <v>94</v>
      </c>
      <c r="E57">
        <v>11.4</v>
      </c>
      <c r="F57">
        <v>14.4</v>
      </c>
      <c r="G57">
        <v>17.399999999999999</v>
      </c>
      <c r="H57">
        <v>23</v>
      </c>
      <c r="I57">
        <v>30</v>
      </c>
      <c r="J57" s="1" t="s">
        <v>31</v>
      </c>
      <c r="K57" s="1" t="s">
        <v>104</v>
      </c>
      <c r="L57" s="1" t="s">
        <v>33</v>
      </c>
      <c r="M57">
        <v>1.8</v>
      </c>
      <c r="N57">
        <v>92</v>
      </c>
      <c r="O57">
        <v>5000</v>
      </c>
      <c r="P57">
        <v>2360</v>
      </c>
      <c r="Q57" s="1" t="s">
        <v>34</v>
      </c>
      <c r="R57">
        <v>15.9</v>
      </c>
      <c r="S57">
        <v>4</v>
      </c>
      <c r="T57">
        <v>173</v>
      </c>
      <c r="U57">
        <v>97</v>
      </c>
      <c r="V57">
        <v>67</v>
      </c>
      <c r="W57">
        <v>39</v>
      </c>
      <c r="X57" s="1" t="s">
        <v>167</v>
      </c>
      <c r="Y57" s="1" t="s">
        <v>80</v>
      </c>
      <c r="Z57">
        <v>2640</v>
      </c>
      <c r="AA57" s="1" t="s">
        <v>67</v>
      </c>
      <c r="AB57" s="1" t="s">
        <v>251</v>
      </c>
      <c r="AC57" s="1"/>
    </row>
    <row r="58" spans="1:29" x14ac:dyDescent="0.25">
      <c r="A58">
        <v>81</v>
      </c>
      <c r="B58" s="1" t="s">
        <v>270</v>
      </c>
      <c r="C58" s="1" t="s">
        <v>273</v>
      </c>
      <c r="D58" s="1" t="s">
        <v>30</v>
      </c>
      <c r="E58">
        <v>10.5</v>
      </c>
      <c r="F58">
        <v>10.9</v>
      </c>
      <c r="G58">
        <v>11.3</v>
      </c>
      <c r="H58">
        <v>25</v>
      </c>
      <c r="I58">
        <v>30</v>
      </c>
      <c r="J58" s="1" t="s">
        <v>31</v>
      </c>
      <c r="K58" s="1" t="s">
        <v>104</v>
      </c>
      <c r="L58" s="1" t="s">
        <v>33</v>
      </c>
      <c r="M58">
        <v>1.8</v>
      </c>
      <c r="N58">
        <v>90</v>
      </c>
      <c r="O58">
        <v>5200</v>
      </c>
      <c r="P58">
        <v>3375</v>
      </c>
      <c r="Q58" s="1" t="s">
        <v>34</v>
      </c>
      <c r="R58">
        <v>15.9</v>
      </c>
      <c r="S58">
        <v>5</v>
      </c>
      <c r="T58">
        <v>175</v>
      </c>
      <c r="U58">
        <v>97</v>
      </c>
      <c r="V58">
        <v>65</v>
      </c>
      <c r="W58">
        <v>35</v>
      </c>
      <c r="X58" s="1" t="s">
        <v>147</v>
      </c>
      <c r="Y58" s="1" t="s">
        <v>44</v>
      </c>
      <c r="Z58">
        <v>2490</v>
      </c>
      <c r="AA58" s="1" t="s">
        <v>37</v>
      </c>
      <c r="AB58" s="1" t="s">
        <v>274</v>
      </c>
      <c r="AC58" s="1"/>
    </row>
    <row r="59" spans="1:29" x14ac:dyDescent="0.25">
      <c r="A59">
        <v>82</v>
      </c>
      <c r="B59" s="1" t="s">
        <v>270</v>
      </c>
      <c r="C59" s="1" t="s">
        <v>275</v>
      </c>
      <c r="D59" s="1" t="s">
        <v>48</v>
      </c>
      <c r="E59">
        <v>16.3</v>
      </c>
      <c r="F59">
        <v>19.5</v>
      </c>
      <c r="G59">
        <v>22.7</v>
      </c>
      <c r="H59">
        <v>23</v>
      </c>
      <c r="I59">
        <v>30</v>
      </c>
      <c r="J59" s="1" t="s">
        <v>49</v>
      </c>
      <c r="K59" s="1" t="s">
        <v>104</v>
      </c>
      <c r="L59" s="1" t="s">
        <v>33</v>
      </c>
      <c r="M59">
        <v>2.2000000000000002</v>
      </c>
      <c r="N59">
        <v>130</v>
      </c>
      <c r="O59">
        <v>5600</v>
      </c>
      <c r="P59">
        <v>2330</v>
      </c>
      <c r="Q59" s="1" t="s">
        <v>34</v>
      </c>
      <c r="R59">
        <v>15.9</v>
      </c>
      <c r="S59">
        <v>5</v>
      </c>
      <c r="T59">
        <v>179</v>
      </c>
      <c r="U59">
        <v>102</v>
      </c>
      <c r="V59">
        <v>67</v>
      </c>
      <c r="W59">
        <v>37</v>
      </c>
      <c r="X59" s="1" t="s">
        <v>60</v>
      </c>
      <c r="Y59" s="1" t="s">
        <v>51</v>
      </c>
      <c r="Z59">
        <v>3085</v>
      </c>
      <c r="AA59" s="1" t="s">
        <v>37</v>
      </c>
      <c r="AB59" s="1" t="s">
        <v>276</v>
      </c>
      <c r="AC59" s="1"/>
    </row>
    <row r="60" spans="1:29" x14ac:dyDescent="0.25">
      <c r="A60">
        <v>85</v>
      </c>
      <c r="B60" s="1" t="s">
        <v>280</v>
      </c>
      <c r="C60" s="1" t="s">
        <v>283</v>
      </c>
      <c r="D60" s="1" t="s">
        <v>94</v>
      </c>
      <c r="E60">
        <v>14.2</v>
      </c>
      <c r="F60">
        <v>18.399999999999999</v>
      </c>
      <c r="G60">
        <v>22.6</v>
      </c>
      <c r="H60">
        <v>25</v>
      </c>
      <c r="I60">
        <v>32</v>
      </c>
      <c r="J60" s="1" t="s">
        <v>49</v>
      </c>
      <c r="K60" s="1" t="s">
        <v>32</v>
      </c>
      <c r="L60" s="1" t="s">
        <v>33</v>
      </c>
      <c r="M60">
        <v>2.2000000000000002</v>
      </c>
      <c r="N60">
        <v>135</v>
      </c>
      <c r="O60">
        <v>5400</v>
      </c>
      <c r="P60">
        <v>2405</v>
      </c>
      <c r="Q60" s="1" t="s">
        <v>34</v>
      </c>
      <c r="R60">
        <v>15.9</v>
      </c>
      <c r="S60">
        <v>4</v>
      </c>
      <c r="T60">
        <v>174</v>
      </c>
      <c r="U60">
        <v>99</v>
      </c>
      <c r="V60">
        <v>69</v>
      </c>
      <c r="W60">
        <v>39</v>
      </c>
      <c r="X60" s="1" t="s">
        <v>153</v>
      </c>
      <c r="Y60" s="1" t="s">
        <v>61</v>
      </c>
      <c r="Z60">
        <v>2950</v>
      </c>
      <c r="AA60" s="1" t="s">
        <v>37</v>
      </c>
      <c r="AB60" s="1" t="s">
        <v>284</v>
      </c>
      <c r="AC60" s="1"/>
    </row>
    <row r="61" spans="1:29" x14ac:dyDescent="0.25">
      <c r="A61">
        <v>92</v>
      </c>
      <c r="B61" s="1" t="s">
        <v>300</v>
      </c>
      <c r="C61" s="1" t="s">
        <v>301</v>
      </c>
      <c r="D61" s="1" t="s">
        <v>48</v>
      </c>
      <c r="E61">
        <v>21.8</v>
      </c>
      <c r="F61">
        <v>22.7</v>
      </c>
      <c r="G61">
        <v>23.5</v>
      </c>
      <c r="H61">
        <v>21</v>
      </c>
      <c r="I61">
        <v>28</v>
      </c>
      <c r="J61" s="1" t="s">
        <v>49</v>
      </c>
      <c r="K61" s="1" t="s">
        <v>59</v>
      </c>
      <c r="L61" s="1" t="s">
        <v>33</v>
      </c>
      <c r="M61">
        <v>2.2999999999999998</v>
      </c>
      <c r="N61">
        <v>114</v>
      </c>
      <c r="O61">
        <v>5400</v>
      </c>
      <c r="P61">
        <v>2215</v>
      </c>
      <c r="Q61" s="1" t="s">
        <v>34</v>
      </c>
      <c r="R61">
        <v>15.8</v>
      </c>
      <c r="S61">
        <v>5</v>
      </c>
      <c r="T61">
        <v>190</v>
      </c>
      <c r="U61">
        <v>104</v>
      </c>
      <c r="V61">
        <v>67</v>
      </c>
      <c r="W61">
        <v>37</v>
      </c>
      <c r="X61" s="1" t="s">
        <v>108</v>
      </c>
      <c r="Y61" s="1" t="s">
        <v>51</v>
      </c>
      <c r="Z61">
        <v>2985</v>
      </c>
      <c r="AA61" s="1" t="s">
        <v>37</v>
      </c>
      <c r="AB61" s="1" t="s">
        <v>302</v>
      </c>
      <c r="AC61" s="1"/>
    </row>
    <row r="62" spans="1:29" x14ac:dyDescent="0.25">
      <c r="A62">
        <v>13</v>
      </c>
      <c r="B62" s="1" t="s">
        <v>86</v>
      </c>
      <c r="C62" s="1" t="s">
        <v>90</v>
      </c>
      <c r="D62" s="1" t="s">
        <v>48</v>
      </c>
      <c r="E62">
        <v>11.4</v>
      </c>
      <c r="F62">
        <v>11.4</v>
      </c>
      <c r="G62">
        <v>11.4</v>
      </c>
      <c r="H62">
        <v>25</v>
      </c>
      <c r="I62">
        <v>34</v>
      </c>
      <c r="J62" s="1" t="s">
        <v>49</v>
      </c>
      <c r="K62" s="1" t="s">
        <v>32</v>
      </c>
      <c r="L62" s="1" t="s">
        <v>33</v>
      </c>
      <c r="M62">
        <v>2.2000000000000002</v>
      </c>
      <c r="N62">
        <v>110</v>
      </c>
      <c r="O62">
        <v>5200</v>
      </c>
      <c r="P62">
        <v>2665</v>
      </c>
      <c r="Q62" s="1" t="s">
        <v>34</v>
      </c>
      <c r="R62">
        <v>15.6</v>
      </c>
      <c r="S62">
        <v>5</v>
      </c>
      <c r="T62">
        <v>184</v>
      </c>
      <c r="U62">
        <v>103</v>
      </c>
      <c r="V62">
        <v>68</v>
      </c>
      <c r="W62">
        <v>39</v>
      </c>
      <c r="X62" s="1" t="s">
        <v>91</v>
      </c>
      <c r="Y62" s="1" t="s">
        <v>51</v>
      </c>
      <c r="Z62">
        <v>2785</v>
      </c>
      <c r="AA62" s="1" t="s">
        <v>67</v>
      </c>
      <c r="AB62" s="1" t="s">
        <v>92</v>
      </c>
      <c r="AC62" s="1"/>
    </row>
    <row r="63" spans="1:29" x14ac:dyDescent="0.25">
      <c r="A63">
        <v>14</v>
      </c>
      <c r="B63" s="1" t="s">
        <v>86</v>
      </c>
      <c r="C63" s="1" t="s">
        <v>93</v>
      </c>
      <c r="D63" s="1" t="s">
        <v>94</v>
      </c>
      <c r="E63">
        <v>13.4</v>
      </c>
      <c r="F63">
        <v>15.1</v>
      </c>
      <c r="G63">
        <v>16.8</v>
      </c>
      <c r="H63">
        <v>19</v>
      </c>
      <c r="I63">
        <v>28</v>
      </c>
      <c r="J63" s="1" t="s">
        <v>41</v>
      </c>
      <c r="K63" s="1" t="s">
        <v>59</v>
      </c>
      <c r="L63" s="1" t="s">
        <v>42</v>
      </c>
      <c r="M63">
        <v>3.4</v>
      </c>
      <c r="N63">
        <v>160</v>
      </c>
      <c r="O63">
        <v>4600</v>
      </c>
      <c r="P63">
        <v>1805</v>
      </c>
      <c r="Q63" s="1" t="s">
        <v>34</v>
      </c>
      <c r="R63">
        <v>15.5</v>
      </c>
      <c r="S63">
        <v>4</v>
      </c>
      <c r="T63">
        <v>193</v>
      </c>
      <c r="U63">
        <v>101</v>
      </c>
      <c r="V63">
        <v>74</v>
      </c>
      <c r="W63">
        <v>43</v>
      </c>
      <c r="X63" s="1" t="s">
        <v>88</v>
      </c>
      <c r="Y63" s="1" t="s">
        <v>61</v>
      </c>
      <c r="Z63">
        <v>3240</v>
      </c>
      <c r="AA63" s="1" t="s">
        <v>67</v>
      </c>
      <c r="AB63" s="1" t="s">
        <v>95</v>
      </c>
      <c r="AC63" s="1"/>
    </row>
    <row r="64" spans="1:29" x14ac:dyDescent="0.25">
      <c r="A64">
        <v>35</v>
      </c>
      <c r="B64" s="1" t="s">
        <v>140</v>
      </c>
      <c r="C64" s="1" t="s">
        <v>152</v>
      </c>
      <c r="D64" s="1" t="s">
        <v>94</v>
      </c>
      <c r="E64">
        <v>12.8</v>
      </c>
      <c r="F64">
        <v>14</v>
      </c>
      <c r="G64">
        <v>15.2</v>
      </c>
      <c r="H64">
        <v>24</v>
      </c>
      <c r="I64">
        <v>30</v>
      </c>
      <c r="J64" s="1" t="s">
        <v>49</v>
      </c>
      <c r="K64" s="1" t="s">
        <v>32</v>
      </c>
      <c r="L64" s="1" t="s">
        <v>33</v>
      </c>
      <c r="M64">
        <v>2</v>
      </c>
      <c r="N64">
        <v>115</v>
      </c>
      <c r="O64">
        <v>5500</v>
      </c>
      <c r="P64">
        <v>2340</v>
      </c>
      <c r="Q64" s="1" t="s">
        <v>34</v>
      </c>
      <c r="R64">
        <v>15.5</v>
      </c>
      <c r="S64">
        <v>4</v>
      </c>
      <c r="T64">
        <v>179</v>
      </c>
      <c r="U64">
        <v>103</v>
      </c>
      <c r="V64">
        <v>70</v>
      </c>
      <c r="W64">
        <v>38</v>
      </c>
      <c r="X64" s="1" t="s">
        <v>153</v>
      </c>
      <c r="Y64" s="1" t="s">
        <v>82</v>
      </c>
      <c r="Z64">
        <v>2710</v>
      </c>
      <c r="AA64" s="1" t="s">
        <v>67</v>
      </c>
      <c r="AB64" s="1" t="s">
        <v>154</v>
      </c>
      <c r="AC64" s="1"/>
    </row>
    <row r="65" spans="1:29" x14ac:dyDescent="0.25">
      <c r="A65">
        <v>55</v>
      </c>
      <c r="B65" s="1" t="s">
        <v>204</v>
      </c>
      <c r="C65" s="1" t="s">
        <v>209</v>
      </c>
      <c r="D65" s="1" t="s">
        <v>48</v>
      </c>
      <c r="E65">
        <v>14.3</v>
      </c>
      <c r="F65">
        <v>16.5</v>
      </c>
      <c r="G65">
        <v>18.7</v>
      </c>
      <c r="H65">
        <v>26</v>
      </c>
      <c r="I65">
        <v>34</v>
      </c>
      <c r="J65" s="1" t="s">
        <v>49</v>
      </c>
      <c r="K65" s="1" t="s">
        <v>32</v>
      </c>
      <c r="L65" s="1" t="s">
        <v>33</v>
      </c>
      <c r="M65">
        <v>2.5</v>
      </c>
      <c r="N65">
        <v>164</v>
      </c>
      <c r="O65">
        <v>5600</v>
      </c>
      <c r="P65">
        <v>2505</v>
      </c>
      <c r="Q65" s="1" t="s">
        <v>34</v>
      </c>
      <c r="R65">
        <v>15.5</v>
      </c>
      <c r="S65">
        <v>5</v>
      </c>
      <c r="T65">
        <v>184</v>
      </c>
      <c r="U65">
        <v>103</v>
      </c>
      <c r="V65">
        <v>69</v>
      </c>
      <c r="W65">
        <v>40</v>
      </c>
      <c r="X65" s="1" t="s">
        <v>108</v>
      </c>
      <c r="Y65" s="1" t="s">
        <v>51</v>
      </c>
      <c r="Z65">
        <v>2970</v>
      </c>
      <c r="AA65" s="1" t="s">
        <v>37</v>
      </c>
      <c r="AB65" s="1" t="s">
        <v>210</v>
      </c>
      <c r="AC65" s="1"/>
    </row>
    <row r="66" spans="1:29" x14ac:dyDescent="0.25">
      <c r="A66">
        <v>75</v>
      </c>
      <c r="B66" s="1" t="s">
        <v>252</v>
      </c>
      <c r="C66" s="1" t="s">
        <v>258</v>
      </c>
      <c r="D66" s="1" t="s">
        <v>94</v>
      </c>
      <c r="E66">
        <v>14</v>
      </c>
      <c r="F66">
        <v>17.7</v>
      </c>
      <c r="G66">
        <v>21.4</v>
      </c>
      <c r="H66">
        <v>19</v>
      </c>
      <c r="I66">
        <v>28</v>
      </c>
      <c r="J66" s="1" t="s">
        <v>41</v>
      </c>
      <c r="K66" s="1" t="s">
        <v>59</v>
      </c>
      <c r="L66" s="1" t="s">
        <v>42</v>
      </c>
      <c r="M66">
        <v>3.4</v>
      </c>
      <c r="N66">
        <v>160</v>
      </c>
      <c r="O66">
        <v>4600</v>
      </c>
      <c r="P66">
        <v>1805</v>
      </c>
      <c r="Q66" s="1" t="s">
        <v>34</v>
      </c>
      <c r="R66">
        <v>15.5</v>
      </c>
      <c r="S66">
        <v>4</v>
      </c>
      <c r="T66">
        <v>196</v>
      </c>
      <c r="U66">
        <v>101</v>
      </c>
      <c r="V66">
        <v>75</v>
      </c>
      <c r="W66">
        <v>43</v>
      </c>
      <c r="X66" s="1" t="s">
        <v>88</v>
      </c>
      <c r="Y66" s="1" t="s">
        <v>61</v>
      </c>
      <c r="Z66">
        <v>3240</v>
      </c>
      <c r="AA66" s="1" t="s">
        <v>67</v>
      </c>
      <c r="AB66" s="1" t="s">
        <v>259</v>
      </c>
      <c r="AC66" s="1"/>
    </row>
    <row r="67" spans="1:29" x14ac:dyDescent="0.25">
      <c r="A67">
        <v>34</v>
      </c>
      <c r="B67" s="1" t="s">
        <v>140</v>
      </c>
      <c r="C67" s="1" t="s">
        <v>149</v>
      </c>
      <c r="D67" s="1" t="s">
        <v>94</v>
      </c>
      <c r="E67">
        <v>10.8</v>
      </c>
      <c r="F67">
        <v>15.9</v>
      </c>
      <c r="G67">
        <v>21</v>
      </c>
      <c r="H67">
        <v>22</v>
      </c>
      <c r="I67">
        <v>29</v>
      </c>
      <c r="J67" s="1" t="s">
        <v>49</v>
      </c>
      <c r="K67" s="1" t="s">
        <v>59</v>
      </c>
      <c r="L67" s="1" t="s">
        <v>33</v>
      </c>
      <c r="M67">
        <v>2.2999999999999998</v>
      </c>
      <c r="N67">
        <v>105</v>
      </c>
      <c r="O67">
        <v>4600</v>
      </c>
      <c r="P67">
        <v>2285</v>
      </c>
      <c r="Q67" s="1" t="s">
        <v>34</v>
      </c>
      <c r="R67">
        <v>15.4</v>
      </c>
      <c r="S67">
        <v>4</v>
      </c>
      <c r="T67">
        <v>180</v>
      </c>
      <c r="U67">
        <v>101</v>
      </c>
      <c r="V67">
        <v>68</v>
      </c>
      <c r="W67">
        <v>40</v>
      </c>
      <c r="X67" s="1" t="s">
        <v>150</v>
      </c>
      <c r="Y67" s="1" t="s">
        <v>142</v>
      </c>
      <c r="Z67">
        <v>2850</v>
      </c>
      <c r="AA67" s="1" t="s">
        <v>67</v>
      </c>
      <c r="AB67" s="1" t="s">
        <v>151</v>
      </c>
      <c r="AC67" s="1"/>
    </row>
    <row r="68" spans="1:29" x14ac:dyDescent="0.25">
      <c r="A68">
        <v>12</v>
      </c>
      <c r="B68" s="1" t="s">
        <v>86</v>
      </c>
      <c r="C68" s="1" t="s">
        <v>87</v>
      </c>
      <c r="D68" s="1" t="s">
        <v>48</v>
      </c>
      <c r="E68">
        <v>8.5</v>
      </c>
      <c r="F68">
        <v>13.4</v>
      </c>
      <c r="G68">
        <v>18.3</v>
      </c>
      <c r="H68">
        <v>25</v>
      </c>
      <c r="I68">
        <v>36</v>
      </c>
      <c r="J68" s="1" t="s">
        <v>31</v>
      </c>
      <c r="K68" s="1" t="s">
        <v>32</v>
      </c>
      <c r="L68" s="1" t="s">
        <v>33</v>
      </c>
      <c r="M68">
        <v>2.2000000000000002</v>
      </c>
      <c r="N68">
        <v>110</v>
      </c>
      <c r="O68">
        <v>5200</v>
      </c>
      <c r="P68">
        <v>2380</v>
      </c>
      <c r="Q68" s="1" t="s">
        <v>34</v>
      </c>
      <c r="R68">
        <v>15.2</v>
      </c>
      <c r="S68">
        <v>5</v>
      </c>
      <c r="T68">
        <v>182</v>
      </c>
      <c r="U68">
        <v>101</v>
      </c>
      <c r="V68">
        <v>66</v>
      </c>
      <c r="W68">
        <v>38</v>
      </c>
      <c r="X68" s="1" t="s">
        <v>88</v>
      </c>
      <c r="Y68" s="1" t="s">
        <v>61</v>
      </c>
      <c r="Z68">
        <v>2490</v>
      </c>
      <c r="AA68" s="1" t="s">
        <v>67</v>
      </c>
      <c r="AB68" s="1" t="s">
        <v>89</v>
      </c>
      <c r="AC68" s="1"/>
    </row>
    <row r="69" spans="1:29" x14ac:dyDescent="0.25">
      <c r="A69">
        <v>68</v>
      </c>
      <c r="B69" s="1" t="s">
        <v>240</v>
      </c>
      <c r="C69" s="1" t="s">
        <v>241</v>
      </c>
      <c r="D69" s="1" t="s">
        <v>48</v>
      </c>
      <c r="E69">
        <v>13</v>
      </c>
      <c r="F69">
        <v>13.5</v>
      </c>
      <c r="G69">
        <v>14</v>
      </c>
      <c r="H69">
        <v>24</v>
      </c>
      <c r="I69">
        <v>31</v>
      </c>
      <c r="J69" s="1" t="s">
        <v>31</v>
      </c>
      <c r="K69" s="1" t="s">
        <v>32</v>
      </c>
      <c r="L69" s="1" t="s">
        <v>33</v>
      </c>
      <c r="M69">
        <v>2.2999999999999998</v>
      </c>
      <c r="N69">
        <v>155</v>
      </c>
      <c r="O69">
        <v>6000</v>
      </c>
      <c r="P69">
        <v>2380</v>
      </c>
      <c r="Q69" s="1" t="s">
        <v>65</v>
      </c>
      <c r="R69">
        <v>15.2</v>
      </c>
      <c r="S69">
        <v>5</v>
      </c>
      <c r="T69">
        <v>188</v>
      </c>
      <c r="U69">
        <v>103</v>
      </c>
      <c r="V69">
        <v>67</v>
      </c>
      <c r="W69">
        <v>39</v>
      </c>
      <c r="X69" s="1" t="s">
        <v>50</v>
      </c>
      <c r="Y69" s="1" t="s">
        <v>51</v>
      </c>
      <c r="Z69">
        <v>2910</v>
      </c>
      <c r="AA69" s="1" t="s">
        <v>67</v>
      </c>
      <c r="AB69" s="1" t="s">
        <v>242</v>
      </c>
      <c r="AC69" s="1"/>
    </row>
    <row r="70" spans="1:29" x14ac:dyDescent="0.25">
      <c r="A70">
        <v>74</v>
      </c>
      <c r="B70" s="1" t="s">
        <v>252</v>
      </c>
      <c r="C70" s="1" t="s">
        <v>256</v>
      </c>
      <c r="D70" s="1" t="s">
        <v>48</v>
      </c>
      <c r="E70">
        <v>9.4</v>
      </c>
      <c r="F70">
        <v>11.1</v>
      </c>
      <c r="G70">
        <v>12.8</v>
      </c>
      <c r="H70">
        <v>23</v>
      </c>
      <c r="I70">
        <v>31</v>
      </c>
      <c r="J70" s="1" t="s">
        <v>31</v>
      </c>
      <c r="K70" s="1" t="s">
        <v>32</v>
      </c>
      <c r="L70" s="1" t="s">
        <v>33</v>
      </c>
      <c r="M70">
        <v>2</v>
      </c>
      <c r="N70">
        <v>110</v>
      </c>
      <c r="O70">
        <v>5200</v>
      </c>
      <c r="P70">
        <v>2665</v>
      </c>
      <c r="Q70" s="1" t="s">
        <v>34</v>
      </c>
      <c r="R70">
        <v>15.2</v>
      </c>
      <c r="S70">
        <v>5</v>
      </c>
      <c r="T70">
        <v>181</v>
      </c>
      <c r="U70">
        <v>101</v>
      </c>
      <c r="V70">
        <v>66</v>
      </c>
      <c r="W70">
        <v>39</v>
      </c>
      <c r="X70" s="1" t="s">
        <v>88</v>
      </c>
      <c r="Y70" s="1" t="s">
        <v>61</v>
      </c>
      <c r="Z70">
        <v>2575</v>
      </c>
      <c r="AA70" s="1" t="s">
        <v>67</v>
      </c>
      <c r="AB70" s="1" t="s">
        <v>257</v>
      </c>
      <c r="AC70" s="1"/>
    </row>
    <row r="71" spans="1:29" x14ac:dyDescent="0.25">
      <c r="A71">
        <v>54</v>
      </c>
      <c r="B71" s="1" t="s">
        <v>204</v>
      </c>
      <c r="C71" s="1" t="s">
        <v>207</v>
      </c>
      <c r="D71" s="1" t="s">
        <v>30</v>
      </c>
      <c r="E71">
        <v>10.9</v>
      </c>
      <c r="F71">
        <v>11.6</v>
      </c>
      <c r="G71">
        <v>12.3</v>
      </c>
      <c r="H71">
        <v>28</v>
      </c>
      <c r="I71">
        <v>36</v>
      </c>
      <c r="J71" s="1" t="s">
        <v>31</v>
      </c>
      <c r="K71" s="1" t="s">
        <v>32</v>
      </c>
      <c r="L71" s="1" t="s">
        <v>33</v>
      </c>
      <c r="M71">
        <v>1.8</v>
      </c>
      <c r="N71">
        <v>103</v>
      </c>
      <c r="O71">
        <v>5500</v>
      </c>
      <c r="P71">
        <v>2220</v>
      </c>
      <c r="Q71" s="1" t="s">
        <v>34</v>
      </c>
      <c r="R71">
        <v>14.5</v>
      </c>
      <c r="S71">
        <v>5</v>
      </c>
      <c r="T71">
        <v>172</v>
      </c>
      <c r="U71">
        <v>98</v>
      </c>
      <c r="V71">
        <v>66</v>
      </c>
      <c r="W71">
        <v>36</v>
      </c>
      <c r="X71" s="1" t="s">
        <v>35</v>
      </c>
      <c r="Y71" s="1" t="s">
        <v>61</v>
      </c>
      <c r="Z71">
        <v>2440</v>
      </c>
      <c r="AA71" s="1" t="s">
        <v>37</v>
      </c>
      <c r="AB71" s="1" t="s">
        <v>208</v>
      </c>
      <c r="AC71" s="1"/>
    </row>
    <row r="72" spans="1:29" x14ac:dyDescent="0.25">
      <c r="A72">
        <v>58</v>
      </c>
      <c r="B72" s="1" t="s">
        <v>216</v>
      </c>
      <c r="C72" s="1" t="s">
        <v>217</v>
      </c>
      <c r="D72" s="1" t="s">
        <v>48</v>
      </c>
      <c r="E72">
        <v>29</v>
      </c>
      <c r="F72">
        <v>31.9</v>
      </c>
      <c r="G72">
        <v>34.9</v>
      </c>
      <c r="H72">
        <v>20</v>
      </c>
      <c r="I72">
        <v>29</v>
      </c>
      <c r="J72" s="1" t="s">
        <v>49</v>
      </c>
      <c r="K72" s="1" t="s">
        <v>59</v>
      </c>
      <c r="L72" s="1" t="s">
        <v>33</v>
      </c>
      <c r="M72">
        <v>2.2999999999999998</v>
      </c>
      <c r="N72">
        <v>130</v>
      </c>
      <c r="O72">
        <v>5100</v>
      </c>
      <c r="P72">
        <v>2425</v>
      </c>
      <c r="Q72" s="1" t="s">
        <v>34</v>
      </c>
      <c r="R72">
        <v>14.5</v>
      </c>
      <c r="S72">
        <v>5</v>
      </c>
      <c r="T72">
        <v>175</v>
      </c>
      <c r="U72">
        <v>105</v>
      </c>
      <c r="V72">
        <v>67</v>
      </c>
      <c r="W72">
        <v>34</v>
      </c>
      <c r="X72" s="1" t="s">
        <v>91</v>
      </c>
      <c r="Y72" s="1" t="s">
        <v>142</v>
      </c>
      <c r="Z72">
        <v>2920</v>
      </c>
      <c r="AA72" s="1" t="s">
        <v>37</v>
      </c>
      <c r="AB72" s="1" t="s">
        <v>218</v>
      </c>
      <c r="AC72" s="1"/>
    </row>
    <row r="73" spans="1:29" x14ac:dyDescent="0.25">
      <c r="A73">
        <v>24</v>
      </c>
      <c r="B73" s="1" t="s">
        <v>122</v>
      </c>
      <c r="C73" s="1" t="s">
        <v>125</v>
      </c>
      <c r="D73" s="1" t="s">
        <v>30</v>
      </c>
      <c r="E73">
        <v>8.4</v>
      </c>
      <c r="F73">
        <v>11.3</v>
      </c>
      <c r="G73">
        <v>14.2</v>
      </c>
      <c r="H73">
        <v>23</v>
      </c>
      <c r="I73">
        <v>29</v>
      </c>
      <c r="J73" s="1" t="s">
        <v>49</v>
      </c>
      <c r="K73" s="1" t="s">
        <v>32</v>
      </c>
      <c r="L73" s="1" t="s">
        <v>33</v>
      </c>
      <c r="M73">
        <v>2.2000000000000002</v>
      </c>
      <c r="N73">
        <v>93</v>
      </c>
      <c r="O73">
        <v>4800</v>
      </c>
      <c r="P73">
        <v>2595</v>
      </c>
      <c r="Q73" s="1" t="s">
        <v>34</v>
      </c>
      <c r="R73">
        <v>14</v>
      </c>
      <c r="S73">
        <v>5</v>
      </c>
      <c r="T73">
        <v>172</v>
      </c>
      <c r="U73">
        <v>97</v>
      </c>
      <c r="V73">
        <v>67</v>
      </c>
      <c r="W73">
        <v>38</v>
      </c>
      <c r="X73" s="1" t="s">
        <v>35</v>
      </c>
      <c r="Y73" s="1" t="s">
        <v>61</v>
      </c>
      <c r="Z73">
        <v>2670</v>
      </c>
      <c r="AA73" s="1" t="s">
        <v>67</v>
      </c>
      <c r="AB73" s="1" t="s">
        <v>126</v>
      </c>
      <c r="AC73" s="1"/>
    </row>
    <row r="74" spans="1:29" x14ac:dyDescent="0.25">
      <c r="A74">
        <v>45</v>
      </c>
      <c r="B74" s="1" t="s">
        <v>177</v>
      </c>
      <c r="C74" s="1" t="s">
        <v>180</v>
      </c>
      <c r="D74" s="1" t="s">
        <v>30</v>
      </c>
      <c r="E74">
        <v>9</v>
      </c>
      <c r="F74">
        <v>10</v>
      </c>
      <c r="G74">
        <v>11</v>
      </c>
      <c r="H74">
        <v>22</v>
      </c>
      <c r="I74">
        <v>29</v>
      </c>
      <c r="J74" s="1" t="s">
        <v>31</v>
      </c>
      <c r="K74" s="1" t="s">
        <v>32</v>
      </c>
      <c r="L74" s="1" t="s">
        <v>33</v>
      </c>
      <c r="M74">
        <v>1.8</v>
      </c>
      <c r="N74">
        <v>124</v>
      </c>
      <c r="O74">
        <v>6000</v>
      </c>
      <c r="P74">
        <v>2745</v>
      </c>
      <c r="Q74" s="1" t="s">
        <v>34</v>
      </c>
      <c r="R74">
        <v>13.7</v>
      </c>
      <c r="S74">
        <v>5</v>
      </c>
      <c r="T74">
        <v>172</v>
      </c>
      <c r="U74">
        <v>98</v>
      </c>
      <c r="V74">
        <v>66</v>
      </c>
      <c r="W74">
        <v>36</v>
      </c>
      <c r="X74" s="1" t="s">
        <v>50</v>
      </c>
      <c r="Y74" s="1" t="s">
        <v>142</v>
      </c>
      <c r="Z74">
        <v>2620</v>
      </c>
      <c r="AA74" s="1" t="s">
        <v>37</v>
      </c>
      <c r="AB74" s="1" t="s">
        <v>181</v>
      </c>
      <c r="AC74" s="1"/>
    </row>
    <row r="75" spans="1:29" x14ac:dyDescent="0.25">
      <c r="A75">
        <v>1</v>
      </c>
      <c r="B75" s="1" t="s">
        <v>28</v>
      </c>
      <c r="C75" s="1" t="s">
        <v>29</v>
      </c>
      <c r="D75" s="1" t="s">
        <v>30</v>
      </c>
      <c r="E75">
        <v>12.9</v>
      </c>
      <c r="F75">
        <v>15.9</v>
      </c>
      <c r="G75">
        <v>18.8</v>
      </c>
      <c r="H75">
        <v>25</v>
      </c>
      <c r="I75">
        <v>31</v>
      </c>
      <c r="J75" s="1" t="s">
        <v>31</v>
      </c>
      <c r="K75" s="1" t="s">
        <v>32</v>
      </c>
      <c r="L75" s="1" t="s">
        <v>33</v>
      </c>
      <c r="M75">
        <v>1.8</v>
      </c>
      <c r="N75">
        <v>140</v>
      </c>
      <c r="O75">
        <v>6300</v>
      </c>
      <c r="P75">
        <v>2890</v>
      </c>
      <c r="Q75" s="1" t="s">
        <v>34</v>
      </c>
      <c r="R75">
        <v>13.2</v>
      </c>
      <c r="S75">
        <v>5</v>
      </c>
      <c r="T75">
        <v>177</v>
      </c>
      <c r="U75">
        <v>102</v>
      </c>
      <c r="V75">
        <v>68</v>
      </c>
      <c r="W75">
        <v>37</v>
      </c>
      <c r="X75" s="1" t="s">
        <v>35</v>
      </c>
      <c r="Y75" s="1" t="s">
        <v>36</v>
      </c>
      <c r="Z75">
        <v>2705</v>
      </c>
      <c r="AA75" s="1" t="s">
        <v>37</v>
      </c>
      <c r="AB75" s="1" t="s">
        <v>38</v>
      </c>
      <c r="AC75" s="1"/>
    </row>
    <row r="76" spans="1:29" x14ac:dyDescent="0.25">
      <c r="A76">
        <v>23</v>
      </c>
      <c r="B76" s="1" t="s">
        <v>122</v>
      </c>
      <c r="C76" s="1" t="s">
        <v>123</v>
      </c>
      <c r="D76" s="1" t="s">
        <v>30</v>
      </c>
      <c r="E76">
        <v>7.9</v>
      </c>
      <c r="F76">
        <v>9.1999999999999993</v>
      </c>
      <c r="G76">
        <v>10.6</v>
      </c>
      <c r="H76">
        <v>29</v>
      </c>
      <c r="I76">
        <v>33</v>
      </c>
      <c r="J76" s="1" t="s">
        <v>31</v>
      </c>
      <c r="K76" s="1" t="s">
        <v>32</v>
      </c>
      <c r="L76" s="1" t="s">
        <v>33</v>
      </c>
      <c r="M76">
        <v>1.5</v>
      </c>
      <c r="N76">
        <v>92</v>
      </c>
      <c r="O76">
        <v>6000</v>
      </c>
      <c r="P76">
        <v>3285</v>
      </c>
      <c r="Q76" s="1" t="s">
        <v>34</v>
      </c>
      <c r="R76">
        <v>13.2</v>
      </c>
      <c r="S76">
        <v>5</v>
      </c>
      <c r="T76">
        <v>174</v>
      </c>
      <c r="U76">
        <v>98</v>
      </c>
      <c r="V76">
        <v>66</v>
      </c>
      <c r="W76">
        <v>32</v>
      </c>
      <c r="X76" s="1" t="s">
        <v>35</v>
      </c>
      <c r="Y76" s="1" t="s">
        <v>36</v>
      </c>
      <c r="Z76">
        <v>2270</v>
      </c>
      <c r="AA76" s="1" t="s">
        <v>67</v>
      </c>
      <c r="AB76" s="1" t="s">
        <v>124</v>
      </c>
      <c r="AC76" s="1"/>
    </row>
    <row r="77" spans="1:29" x14ac:dyDescent="0.25">
      <c r="A77">
        <v>29</v>
      </c>
      <c r="B77" s="1" t="s">
        <v>135</v>
      </c>
      <c r="C77" s="1" t="s">
        <v>136</v>
      </c>
      <c r="D77" s="1" t="s">
        <v>30</v>
      </c>
      <c r="E77">
        <v>7.9</v>
      </c>
      <c r="F77">
        <v>12.2</v>
      </c>
      <c r="G77">
        <v>16.5</v>
      </c>
      <c r="H77">
        <v>29</v>
      </c>
      <c r="I77">
        <v>33</v>
      </c>
      <c r="J77" s="1" t="s">
        <v>31</v>
      </c>
      <c r="K77" s="1" t="s">
        <v>32</v>
      </c>
      <c r="L77" s="1" t="s">
        <v>33</v>
      </c>
      <c r="M77">
        <v>1.5</v>
      </c>
      <c r="N77">
        <v>92</v>
      </c>
      <c r="O77">
        <v>6000</v>
      </c>
      <c r="P77">
        <v>2505</v>
      </c>
      <c r="Q77" s="1" t="s">
        <v>34</v>
      </c>
      <c r="R77">
        <v>13.2</v>
      </c>
      <c r="S77">
        <v>5</v>
      </c>
      <c r="T77">
        <v>174</v>
      </c>
      <c r="U77">
        <v>98</v>
      </c>
      <c r="V77">
        <v>66</v>
      </c>
      <c r="W77">
        <v>36</v>
      </c>
      <c r="X77" s="1" t="s">
        <v>35</v>
      </c>
      <c r="Y77" s="1" t="s">
        <v>36</v>
      </c>
      <c r="Z77">
        <v>2295</v>
      </c>
      <c r="AA77" s="1" t="s">
        <v>67</v>
      </c>
      <c r="AB77" s="1" t="s">
        <v>137</v>
      </c>
      <c r="AC77" s="1"/>
    </row>
    <row r="78" spans="1:29" x14ac:dyDescent="0.25">
      <c r="A78">
        <v>32</v>
      </c>
      <c r="B78" s="1" t="s">
        <v>140</v>
      </c>
      <c r="C78" s="1" t="s">
        <v>144</v>
      </c>
      <c r="D78" s="1" t="s">
        <v>30</v>
      </c>
      <c r="E78">
        <v>8.4</v>
      </c>
      <c r="F78">
        <v>10.1</v>
      </c>
      <c r="G78">
        <v>11.9</v>
      </c>
      <c r="H78">
        <v>23</v>
      </c>
      <c r="I78">
        <v>30</v>
      </c>
      <c r="J78" s="1" t="s">
        <v>31</v>
      </c>
      <c r="K78" s="1" t="s">
        <v>32</v>
      </c>
      <c r="L78" s="1" t="s">
        <v>33</v>
      </c>
      <c r="M78">
        <v>1.8</v>
      </c>
      <c r="N78">
        <v>127</v>
      </c>
      <c r="O78">
        <v>6500</v>
      </c>
      <c r="P78">
        <v>2410</v>
      </c>
      <c r="Q78" s="1" t="s">
        <v>34</v>
      </c>
      <c r="R78">
        <v>13.2</v>
      </c>
      <c r="S78">
        <v>5</v>
      </c>
      <c r="T78">
        <v>171</v>
      </c>
      <c r="U78">
        <v>98</v>
      </c>
      <c r="V78">
        <v>67</v>
      </c>
      <c r="W78">
        <v>36</v>
      </c>
      <c r="X78" s="1" t="s">
        <v>50</v>
      </c>
      <c r="Y78" s="1" t="s">
        <v>142</v>
      </c>
      <c r="Z78">
        <v>2530</v>
      </c>
      <c r="AA78" s="1" t="s">
        <v>67</v>
      </c>
      <c r="AB78" s="1" t="s">
        <v>145</v>
      </c>
      <c r="AC78" s="1"/>
    </row>
    <row r="79" spans="1:29" x14ac:dyDescent="0.25">
      <c r="A79">
        <v>53</v>
      </c>
      <c r="B79" s="1" t="s">
        <v>204</v>
      </c>
      <c r="C79" s="1" t="s">
        <v>205</v>
      </c>
      <c r="D79" s="1" t="s">
        <v>30</v>
      </c>
      <c r="E79">
        <v>7.4</v>
      </c>
      <c r="F79">
        <v>8.3000000000000007</v>
      </c>
      <c r="G79">
        <v>9.1</v>
      </c>
      <c r="H79">
        <v>29</v>
      </c>
      <c r="I79">
        <v>37</v>
      </c>
      <c r="J79" s="1" t="s">
        <v>31</v>
      </c>
      <c r="K79" s="1" t="s">
        <v>32</v>
      </c>
      <c r="L79" s="1" t="s">
        <v>33</v>
      </c>
      <c r="M79">
        <v>1.6</v>
      </c>
      <c r="N79">
        <v>82</v>
      </c>
      <c r="O79">
        <v>5000</v>
      </c>
      <c r="P79">
        <v>2370</v>
      </c>
      <c r="Q79" s="1" t="s">
        <v>34</v>
      </c>
      <c r="R79">
        <v>13.2</v>
      </c>
      <c r="S79">
        <v>4</v>
      </c>
      <c r="T79">
        <v>164</v>
      </c>
      <c r="U79">
        <v>97</v>
      </c>
      <c r="V79">
        <v>66</v>
      </c>
      <c r="W79">
        <v>34</v>
      </c>
      <c r="X79" s="1" t="s">
        <v>60</v>
      </c>
      <c r="Y79" s="1" t="s">
        <v>66</v>
      </c>
      <c r="Z79">
        <v>2325</v>
      </c>
      <c r="AA79" s="1" t="s">
        <v>37</v>
      </c>
      <c r="AB79" s="1" t="s">
        <v>206</v>
      </c>
      <c r="AC79" s="1"/>
    </row>
    <row r="80" spans="1:29" x14ac:dyDescent="0.25">
      <c r="A80">
        <v>62</v>
      </c>
      <c r="B80" s="1" t="s">
        <v>226</v>
      </c>
      <c r="C80" s="1" t="s">
        <v>227</v>
      </c>
      <c r="D80" s="1" t="s">
        <v>30</v>
      </c>
      <c r="E80">
        <v>7.7</v>
      </c>
      <c r="F80">
        <v>10.3</v>
      </c>
      <c r="G80">
        <v>12.9</v>
      </c>
      <c r="H80">
        <v>29</v>
      </c>
      <c r="I80">
        <v>33</v>
      </c>
      <c r="J80" s="1" t="s">
        <v>31</v>
      </c>
      <c r="K80" s="1" t="s">
        <v>32</v>
      </c>
      <c r="L80" s="1" t="s">
        <v>33</v>
      </c>
      <c r="M80">
        <v>1.5</v>
      </c>
      <c r="N80">
        <v>92</v>
      </c>
      <c r="O80">
        <v>6000</v>
      </c>
      <c r="P80">
        <v>2505</v>
      </c>
      <c r="Q80" s="1" t="s">
        <v>34</v>
      </c>
      <c r="R80">
        <v>13.2</v>
      </c>
      <c r="S80">
        <v>5</v>
      </c>
      <c r="T80">
        <v>172</v>
      </c>
      <c r="U80">
        <v>98</v>
      </c>
      <c r="V80">
        <v>67</v>
      </c>
      <c r="W80">
        <v>36</v>
      </c>
      <c r="X80" s="1" t="s">
        <v>91</v>
      </c>
      <c r="Y80" s="1" t="s">
        <v>36</v>
      </c>
      <c r="Z80">
        <v>2295</v>
      </c>
      <c r="AA80" s="1" t="s">
        <v>37</v>
      </c>
      <c r="AB80" s="1" t="s">
        <v>228</v>
      </c>
      <c r="AC80" s="1"/>
    </row>
    <row r="81" spans="1:29" x14ac:dyDescent="0.25">
      <c r="A81">
        <v>64</v>
      </c>
      <c r="B81" s="1" t="s">
        <v>231</v>
      </c>
      <c r="C81" s="1" t="s">
        <v>232</v>
      </c>
      <c r="D81" s="1" t="s">
        <v>30</v>
      </c>
      <c r="E81">
        <v>8.6999999999999993</v>
      </c>
      <c r="F81">
        <v>11.8</v>
      </c>
      <c r="G81">
        <v>14.9</v>
      </c>
      <c r="H81">
        <v>29</v>
      </c>
      <c r="I81">
        <v>33</v>
      </c>
      <c r="J81" s="1" t="s">
        <v>49</v>
      </c>
      <c r="K81" s="1" t="s">
        <v>32</v>
      </c>
      <c r="L81" s="1" t="s">
        <v>33</v>
      </c>
      <c r="M81">
        <v>1.6</v>
      </c>
      <c r="N81">
        <v>110</v>
      </c>
      <c r="O81">
        <v>6000</v>
      </c>
      <c r="P81">
        <v>2435</v>
      </c>
      <c r="Q81" s="1" t="s">
        <v>34</v>
      </c>
      <c r="R81">
        <v>13.2</v>
      </c>
      <c r="S81">
        <v>5</v>
      </c>
      <c r="T81">
        <v>170</v>
      </c>
      <c r="U81">
        <v>96</v>
      </c>
      <c r="V81">
        <v>66</v>
      </c>
      <c r="W81">
        <v>33</v>
      </c>
      <c r="X81" s="1" t="s">
        <v>91</v>
      </c>
      <c r="Y81" s="1" t="s">
        <v>142</v>
      </c>
      <c r="Z81">
        <v>2545</v>
      </c>
      <c r="AA81" s="1" t="s">
        <v>37</v>
      </c>
      <c r="AB81" s="1" t="s">
        <v>233</v>
      </c>
      <c r="AC81" s="1"/>
    </row>
    <row r="82" spans="1:29" x14ac:dyDescent="0.25">
      <c r="A82">
        <v>73</v>
      </c>
      <c r="B82" s="1" t="s">
        <v>252</v>
      </c>
      <c r="C82" s="1" t="s">
        <v>253</v>
      </c>
      <c r="D82" s="1" t="s">
        <v>30</v>
      </c>
      <c r="E82">
        <v>8.1999999999999993</v>
      </c>
      <c r="F82">
        <v>9</v>
      </c>
      <c r="G82">
        <v>9.9</v>
      </c>
      <c r="H82">
        <v>31</v>
      </c>
      <c r="I82">
        <v>41</v>
      </c>
      <c r="J82" s="1" t="s">
        <v>31</v>
      </c>
      <c r="K82" s="1" t="s">
        <v>32</v>
      </c>
      <c r="L82" s="1" t="s">
        <v>33</v>
      </c>
      <c r="M82">
        <v>1.6</v>
      </c>
      <c r="N82">
        <v>74</v>
      </c>
      <c r="O82">
        <v>5600</v>
      </c>
      <c r="P82">
        <v>3130</v>
      </c>
      <c r="Q82" s="1" t="s">
        <v>34</v>
      </c>
      <c r="R82">
        <v>13.2</v>
      </c>
      <c r="S82">
        <v>4</v>
      </c>
      <c r="T82">
        <v>177</v>
      </c>
      <c r="U82">
        <v>99</v>
      </c>
      <c r="V82">
        <v>66</v>
      </c>
      <c r="W82">
        <v>35</v>
      </c>
      <c r="X82" s="1" t="s">
        <v>254</v>
      </c>
      <c r="Y82" s="1" t="s">
        <v>55</v>
      </c>
      <c r="Z82">
        <v>2350</v>
      </c>
      <c r="AA82" s="1" t="s">
        <v>67</v>
      </c>
      <c r="AB82" s="1" t="s">
        <v>255</v>
      </c>
      <c r="AC82" s="1"/>
    </row>
    <row r="83" spans="1:29" x14ac:dyDescent="0.25">
      <c r="A83">
        <v>79</v>
      </c>
      <c r="B83" s="1" t="s">
        <v>267</v>
      </c>
      <c r="C83" s="1" t="s">
        <v>268</v>
      </c>
      <c r="D83" s="1" t="s">
        <v>30</v>
      </c>
      <c r="E83">
        <v>9.1999999999999993</v>
      </c>
      <c r="F83">
        <v>11.1</v>
      </c>
      <c r="G83">
        <v>12.9</v>
      </c>
      <c r="H83">
        <v>28</v>
      </c>
      <c r="I83">
        <v>38</v>
      </c>
      <c r="J83" s="1" t="s">
        <v>49</v>
      </c>
      <c r="K83" s="1" t="s">
        <v>32</v>
      </c>
      <c r="L83" s="1" t="s">
        <v>33</v>
      </c>
      <c r="M83">
        <v>1.9</v>
      </c>
      <c r="N83">
        <v>85</v>
      </c>
      <c r="O83">
        <v>5000</v>
      </c>
      <c r="P83">
        <v>2145</v>
      </c>
      <c r="Q83" s="1" t="s">
        <v>34</v>
      </c>
      <c r="R83">
        <v>12.8</v>
      </c>
      <c r="S83">
        <v>5</v>
      </c>
      <c r="T83">
        <v>176</v>
      </c>
      <c r="U83">
        <v>102</v>
      </c>
      <c r="V83">
        <v>68</v>
      </c>
      <c r="W83">
        <v>40</v>
      </c>
      <c r="X83" s="1" t="s">
        <v>35</v>
      </c>
      <c r="Y83" s="1" t="s">
        <v>142</v>
      </c>
      <c r="Z83">
        <v>2495</v>
      </c>
      <c r="AA83" s="1" t="s">
        <v>67</v>
      </c>
      <c r="AB83" s="1" t="s">
        <v>269</v>
      </c>
      <c r="AC83" s="1"/>
    </row>
    <row r="84" spans="1:29" x14ac:dyDescent="0.25">
      <c r="A84">
        <v>40</v>
      </c>
      <c r="B84" s="1" t="s">
        <v>161</v>
      </c>
      <c r="C84" s="1" t="s">
        <v>166</v>
      </c>
      <c r="D84" s="1" t="s">
        <v>94</v>
      </c>
      <c r="E84">
        <v>11.5</v>
      </c>
      <c r="F84">
        <v>12.5</v>
      </c>
      <c r="G84">
        <v>13.5</v>
      </c>
      <c r="H84">
        <v>30</v>
      </c>
      <c r="I84">
        <v>36</v>
      </c>
      <c r="J84" s="1" t="s">
        <v>49</v>
      </c>
      <c r="K84" s="1" t="s">
        <v>32</v>
      </c>
      <c r="L84" s="1" t="s">
        <v>33</v>
      </c>
      <c r="M84">
        <v>1.6</v>
      </c>
      <c r="N84">
        <v>90</v>
      </c>
      <c r="O84">
        <v>5400</v>
      </c>
      <c r="P84">
        <v>3250</v>
      </c>
      <c r="Q84" s="1" t="s">
        <v>34</v>
      </c>
      <c r="R84">
        <v>12.4</v>
      </c>
      <c r="S84">
        <v>4</v>
      </c>
      <c r="T84">
        <v>164</v>
      </c>
      <c r="U84">
        <v>97</v>
      </c>
      <c r="V84">
        <v>67</v>
      </c>
      <c r="W84">
        <v>37</v>
      </c>
      <c r="X84" s="1" t="s">
        <v>167</v>
      </c>
      <c r="Y84" s="1" t="s">
        <v>36</v>
      </c>
      <c r="Z84">
        <v>2475</v>
      </c>
      <c r="AA84" s="1" t="s">
        <v>37</v>
      </c>
      <c r="AB84" s="1" t="s">
        <v>168</v>
      </c>
      <c r="AC84" s="1"/>
    </row>
    <row r="85" spans="1:29" x14ac:dyDescent="0.25">
      <c r="A85">
        <v>88</v>
      </c>
      <c r="B85" s="1" t="s">
        <v>289</v>
      </c>
      <c r="C85" s="1" t="s">
        <v>290</v>
      </c>
      <c r="D85" s="1" t="s">
        <v>30</v>
      </c>
      <c r="E85">
        <v>8.6999999999999993</v>
      </c>
      <c r="F85">
        <v>9.1</v>
      </c>
      <c r="G85">
        <v>9.5</v>
      </c>
      <c r="H85">
        <v>25</v>
      </c>
      <c r="I85">
        <v>33</v>
      </c>
      <c r="J85" s="1" t="s">
        <v>31</v>
      </c>
      <c r="K85" s="1" t="s">
        <v>32</v>
      </c>
      <c r="L85" s="1" t="s">
        <v>33</v>
      </c>
      <c r="M85">
        <v>1.8</v>
      </c>
      <c r="N85">
        <v>81</v>
      </c>
      <c r="O85">
        <v>5500</v>
      </c>
      <c r="P85">
        <v>2550</v>
      </c>
      <c r="Q85" s="1" t="s">
        <v>34</v>
      </c>
      <c r="R85">
        <v>12.4</v>
      </c>
      <c r="S85">
        <v>4</v>
      </c>
      <c r="T85">
        <v>163</v>
      </c>
      <c r="U85">
        <v>93</v>
      </c>
      <c r="V85">
        <v>63</v>
      </c>
      <c r="W85">
        <v>34</v>
      </c>
      <c r="X85" s="1" t="s">
        <v>91</v>
      </c>
      <c r="Y85" s="1" t="s">
        <v>164</v>
      </c>
      <c r="Z85">
        <v>2240</v>
      </c>
      <c r="AA85" s="1" t="s">
        <v>37</v>
      </c>
      <c r="AB85" s="1" t="s">
        <v>291</v>
      </c>
      <c r="AC85" s="1"/>
    </row>
    <row r="86" spans="1:29" ht="15.75" customHeight="1" x14ac:dyDescent="0.25">
      <c r="A86">
        <v>42</v>
      </c>
      <c r="B86" s="1" t="s">
        <v>169</v>
      </c>
      <c r="C86" s="1" t="s">
        <v>173</v>
      </c>
      <c r="D86" s="1" t="s">
        <v>30</v>
      </c>
      <c r="E86">
        <v>8.4</v>
      </c>
      <c r="F86">
        <v>12.1</v>
      </c>
      <c r="G86">
        <v>15.8</v>
      </c>
      <c r="H86">
        <v>42</v>
      </c>
      <c r="I86">
        <v>46</v>
      </c>
      <c r="J86" s="1" t="s">
        <v>49</v>
      </c>
      <c r="K86" s="1" t="s">
        <v>32</v>
      </c>
      <c r="L86" s="1" t="s">
        <v>33</v>
      </c>
      <c r="M86">
        <v>1.5</v>
      </c>
      <c r="N86">
        <v>102</v>
      </c>
      <c r="O86">
        <v>5900</v>
      </c>
      <c r="P86">
        <v>2650</v>
      </c>
      <c r="Q86" s="1" t="s">
        <v>34</v>
      </c>
      <c r="R86">
        <v>11.9</v>
      </c>
      <c r="S86">
        <v>4</v>
      </c>
      <c r="T86">
        <v>173</v>
      </c>
      <c r="U86">
        <v>103</v>
      </c>
      <c r="V86">
        <v>67</v>
      </c>
      <c r="W86">
        <v>36</v>
      </c>
      <c r="X86" s="1" t="s">
        <v>50</v>
      </c>
      <c r="Y86" s="1" t="s">
        <v>142</v>
      </c>
      <c r="Z86">
        <v>2350</v>
      </c>
      <c r="AA86" s="1" t="s">
        <v>37</v>
      </c>
      <c r="AB86" s="1" t="s">
        <v>174</v>
      </c>
      <c r="AC86" s="1"/>
    </row>
    <row r="87" spans="1:29" x14ac:dyDescent="0.25">
      <c r="A87">
        <v>44</v>
      </c>
      <c r="B87" s="1" t="s">
        <v>177</v>
      </c>
      <c r="C87" s="1" t="s">
        <v>178</v>
      </c>
      <c r="D87" s="1" t="s">
        <v>30</v>
      </c>
      <c r="E87">
        <v>6.8</v>
      </c>
      <c r="F87">
        <v>8</v>
      </c>
      <c r="G87">
        <v>9.1999999999999993</v>
      </c>
      <c r="H87">
        <v>29</v>
      </c>
      <c r="I87">
        <v>33</v>
      </c>
      <c r="J87" s="1" t="s">
        <v>31</v>
      </c>
      <c r="K87" s="1" t="s">
        <v>32</v>
      </c>
      <c r="L87" s="1" t="s">
        <v>33</v>
      </c>
      <c r="M87">
        <v>1.5</v>
      </c>
      <c r="N87">
        <v>81</v>
      </c>
      <c r="O87">
        <v>5500</v>
      </c>
      <c r="P87">
        <v>2710</v>
      </c>
      <c r="Q87" s="1" t="s">
        <v>34</v>
      </c>
      <c r="R87">
        <v>11.9</v>
      </c>
      <c r="S87">
        <v>5</v>
      </c>
      <c r="T87">
        <v>168</v>
      </c>
      <c r="U87">
        <v>94</v>
      </c>
      <c r="V87">
        <v>63</v>
      </c>
      <c r="W87">
        <v>35</v>
      </c>
      <c r="X87" s="1" t="s">
        <v>91</v>
      </c>
      <c r="Y87" s="1" t="s">
        <v>36</v>
      </c>
      <c r="Z87">
        <v>2345</v>
      </c>
      <c r="AA87" s="1" t="s">
        <v>37</v>
      </c>
      <c r="AB87" s="1" t="s">
        <v>179</v>
      </c>
      <c r="AC87" s="1"/>
    </row>
    <row r="88" spans="1:29" x14ac:dyDescent="0.25">
      <c r="A88">
        <v>46</v>
      </c>
      <c r="B88" s="1" t="s">
        <v>177</v>
      </c>
      <c r="C88" s="1" t="s">
        <v>182</v>
      </c>
      <c r="D88" s="1" t="s">
        <v>94</v>
      </c>
      <c r="E88">
        <v>9.1</v>
      </c>
      <c r="F88">
        <v>10</v>
      </c>
      <c r="G88">
        <v>11</v>
      </c>
      <c r="H88">
        <v>26</v>
      </c>
      <c r="I88">
        <v>34</v>
      </c>
      <c r="J88" s="1" t="s">
        <v>31</v>
      </c>
      <c r="K88" s="1" t="s">
        <v>32</v>
      </c>
      <c r="L88" s="1" t="s">
        <v>33</v>
      </c>
      <c r="M88">
        <v>1.5</v>
      </c>
      <c r="N88">
        <v>92</v>
      </c>
      <c r="O88">
        <v>5550</v>
      </c>
      <c r="P88">
        <v>2540</v>
      </c>
      <c r="Q88" s="1" t="s">
        <v>34</v>
      </c>
      <c r="R88">
        <v>11.9</v>
      </c>
      <c r="S88">
        <v>4</v>
      </c>
      <c r="T88">
        <v>166</v>
      </c>
      <c r="U88">
        <v>94</v>
      </c>
      <c r="V88">
        <v>64</v>
      </c>
      <c r="W88">
        <v>34</v>
      </c>
      <c r="X88" s="1" t="s">
        <v>171</v>
      </c>
      <c r="Y88" s="1" t="s">
        <v>183</v>
      </c>
      <c r="Z88">
        <v>2285</v>
      </c>
      <c r="AA88" s="1" t="s">
        <v>37</v>
      </c>
      <c r="AB88" s="1" t="s">
        <v>184</v>
      </c>
      <c r="AC88" s="1"/>
    </row>
    <row r="89" spans="1:29" x14ac:dyDescent="0.25">
      <c r="A89">
        <v>84</v>
      </c>
      <c r="B89" s="1" t="s">
        <v>280</v>
      </c>
      <c r="C89" s="1" t="s">
        <v>281</v>
      </c>
      <c r="D89" s="1" t="s">
        <v>30</v>
      </c>
      <c r="E89">
        <v>7.8</v>
      </c>
      <c r="F89">
        <v>9.8000000000000007</v>
      </c>
      <c r="G89">
        <v>11.8</v>
      </c>
      <c r="H89">
        <v>32</v>
      </c>
      <c r="I89">
        <v>37</v>
      </c>
      <c r="J89" s="1" t="s">
        <v>49</v>
      </c>
      <c r="K89" s="1" t="s">
        <v>32</v>
      </c>
      <c r="L89" s="1" t="s">
        <v>33</v>
      </c>
      <c r="M89">
        <v>1.5</v>
      </c>
      <c r="N89">
        <v>82</v>
      </c>
      <c r="O89">
        <v>5200</v>
      </c>
      <c r="P89">
        <v>3505</v>
      </c>
      <c r="Q89" s="1" t="s">
        <v>34</v>
      </c>
      <c r="R89">
        <v>11.9</v>
      </c>
      <c r="S89">
        <v>5</v>
      </c>
      <c r="T89">
        <v>162</v>
      </c>
      <c r="U89">
        <v>94</v>
      </c>
      <c r="V89">
        <v>65</v>
      </c>
      <c r="W89">
        <v>36</v>
      </c>
      <c r="X89" s="1" t="s">
        <v>150</v>
      </c>
      <c r="Y89" s="1" t="s">
        <v>36</v>
      </c>
      <c r="Z89">
        <v>2055</v>
      </c>
      <c r="AA89" s="1" t="s">
        <v>37</v>
      </c>
      <c r="AB89" s="1" t="s">
        <v>282</v>
      </c>
      <c r="AC89" s="1"/>
    </row>
    <row r="90" spans="1:29" x14ac:dyDescent="0.25">
      <c r="A90">
        <v>60</v>
      </c>
      <c r="B90" s="1" t="s">
        <v>221</v>
      </c>
      <c r="C90" s="1" t="s">
        <v>222</v>
      </c>
      <c r="D90" s="1" t="s">
        <v>94</v>
      </c>
      <c r="E90">
        <v>13.3</v>
      </c>
      <c r="F90">
        <v>14.1</v>
      </c>
      <c r="G90">
        <v>15</v>
      </c>
      <c r="H90">
        <v>23</v>
      </c>
      <c r="I90">
        <v>26</v>
      </c>
      <c r="J90" s="1" t="s">
        <v>49</v>
      </c>
      <c r="K90" s="1" t="s">
        <v>32</v>
      </c>
      <c r="L90" s="1" t="s">
        <v>33</v>
      </c>
      <c r="M90">
        <v>1.6</v>
      </c>
      <c r="N90">
        <v>100</v>
      </c>
      <c r="O90">
        <v>5750</v>
      </c>
      <c r="P90">
        <v>2475</v>
      </c>
      <c r="Q90" s="1" t="s">
        <v>34</v>
      </c>
      <c r="R90">
        <v>11.1</v>
      </c>
      <c r="S90">
        <v>4</v>
      </c>
      <c r="T90">
        <v>166</v>
      </c>
      <c r="U90">
        <v>95</v>
      </c>
      <c r="V90">
        <v>65</v>
      </c>
      <c r="W90">
        <v>36</v>
      </c>
      <c r="X90" s="1" t="s">
        <v>198</v>
      </c>
      <c r="Y90" s="1" t="s">
        <v>42</v>
      </c>
      <c r="Z90">
        <v>2450</v>
      </c>
      <c r="AA90" s="1" t="s">
        <v>67</v>
      </c>
      <c r="AB90" s="1" t="s">
        <v>223</v>
      </c>
      <c r="AC90" s="1"/>
    </row>
    <row r="91" spans="1:29" x14ac:dyDescent="0.25">
      <c r="A91">
        <v>39</v>
      </c>
      <c r="B91" s="1" t="s">
        <v>161</v>
      </c>
      <c r="C91" s="1" t="s">
        <v>162</v>
      </c>
      <c r="D91" s="1" t="s">
        <v>30</v>
      </c>
      <c r="E91">
        <v>6.7</v>
      </c>
      <c r="F91">
        <v>8.4</v>
      </c>
      <c r="G91">
        <v>10</v>
      </c>
      <c r="H91">
        <v>46</v>
      </c>
      <c r="I91">
        <v>50</v>
      </c>
      <c r="J91" s="1" t="s">
        <v>31</v>
      </c>
      <c r="K91" s="1" t="s">
        <v>32</v>
      </c>
      <c r="L91" s="1" t="s">
        <v>163</v>
      </c>
      <c r="M91">
        <v>1</v>
      </c>
      <c r="N91">
        <v>55</v>
      </c>
      <c r="O91">
        <v>5700</v>
      </c>
      <c r="P91">
        <v>3755</v>
      </c>
      <c r="Q91" s="1" t="s">
        <v>34</v>
      </c>
      <c r="R91">
        <v>10.6</v>
      </c>
      <c r="S91">
        <v>4</v>
      </c>
      <c r="T91">
        <v>151</v>
      </c>
      <c r="U91">
        <v>93</v>
      </c>
      <c r="V91">
        <v>63</v>
      </c>
      <c r="W91">
        <v>34</v>
      </c>
      <c r="X91" s="1" t="s">
        <v>147</v>
      </c>
      <c r="Y91" s="1" t="s">
        <v>164</v>
      </c>
      <c r="Z91">
        <v>1695</v>
      </c>
      <c r="AA91" s="1" t="s">
        <v>37</v>
      </c>
      <c r="AB91" s="1" t="s">
        <v>165</v>
      </c>
      <c r="AC91" s="1"/>
    </row>
    <row r="92" spans="1:29" x14ac:dyDescent="0.25">
      <c r="A92">
        <v>83</v>
      </c>
      <c r="B92" s="1" t="s">
        <v>277</v>
      </c>
      <c r="C92" s="1" t="s">
        <v>278</v>
      </c>
      <c r="D92" s="1" t="s">
        <v>30</v>
      </c>
      <c r="E92">
        <v>7.3</v>
      </c>
      <c r="F92">
        <v>8.6</v>
      </c>
      <c r="G92">
        <v>10</v>
      </c>
      <c r="H92">
        <v>39</v>
      </c>
      <c r="I92">
        <v>43</v>
      </c>
      <c r="J92" s="1" t="s">
        <v>31</v>
      </c>
      <c r="K92" s="1" t="s">
        <v>32</v>
      </c>
      <c r="L92" s="1" t="s">
        <v>163</v>
      </c>
      <c r="M92">
        <v>1.3</v>
      </c>
      <c r="N92">
        <v>70</v>
      </c>
      <c r="O92">
        <v>6000</v>
      </c>
      <c r="P92">
        <v>3360</v>
      </c>
      <c r="Q92" s="1" t="s">
        <v>34</v>
      </c>
      <c r="R92">
        <v>10.6</v>
      </c>
      <c r="S92">
        <v>4</v>
      </c>
      <c r="T92">
        <v>161</v>
      </c>
      <c r="U92">
        <v>93</v>
      </c>
      <c r="V92">
        <v>63</v>
      </c>
      <c r="W92">
        <v>34</v>
      </c>
      <c r="X92" s="1" t="s">
        <v>147</v>
      </c>
      <c r="Y92" s="1" t="s">
        <v>164</v>
      </c>
      <c r="Z92">
        <v>1965</v>
      </c>
      <c r="AA92" s="1" t="s">
        <v>37</v>
      </c>
      <c r="AB92" s="1" t="s">
        <v>279</v>
      </c>
      <c r="AC92" s="1"/>
    </row>
    <row r="93" spans="1:29" x14ac:dyDescent="0.25">
      <c r="A93">
        <v>31</v>
      </c>
      <c r="B93" s="1" t="s">
        <v>140</v>
      </c>
      <c r="C93" s="1" t="s">
        <v>141</v>
      </c>
      <c r="D93" s="1" t="s">
        <v>30</v>
      </c>
      <c r="E93">
        <v>6.9</v>
      </c>
      <c r="F93">
        <v>7.4</v>
      </c>
      <c r="G93">
        <v>7.9</v>
      </c>
      <c r="H93">
        <v>31</v>
      </c>
      <c r="I93">
        <v>33</v>
      </c>
      <c r="J93" s="1" t="s">
        <v>31</v>
      </c>
      <c r="K93" s="1" t="s">
        <v>32</v>
      </c>
      <c r="L93" s="1" t="s">
        <v>33</v>
      </c>
      <c r="M93">
        <v>1.3</v>
      </c>
      <c r="N93">
        <v>63</v>
      </c>
      <c r="O93">
        <v>5000</v>
      </c>
      <c r="P93">
        <v>3150</v>
      </c>
      <c r="Q93" s="1" t="s">
        <v>34</v>
      </c>
      <c r="R93">
        <v>10</v>
      </c>
      <c r="S93">
        <v>4</v>
      </c>
      <c r="T93">
        <v>141</v>
      </c>
      <c r="U93">
        <v>90</v>
      </c>
      <c r="V93">
        <v>63</v>
      </c>
      <c r="W93">
        <v>33</v>
      </c>
      <c r="X93" s="1" t="s">
        <v>91</v>
      </c>
      <c r="Y93" s="1" t="s">
        <v>142</v>
      </c>
      <c r="Z93">
        <v>1845</v>
      </c>
      <c r="AA93" s="1" t="s">
        <v>67</v>
      </c>
      <c r="AB93" s="1" t="s">
        <v>143</v>
      </c>
      <c r="AC93" s="1"/>
    </row>
    <row r="94" spans="1:29" x14ac:dyDescent="0.25">
      <c r="A94">
        <v>80</v>
      </c>
      <c r="B94" s="1" t="s">
        <v>270</v>
      </c>
      <c r="C94" s="1" t="s">
        <v>271</v>
      </c>
      <c r="D94" s="1" t="s">
        <v>30</v>
      </c>
      <c r="E94">
        <v>7.3</v>
      </c>
      <c r="F94">
        <v>8.4</v>
      </c>
      <c r="G94">
        <v>9.5</v>
      </c>
      <c r="H94">
        <v>33</v>
      </c>
      <c r="I94">
        <v>37</v>
      </c>
      <c r="J94" s="1" t="s">
        <v>31</v>
      </c>
      <c r="K94" s="1" t="s">
        <v>104</v>
      </c>
      <c r="L94" s="1" t="s">
        <v>163</v>
      </c>
      <c r="M94">
        <v>1.2</v>
      </c>
      <c r="N94">
        <v>73</v>
      </c>
      <c r="O94">
        <v>5600</v>
      </c>
      <c r="P94">
        <v>2875</v>
      </c>
      <c r="Q94" s="1" t="s">
        <v>34</v>
      </c>
      <c r="R94">
        <v>9.1999999999999993</v>
      </c>
      <c r="S94">
        <v>4</v>
      </c>
      <c r="T94">
        <v>146</v>
      </c>
      <c r="U94">
        <v>90</v>
      </c>
      <c r="V94">
        <v>60</v>
      </c>
      <c r="W94">
        <v>32</v>
      </c>
      <c r="X94" s="1" t="s">
        <v>171</v>
      </c>
      <c r="Y94" s="1" t="s">
        <v>164</v>
      </c>
      <c r="Z94">
        <v>2045</v>
      </c>
      <c r="AA94" s="1" t="s">
        <v>37</v>
      </c>
      <c r="AB94" s="1" t="s">
        <v>272</v>
      </c>
      <c r="AC94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8611-08AB-4267-8A2B-DD848A9B75EA}">
  <dimension ref="A3:C14"/>
  <sheetViews>
    <sheetView tabSelected="1" workbookViewId="0">
      <selection activeCell="B18" sqref="B18:B19"/>
    </sheetView>
  </sheetViews>
  <sheetFormatPr defaultRowHeight="15" x14ac:dyDescent="0.25"/>
  <cols>
    <col min="1" max="1" width="11.7109375" bestFit="1" customWidth="1"/>
    <col min="2" max="2" width="48.28515625" bestFit="1" customWidth="1"/>
  </cols>
  <sheetData>
    <row r="3" spans="1:3" x14ac:dyDescent="0.25">
      <c r="A3">
        <v>16.7</v>
      </c>
      <c r="B3">
        <v>28</v>
      </c>
    </row>
    <row r="5" spans="1:3" x14ac:dyDescent="0.25">
      <c r="A5">
        <v>16.7</v>
      </c>
      <c r="B5" t="s">
        <v>315</v>
      </c>
    </row>
    <row r="7" spans="1:3" x14ac:dyDescent="0.25">
      <c r="A7" s="2">
        <v>42</v>
      </c>
      <c r="B7" s="10" t="s">
        <v>169</v>
      </c>
      <c r="C7" s="10" t="s">
        <v>173</v>
      </c>
    </row>
    <row r="8" spans="1:3" x14ac:dyDescent="0.25">
      <c r="A8" s="3">
        <v>44</v>
      </c>
      <c r="B8" s="11" t="s">
        <v>177</v>
      </c>
      <c r="C8" s="11" t="s">
        <v>178</v>
      </c>
    </row>
    <row r="9" spans="1:3" x14ac:dyDescent="0.25">
      <c r="A9" s="2">
        <v>46</v>
      </c>
      <c r="B9" s="10" t="s">
        <v>177</v>
      </c>
      <c r="C9" s="10" t="s">
        <v>182</v>
      </c>
    </row>
    <row r="10" spans="1:3" x14ac:dyDescent="0.25">
      <c r="A10" s="3">
        <v>84</v>
      </c>
      <c r="B10" s="11" t="s">
        <v>280</v>
      </c>
      <c r="C10" s="11" t="s">
        <v>281</v>
      </c>
    </row>
    <row r="14" spans="1:3" x14ac:dyDescent="0.25">
      <c r="A14" t="s">
        <v>316</v>
      </c>
      <c r="B14" t="s">
        <v>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6 X i C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p e I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X i C U 1 5 9 i s 3 g A Q A A W Q Q A A B M A H A B G b 3 J t d W x h c y 9 T Z W N 0 a W 9 u M S 5 t I K I Y A C i g F A A A A A A A A A A A A A A A A A A A A A A A A A A A A H W T 3 2 / a M B D H 3 5 H 4 H 6 z s B a T I U t k P b a v y 0 I V 2 n V Q 6 V p h 4 K H s 4 n G t i 1 b H R 2 Q 5 l q P / 7 D E H r R t y 8 J P l + 7 L v v 3 d k W h Z N G s 1 n 7 P j v v 9 / o 9 W w F h w X I g + + k t y 5 h C 1 + + x 8 M y M J 4 F B y W 3 D x 0 b 4 G r U b X E m F P D f a h R 8 7 S P L P y 5 8 W y S 6 t M M 5 t l 2 O z 0 c p A Y Z d t Q C 5 s k w z T + z E q W U u H l C V p k r L c K F 9 r m 4 0 + p u x S C 1 N I X W Z n o / e j l P 3 w x u H M b R V m L 5 / 8 1 m j 8 N U x b Z 2 + S K Z k 6 s I J d I x Q h f R J s z m E V F h 7 J U R + 0 R a T s / q h f K D U T o I K 3 z J H / N 2 R e g S 5 D x P l 2 j S / h 5 g T a P h i q W 8 d 7 a A e R / O l u l 4 S 6 v m n 3 4 R 3 f r 3 p O 2 S 6 Z g P Y P I J w n p E B d 0 J n D J 9 d C U 6 D q q I f 0 n a V S h 8 K k + E u 0 r 1 d I B / a a P o G n V / d M p l + 5 k G 4 b c R x I J c t q A x F 4 I e k L l L Z j b 0 y y w d A p q T s o 3 y q p 2 w 6 d k E t d S o 0 z + T t m 8 N q Q x b X Z H N p 2 4 u J u O o m I 2 P A 1 E q / D 8 Y z O g b v 9 J D k 0 I L t N v / K o u A P 9 y A W s 4 d i Z T q P B W g x H 5 F D L S Y K b A F z V 1 R c V o l q B j X h a y C K 2 Y + 5 J h 9 m Q i N V x h 0 D c I j h O x t S d M m 5 8 W U K J c b j A M F b X j f m d Z B k Z 3 A Q e / z + H z 8 N + T + r o b T n / A 1 B L A Q I t A B Q A A g A I A O l 4 g l P q n U N z o w A A A P U A A A A S A A A A A A A A A A A A A A A A A A A A A A B D b 2 5 m a W c v U G F j a 2 F n Z S 5 4 b W x Q S w E C L Q A U A A I A C A D p e I J T D 8 r p q 6 Q A A A D p A A A A E w A A A A A A A A A A A A A A A A D v A A A A W 0 N v b n R l b n R f V H l w Z X N d L n h t b F B L A Q I t A B Q A A g A I A O l 4 g l N e f Y r N 4 A E A A F k E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W A A A A A A A A L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z O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z O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J U M j E 6 M D c 6 M T g u M j I 0 M D Y 2 O V o i I C 8 + P E V u d H J 5 I F R 5 c G U 9 I k Z p b G x D b 2 x 1 b W 5 U e X B l c y I g V m F s d W U 9 I n N B d 1 l H Q m d V R k J R T U R C Z 1 l H Q l F N R E F 3 W U Z B d 0 1 E Q X d N R 0 J n T U d C Z z 0 9 I i A v P j x F b n R y e S B U e X B l P S J G a W x s Q 2 9 s d W 1 u T m F t Z X M i I F Z h b H V l P S J z W y Z x d W 9 0 O 0 N v b H V t b j E m c X V v d D s s J n F 1 b 3 Q 7 T W F u d W Z h Y 3 R 1 c m V y J n F 1 b 3 Q 7 L C Z x d W 9 0 O 0 1 v Z G V s J n F 1 b 3 Q 7 L C Z x d W 9 0 O 1 R 5 c G U m c X V v d D s s J n F 1 b 3 Q 7 T W l u L l B y a W N l J n F 1 b 3 Q 7 L C Z x d W 9 0 O 1 B y a W N l J n F 1 b 3 Q 7 L C Z x d W 9 0 O 0 1 h e C 5 Q c m l j Z S Z x d W 9 0 O y w m c X V v d D t N U E c u Y 2 l 0 e S Z x d W 9 0 O y w m c X V v d D t N U E c u a G l n a H d h e S Z x d W 9 0 O y w m c X V v d D t B a X J C Y W d z J n F 1 b 3 Q 7 L C Z x d W 9 0 O 0 R y a X Z l V H J h a W 4 m c X V v d D s s J n F 1 b 3 Q 7 Q 3 l s a W 5 k Z X J z J n F 1 b 3 Q 7 L C Z x d W 9 0 O 0 V u Z 2 l u Z V N p e m U m c X V v d D s s J n F 1 b 3 Q 7 S G 9 y c 2 V w b 3 d l c i Z x d W 9 0 O y w m c X V v d D t S U E 0 m c X V v d D s s J n F 1 b 3 Q 7 U m V 2 L n B l c i 5 t a W x l J n F 1 b 3 Q 7 L C Z x d W 9 0 O 0 1 h b i 5 0 c m F u c y 5 h d m F p b C Z x d W 9 0 O y w m c X V v d D t G d W V s L n R h b m s u Y 2 F w Y W N p d H k m c X V v d D s s J n F 1 b 3 Q 7 U G F z c 2 V u Z 2 V y c y Z x d W 9 0 O y w m c X V v d D t M Z W 5 n d G g m c X V v d D s s J n F 1 b 3 Q 7 V 2 h l Z W x i Y X N l J n F 1 b 3 Q 7 L C Z x d W 9 0 O 1 d p Z H R o J n F 1 b 3 Q 7 L C Z x d W 9 0 O 1 R 1 c m 4 u Y 2 l y Y 2 x l J n F 1 b 3 Q 7 L C Z x d W 9 0 O 1 J l Y X I u c 2 V h d C 5 y b 2 9 t J n F 1 b 3 Q 7 L C Z x d W 9 0 O 0 x 1 Z 2 d h Z 2 U u c m 9 v b S Z x d W 9 0 O y w m c X V v d D t X Z W l n a H Q m c X V v d D s s J n F 1 b 3 Q 7 T 3 J p Z 2 l u J n F 1 b 3 Q 7 L C Z x d W 9 0 O 0 1 h a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c z k z L 0 N o Y W 5 n Z W Q g V H l w Z S 5 7 L D B 9 J n F 1 b 3 Q 7 L C Z x d W 9 0 O 1 N l Y 3 R p b 2 4 x L 0 N h c n M 5 M y 9 D a G F u Z 2 V k I F R 5 c G U u e 0 1 h b n V m Y W N 0 d X J l c i w x f S Z x d W 9 0 O y w m c X V v d D t T Z W N 0 a W 9 u M S 9 D Y X J z O T M v Q 2 h h b m d l Z C B U e X B l L n t N b 2 R l b C w y f S Z x d W 9 0 O y w m c X V v d D t T Z W N 0 a W 9 u M S 9 D Y X J z O T M v Q 2 h h b m d l Z C B U e X B l L n t U e X B l L D N 9 J n F 1 b 3 Q 7 L C Z x d W 9 0 O 1 N l Y 3 R p b 2 4 x L 0 N h c n M 5 M y 9 D a G F u Z 2 V k I F R 5 c G U u e 0 1 p b i 5 Q c m l j Z S w 0 f S Z x d W 9 0 O y w m c X V v d D t T Z W N 0 a W 9 u M S 9 D Y X J z O T M v Q 2 h h b m d l Z C B U e X B l L n t Q c m l j Z S w 1 f S Z x d W 9 0 O y w m c X V v d D t T Z W N 0 a W 9 u M S 9 D Y X J z O T M v Q 2 h h b m d l Z C B U e X B l L n t N Y X g u U H J p Y 2 U s N n 0 m c X V v d D s s J n F 1 b 3 Q 7 U 2 V j d G l v b j E v Q 2 F y c z k z L 0 N o Y W 5 n Z W Q g V H l w Z S 5 7 T V B H L m N p d H k s N 3 0 m c X V v d D s s J n F 1 b 3 Q 7 U 2 V j d G l v b j E v Q 2 F y c z k z L 0 N o Y W 5 n Z W Q g V H l w Z S 5 7 T V B H L m h p Z 2 h 3 Y X k s O H 0 m c X V v d D s s J n F 1 b 3 Q 7 U 2 V j d G l v b j E v Q 2 F y c z k z L 0 N o Y W 5 n Z W Q g V H l w Z S 5 7 Q W l y Q m F n c y w 5 f S Z x d W 9 0 O y w m c X V v d D t T Z W N 0 a W 9 u M S 9 D Y X J z O T M v Q 2 h h b m d l Z C B U e X B l L n t E c m l 2 Z V R y Y W l u L D E w f S Z x d W 9 0 O y w m c X V v d D t T Z W N 0 a W 9 u M S 9 D Y X J z O T M v Q 2 h h b m d l Z C B U e X B l L n t D e W x p b m R l c n M s M T F 9 J n F 1 b 3 Q 7 L C Z x d W 9 0 O 1 N l Y 3 R p b 2 4 x L 0 N h c n M 5 M y 9 D a G F u Z 2 V k I F R 5 c G U u e 0 V u Z 2 l u Z V N p e m U s M T J 9 J n F 1 b 3 Q 7 L C Z x d W 9 0 O 1 N l Y 3 R p b 2 4 x L 0 N h c n M 5 M y 9 D a G F u Z 2 V k I F R 5 c G U u e 0 h v c n N l c G 9 3 Z X I s M T N 9 J n F 1 b 3 Q 7 L C Z x d W 9 0 O 1 N l Y 3 R p b 2 4 x L 0 N h c n M 5 M y 9 D a G F u Z 2 V k I F R 5 c G U u e 1 J Q T S w x N H 0 m c X V v d D s s J n F 1 b 3 Q 7 U 2 V j d G l v b j E v Q 2 F y c z k z L 0 N o Y W 5 n Z W Q g V H l w Z S 5 7 U m V 2 L n B l c i 5 t a W x l L D E 1 f S Z x d W 9 0 O y w m c X V v d D t T Z W N 0 a W 9 u M S 9 D Y X J z O T M v Q 2 h h b m d l Z C B U e X B l L n t N Y W 4 u d H J h b n M u Y X Z h a W w s M T Z 9 J n F 1 b 3 Q 7 L C Z x d W 9 0 O 1 N l Y 3 R p b 2 4 x L 0 N h c n M 5 M y 9 D a G F u Z 2 V k I F R 5 c G U u e 0 Z 1 Z W w u d G F u a y 5 j Y X B h Y 2 l 0 e S w x N 3 0 m c X V v d D s s J n F 1 b 3 Q 7 U 2 V j d G l v b j E v Q 2 F y c z k z L 0 N o Y W 5 n Z W Q g V H l w Z S 5 7 U G F z c 2 V u Z 2 V y c y w x O H 0 m c X V v d D s s J n F 1 b 3 Q 7 U 2 V j d G l v b j E v Q 2 F y c z k z L 0 N o Y W 5 n Z W Q g V H l w Z S 5 7 T G V u Z 3 R o L D E 5 f S Z x d W 9 0 O y w m c X V v d D t T Z W N 0 a W 9 u M S 9 D Y X J z O T M v Q 2 h h b m d l Z C B U e X B l L n t X a G V l b G J h c 2 U s M j B 9 J n F 1 b 3 Q 7 L C Z x d W 9 0 O 1 N l Y 3 R p b 2 4 x L 0 N h c n M 5 M y 9 D a G F u Z 2 V k I F R 5 c G U u e 1 d p Z H R o L D I x f S Z x d W 9 0 O y w m c X V v d D t T Z W N 0 a W 9 u M S 9 D Y X J z O T M v Q 2 h h b m d l Z C B U e X B l L n t U d X J u L m N p c m N s Z S w y M n 0 m c X V v d D s s J n F 1 b 3 Q 7 U 2 V j d G l v b j E v Q 2 F y c z k z L 0 N o Y W 5 n Z W Q g V H l w Z S 5 7 U m V h c i 5 z Z W F 0 L n J v b 2 0 s M j N 9 J n F 1 b 3 Q 7 L C Z x d W 9 0 O 1 N l Y 3 R p b 2 4 x L 0 N h c n M 5 M y 9 D a G F u Z 2 V k I F R 5 c G U u e 0 x 1 Z 2 d h Z 2 U u c m 9 v b S w y N H 0 m c X V v d D s s J n F 1 b 3 Q 7 U 2 V j d G l v b j E v Q 2 F y c z k z L 0 N o Y W 5 n Z W Q g V H l w Z S 5 7 V 2 V p Z 2 h 0 L D I 1 f S Z x d W 9 0 O y w m c X V v d D t T Z W N 0 a W 9 u M S 9 D Y X J z O T M v Q 2 h h b m d l Z C B U e X B l L n t P c m l n a W 4 s M j Z 9 J n F 1 b 3 Q 7 L C Z x d W 9 0 O 1 N l Y 3 R p b 2 4 x L 0 N h c n M 5 M y 9 D a G F u Z 2 V k I F R 5 c G U u e 0 1 h a 2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D Y X J z O T M v Q 2 h h b m d l Z C B U e X B l L n s s M H 0 m c X V v d D s s J n F 1 b 3 Q 7 U 2 V j d G l v b j E v Q 2 F y c z k z L 0 N o Y W 5 n Z W Q g V H l w Z S 5 7 T W F u d W Z h Y 3 R 1 c m V y L D F 9 J n F 1 b 3 Q 7 L C Z x d W 9 0 O 1 N l Y 3 R p b 2 4 x L 0 N h c n M 5 M y 9 D a G F u Z 2 V k I F R 5 c G U u e 0 1 v Z G V s L D J 9 J n F 1 b 3 Q 7 L C Z x d W 9 0 O 1 N l Y 3 R p b 2 4 x L 0 N h c n M 5 M y 9 D a G F u Z 2 V k I F R 5 c G U u e 1 R 5 c G U s M 3 0 m c X V v d D s s J n F 1 b 3 Q 7 U 2 V j d G l v b j E v Q 2 F y c z k z L 0 N o Y W 5 n Z W Q g V H l w Z S 5 7 T W l u L l B y a W N l L D R 9 J n F 1 b 3 Q 7 L C Z x d W 9 0 O 1 N l Y 3 R p b 2 4 x L 0 N h c n M 5 M y 9 D a G F u Z 2 V k I F R 5 c G U u e 1 B y a W N l L D V 9 J n F 1 b 3 Q 7 L C Z x d W 9 0 O 1 N l Y 3 R p b 2 4 x L 0 N h c n M 5 M y 9 D a G F u Z 2 V k I F R 5 c G U u e 0 1 h e C 5 Q c m l j Z S w 2 f S Z x d W 9 0 O y w m c X V v d D t T Z W N 0 a W 9 u M S 9 D Y X J z O T M v Q 2 h h b m d l Z C B U e X B l L n t N U E c u Y 2 l 0 e S w 3 f S Z x d W 9 0 O y w m c X V v d D t T Z W N 0 a W 9 u M S 9 D Y X J z O T M v Q 2 h h b m d l Z C B U e X B l L n t N U E c u a G l n a H d h e S w 4 f S Z x d W 9 0 O y w m c X V v d D t T Z W N 0 a W 9 u M S 9 D Y X J z O T M v Q 2 h h b m d l Z C B U e X B l L n t B a X J C Y W d z L D l 9 J n F 1 b 3 Q 7 L C Z x d W 9 0 O 1 N l Y 3 R p b 2 4 x L 0 N h c n M 5 M y 9 D a G F u Z 2 V k I F R 5 c G U u e 0 R y a X Z l V H J h a W 4 s M T B 9 J n F 1 b 3 Q 7 L C Z x d W 9 0 O 1 N l Y 3 R p b 2 4 x L 0 N h c n M 5 M y 9 D a G F u Z 2 V k I F R 5 c G U u e 0 N 5 b G l u Z G V y c y w x M X 0 m c X V v d D s s J n F 1 b 3 Q 7 U 2 V j d G l v b j E v Q 2 F y c z k z L 0 N o Y W 5 n Z W Q g V H l w Z S 5 7 R W 5 n a W 5 l U 2 l 6 Z S w x M n 0 m c X V v d D s s J n F 1 b 3 Q 7 U 2 V j d G l v b j E v Q 2 F y c z k z L 0 N o Y W 5 n Z W Q g V H l w Z S 5 7 S G 9 y c 2 V w b 3 d l c i w x M 3 0 m c X V v d D s s J n F 1 b 3 Q 7 U 2 V j d G l v b j E v Q 2 F y c z k z L 0 N o Y W 5 n Z W Q g V H l w Z S 5 7 U l B N L D E 0 f S Z x d W 9 0 O y w m c X V v d D t T Z W N 0 a W 9 u M S 9 D Y X J z O T M v Q 2 h h b m d l Z C B U e X B l L n t S Z X Y u c G V y L m 1 p b G U s M T V 9 J n F 1 b 3 Q 7 L C Z x d W 9 0 O 1 N l Y 3 R p b 2 4 x L 0 N h c n M 5 M y 9 D a G F u Z 2 V k I F R 5 c G U u e 0 1 h b i 5 0 c m F u c y 5 h d m F p b C w x N n 0 m c X V v d D s s J n F 1 b 3 Q 7 U 2 V j d G l v b j E v Q 2 F y c z k z L 0 N o Y W 5 n Z W Q g V H l w Z S 5 7 R n V l b C 5 0 Y W 5 r L m N h c G F j a X R 5 L D E 3 f S Z x d W 9 0 O y w m c X V v d D t T Z W N 0 a W 9 u M S 9 D Y X J z O T M v Q 2 h h b m d l Z C B U e X B l L n t Q Y X N z Z W 5 n Z X J z L D E 4 f S Z x d W 9 0 O y w m c X V v d D t T Z W N 0 a W 9 u M S 9 D Y X J z O T M v Q 2 h h b m d l Z C B U e X B l L n t M Z W 5 n d G g s M T l 9 J n F 1 b 3 Q 7 L C Z x d W 9 0 O 1 N l Y 3 R p b 2 4 x L 0 N h c n M 5 M y 9 D a G F u Z 2 V k I F R 5 c G U u e 1 d o Z W V s Y m F z Z S w y M H 0 m c X V v d D s s J n F 1 b 3 Q 7 U 2 V j d G l v b j E v Q 2 F y c z k z L 0 N o Y W 5 n Z W Q g V H l w Z S 5 7 V 2 l k d G g s M j F 9 J n F 1 b 3 Q 7 L C Z x d W 9 0 O 1 N l Y 3 R p b 2 4 x L 0 N h c n M 5 M y 9 D a G F u Z 2 V k I F R 5 c G U u e 1 R 1 c m 4 u Y 2 l y Y 2 x l L D I y f S Z x d W 9 0 O y w m c X V v d D t T Z W N 0 a W 9 u M S 9 D Y X J z O T M v Q 2 h h b m d l Z C B U e X B l L n t S Z W F y L n N l Y X Q u c m 9 v b S w y M 3 0 m c X V v d D s s J n F 1 b 3 Q 7 U 2 V j d G l v b j E v Q 2 F y c z k z L 0 N o Y W 5 n Z W Q g V H l w Z S 5 7 T H V n Z 2 F n Z S 5 y b 2 9 t L D I 0 f S Z x d W 9 0 O y w m c X V v d D t T Z W N 0 a W 9 u M S 9 D Y X J z O T M v Q 2 h h b m d l Z C B U e X B l L n t X Z W l n a H Q s M j V 9 J n F 1 b 3 Q 7 L C Z x d W 9 0 O 1 N l Y 3 R p b 2 4 x L 0 N h c n M 5 M y 9 D a G F u Z 2 V k I F R 5 c G U u e 0 9 y a W d p b i w y N n 0 m c X V v d D s s J n F 1 b 3 Q 7 U 2 V j d G l v b j E v Q 2 F y c z k z L 0 N o Y W 5 n Z W Q g V H l w Z S 5 7 T W F r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M 5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z O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z k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U o z 9 b A n V P p J d 4 q B z i x + 8 A A A A A A g A A A A A A E G Y A A A A B A A A g A A A A 0 X w w B H N m K G Z q U 0 o O 8 Y 4 t G z V m E n m Z M 8 Y o A U b n g o Q D U U Y A A A A A D o A A A A A C A A A g A A A A 9 e L q P q U d p 3 o 0 S U b S 5 H o N j q d W a x y 0 s U O B o 9 v N z K 1 T E 8 t Q A A A A g 6 U + 1 8 T X u q Z C j V w e 3 S s k / P 7 A Q Y D B R C P r 1 M y G w c S h U d 6 h A A H k r p k A k 3 w L y W h 5 l j l R 4 i I x j 6 z a W X g u H c 7 N 1 i e H Y y w 3 x w d f r C e Z G d Y 1 q q F 6 B q 5 A A A A A W c N 7 N K o C X r v V x 2 T w P j V s u + f 1 F A G C J e R p i 3 Q z u n Z M m a 9 F x n O T k f M y 7 p L t e h + 7 D B 6 N G T r + t z u e 7 G O M d 2 H 5 p p T U S w = = < / D a t a M a s h u p > 
</file>

<file path=customXml/itemProps1.xml><?xml version="1.0" encoding="utf-8"?>
<ds:datastoreItem xmlns:ds="http://schemas.openxmlformats.org/officeDocument/2006/customXml" ds:itemID="{289A8B09-4FD8-4B89-9B5E-2EFD29911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</dc:creator>
  <cp:lastModifiedBy>scotty</cp:lastModifiedBy>
  <dcterms:created xsi:type="dcterms:W3CDTF">2021-12-02T20:48:08Z</dcterms:created>
  <dcterms:modified xsi:type="dcterms:W3CDTF">2021-12-02T21:28:24Z</dcterms:modified>
</cp:coreProperties>
</file>