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445" windowWidth="23760" windowHeight="6780"/>
  </bookViews>
  <sheets>
    <sheet name="PAYROLL" sheetId="1" r:id="rId1"/>
    <sheet name="COVENANT" sheetId="2" r:id="rId2"/>
    <sheet name="PRINTOUTS" sheetId="3" r:id="rId3"/>
    <sheet name="PAY" sheetId="4" r:id="rId4"/>
  </sheets>
  <definedNames>
    <definedName name="_xlnm.Print_Area" localSheetId="1">COVENANT!$A$1:$I$98</definedName>
    <definedName name="_xlnm.Print_Area" localSheetId="3">PAY!#REF!</definedName>
    <definedName name="_xlnm.Print_Area" localSheetId="0">PAYROLL!$C$1:$U$51</definedName>
  </definedNames>
  <calcPr calcId="145621"/>
</workbook>
</file>

<file path=xl/calcChain.xml><?xml version="1.0" encoding="utf-8"?>
<calcChain xmlns="http://schemas.openxmlformats.org/spreadsheetml/2006/main">
  <c r="E412" i="3" l="1"/>
  <c r="E410" i="3"/>
  <c r="E408" i="3"/>
  <c r="E406" i="3"/>
  <c r="E404" i="3"/>
  <c r="F412" i="3" l="1"/>
  <c r="F410" i="3"/>
  <c r="F408" i="3"/>
  <c r="F406" i="3"/>
  <c r="F404" i="3"/>
  <c r="D412" i="3"/>
  <c r="D410" i="3"/>
  <c r="D408" i="3"/>
  <c r="D406" i="3"/>
  <c r="D404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2" i="3"/>
  <c r="E662" i="3"/>
  <c r="D662" i="3"/>
  <c r="F661" i="3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5" i="3"/>
  <c r="E655" i="3"/>
  <c r="D655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1" i="3"/>
  <c r="E611" i="3"/>
  <c r="D611" i="3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F641" i="3" s="1"/>
  <c r="S53" i="1" s="1"/>
  <c r="S55" i="1" s="1"/>
  <c r="E606" i="3"/>
  <c r="D606" i="3"/>
  <c r="F604" i="3"/>
  <c r="E604" i="3"/>
  <c r="D604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F571" i="3"/>
  <c r="E571" i="3"/>
  <c r="D571" i="3"/>
  <c r="F570" i="3"/>
  <c r="E570" i="3"/>
  <c r="D570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4" i="3"/>
  <c r="E554" i="3"/>
  <c r="D554" i="3"/>
  <c r="F540" i="3"/>
  <c r="D540" i="3"/>
  <c r="F539" i="3"/>
  <c r="D539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F542" i="3" s="1"/>
  <c r="Q53" i="1" s="1"/>
  <c r="Q55" i="1" s="1"/>
  <c r="E504" i="3"/>
  <c r="D504" i="3"/>
  <c r="F502" i="3"/>
  <c r="E502" i="3"/>
  <c r="D502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3" i="3"/>
  <c r="E453" i="3"/>
  <c r="D453" i="3"/>
  <c r="F439" i="3"/>
  <c r="E439" i="3"/>
  <c r="D439" i="3"/>
  <c r="F437" i="3"/>
  <c r="E437" i="3"/>
  <c r="D437" i="3"/>
  <c r="F435" i="3"/>
  <c r="E435" i="3"/>
  <c r="D435" i="3"/>
  <c r="F433" i="3"/>
  <c r="E433" i="3"/>
  <c r="D433" i="3"/>
  <c r="F431" i="3"/>
  <c r="E431" i="3"/>
  <c r="E441" i="3" s="1"/>
  <c r="D431" i="3"/>
  <c r="F429" i="3"/>
  <c r="E429" i="3"/>
  <c r="D429" i="3"/>
  <c r="F402" i="3"/>
  <c r="F415" i="3" s="1"/>
  <c r="N53" i="1" s="1"/>
  <c r="N55" i="1" s="1"/>
  <c r="D402" i="3"/>
  <c r="F400" i="3"/>
  <c r="E400" i="3"/>
  <c r="D400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7" i="3"/>
  <c r="E347" i="3"/>
  <c r="D347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299" i="3"/>
  <c r="E299" i="3"/>
  <c r="D299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E288" i="3" s="1"/>
  <c r="D253" i="3"/>
  <c r="F251" i="3"/>
  <c r="E251" i="3"/>
  <c r="D251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F240" i="3" s="1"/>
  <c r="J53" i="1" s="1"/>
  <c r="J55" i="1" s="1"/>
  <c r="E205" i="3"/>
  <c r="D205" i="3"/>
  <c r="F203" i="3"/>
  <c r="E203" i="3"/>
  <c r="D203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5" i="3"/>
  <c r="E155" i="3"/>
  <c r="D155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4" i="3"/>
  <c r="E104" i="3"/>
  <c r="D104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E93" i="3" s="1"/>
  <c r="D58" i="3"/>
  <c r="F56" i="3"/>
  <c r="E56" i="3"/>
  <c r="D56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F40" i="3" s="1"/>
  <c r="F53" i="1" s="1"/>
  <c r="F55" i="1" s="1"/>
  <c r="E5" i="3"/>
  <c r="D5" i="3"/>
  <c r="F3" i="3"/>
  <c r="E3" i="3"/>
  <c r="D3" i="3"/>
  <c r="E96" i="2"/>
  <c r="E93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F58" i="2"/>
  <c r="E58" i="2"/>
  <c r="D58" i="2"/>
  <c r="F57" i="2"/>
  <c r="F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F3" i="2"/>
  <c r="F2" i="2"/>
  <c r="F1" i="2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U49" i="1"/>
  <c r="U48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C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C39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C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30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C21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C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C12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C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C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C3" i="1"/>
  <c r="E591" i="3" l="1"/>
  <c r="E40" i="3"/>
  <c r="F192" i="3"/>
  <c r="I53" i="1" s="1"/>
  <c r="I55" i="1" s="1"/>
  <c r="E240" i="3"/>
  <c r="F384" i="3"/>
  <c r="M53" i="1" s="1"/>
  <c r="M55" i="1" s="1"/>
  <c r="F490" i="3"/>
  <c r="P53" i="1" s="1"/>
  <c r="P55" i="1" s="1"/>
  <c r="E542" i="3"/>
  <c r="F692" i="3"/>
  <c r="T53" i="1" s="1"/>
  <c r="T55" i="1" s="1"/>
  <c r="F93" i="3"/>
  <c r="G53" i="1" s="1"/>
  <c r="G55" i="1" s="1"/>
  <c r="E141" i="3"/>
  <c r="F288" i="3"/>
  <c r="K53" i="1" s="1"/>
  <c r="K55" i="1" s="1"/>
  <c r="E336" i="3"/>
  <c r="F441" i="3"/>
  <c r="O53" i="1" s="1"/>
  <c r="O55" i="1" s="1"/>
  <c r="F591" i="3"/>
  <c r="R53" i="1" s="1"/>
  <c r="R55" i="1" s="1"/>
  <c r="E641" i="3"/>
  <c r="F141" i="3"/>
  <c r="H53" i="1" s="1"/>
  <c r="H55" i="1" s="1"/>
  <c r="E192" i="3"/>
  <c r="F336" i="3"/>
  <c r="L53" i="1" s="1"/>
  <c r="L55" i="1" s="1"/>
  <c r="E384" i="3"/>
  <c r="E490" i="3"/>
  <c r="E692" i="3"/>
  <c r="U55" i="1"/>
  <c r="D56" i="1" s="1"/>
</calcChain>
</file>

<file path=xl/sharedStrings.xml><?xml version="1.0" encoding="utf-8"?>
<sst xmlns="http://schemas.openxmlformats.org/spreadsheetml/2006/main" count="656" uniqueCount="78">
  <si>
    <t>Monday</t>
  </si>
  <si>
    <t>Tuesday</t>
  </si>
  <si>
    <t>Wednesday</t>
  </si>
  <si>
    <t>Thursday</t>
  </si>
  <si>
    <t>Friday</t>
  </si>
  <si>
    <t>Employee</t>
  </si>
  <si>
    <t>DAILY</t>
  </si>
  <si>
    <t>HRS</t>
  </si>
  <si>
    <t>$ JOB</t>
  </si>
  <si>
    <t>TOTALS:</t>
  </si>
  <si>
    <t>Kathy</t>
  </si>
  <si>
    <t>Hours</t>
  </si>
  <si>
    <t>Pay</t>
  </si>
  <si>
    <t xml:space="preserve">WEEKLY TOTALS: </t>
  </si>
  <si>
    <t>WEEKLY TOTALS</t>
  </si>
  <si>
    <t>TIME IN</t>
  </si>
  <si>
    <t>TIME OUT</t>
  </si>
  <si>
    <t>PAY</t>
  </si>
  <si>
    <t>TOTAL TIME</t>
  </si>
  <si>
    <t>TOTAL</t>
  </si>
  <si>
    <t>KATHY INCOME</t>
  </si>
  <si>
    <t>KATHY'S NET WEEKLY INCOME</t>
  </si>
  <si>
    <t>TOTAL KATHY PAID OUT</t>
  </si>
  <si>
    <t>WEEKLY</t>
  </si>
  <si>
    <t>COVENANT SCHOOL WAGES</t>
  </si>
  <si>
    <t>Next Week's Schedule:</t>
  </si>
  <si>
    <t>Scott</t>
  </si>
  <si>
    <t>STARTING DATE</t>
  </si>
  <si>
    <t>NOTE</t>
  </si>
  <si>
    <t>BIRTHDAY</t>
  </si>
  <si>
    <t>CUST</t>
  </si>
  <si>
    <t>COV SCHL</t>
  </si>
  <si>
    <t>Averie</t>
  </si>
  <si>
    <t>John</t>
  </si>
  <si>
    <t>Tyler</t>
  </si>
  <si>
    <t>MONDAY</t>
  </si>
  <si>
    <t>TUESDAY</t>
  </si>
  <si>
    <t>WEDNESDAY</t>
  </si>
  <si>
    <t>THURSDAY</t>
  </si>
  <si>
    <t>FRIDAY</t>
  </si>
  <si>
    <t>EMPLOYEE</t>
  </si>
  <si>
    <t>PAY / HOUR</t>
  </si>
  <si>
    <t>Adam</t>
  </si>
  <si>
    <t>Cris</t>
  </si>
  <si>
    <t>Kristie</t>
  </si>
  <si>
    <t>Sunday</t>
  </si>
  <si>
    <t>WEEKEND WORK</t>
  </si>
  <si>
    <t xml:space="preserve">SUN COV </t>
  </si>
  <si>
    <t>SOUTH ELEC</t>
  </si>
  <si>
    <t>Wanda</t>
  </si>
  <si>
    <t xml:space="preserve">Adam </t>
  </si>
  <si>
    <t>Emily</t>
  </si>
  <si>
    <t>#</t>
  </si>
  <si>
    <t>7 - 11</t>
  </si>
  <si>
    <t>START</t>
  </si>
  <si>
    <t>END</t>
  </si>
  <si>
    <t>MARCH</t>
  </si>
  <si>
    <t>Abby</t>
  </si>
  <si>
    <t>Stone</t>
  </si>
  <si>
    <t>Becky</t>
  </si>
  <si>
    <t>Stephen</t>
  </si>
  <si>
    <t>JAN 2012</t>
  </si>
  <si>
    <t>AUG 1,1980</t>
  </si>
  <si>
    <t>Averie   #1</t>
  </si>
  <si>
    <t>Becky  #2</t>
  </si>
  <si>
    <t>Abby   #3</t>
  </si>
  <si>
    <t>Stone  #4</t>
  </si>
  <si>
    <t>Wanda #5</t>
  </si>
  <si>
    <t>Stephen  #6</t>
  </si>
  <si>
    <t>Adam   #7</t>
  </si>
  <si>
    <t>John  #8</t>
  </si>
  <si>
    <t>Cris  #9</t>
  </si>
  <si>
    <t>Tyler  #10</t>
  </si>
  <si>
    <t>Kristie   #11</t>
  </si>
  <si>
    <t>Scott   #12</t>
  </si>
  <si>
    <t>Emily  #14</t>
  </si>
  <si>
    <t>Susan</t>
  </si>
  <si>
    <t>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</si>
</sst>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h:mm;@"/>
    <numFmt numFmtId="165" formatCode="[$-409]h:mm\ AM/PM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Jester"/>
    </font>
    <font>
      <sz val="10"/>
      <name val="Arial"/>
      <family val="2"/>
    </font>
    <font>
      <b/>
      <sz val="10"/>
      <name val="Jester"/>
    </font>
    <font>
      <sz val="24"/>
      <name val="Brush455 BT"/>
      <family val="4"/>
    </font>
    <font>
      <sz val="9"/>
      <name val="Arial"/>
    </font>
    <font>
      <b/>
      <i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</font>
    <font>
      <b/>
      <sz val="9"/>
      <name val="Arial"/>
    </font>
    <font>
      <u/>
      <sz val="10"/>
      <name val="Arial"/>
    </font>
    <font>
      <sz val="18"/>
      <name val="Arial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6" fillId="0" borderId="0" xfId="1" applyFont="1"/>
    <xf numFmtId="0" fontId="6" fillId="2" borderId="2" xfId="0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3" xfId="0" applyNumberFormat="1" applyBorder="1"/>
    <xf numFmtId="0" fontId="6" fillId="0" borderId="0" xfId="0" applyFont="1" applyAlignment="1"/>
    <xf numFmtId="0" fontId="3" fillId="0" borderId="0" xfId="0" applyFont="1" applyFill="1" applyBorder="1" applyAlignment="1">
      <alignment horizontal="center"/>
    </xf>
    <xf numFmtId="44" fontId="0" fillId="3" borderId="1" xfId="1" applyFont="1" applyFill="1" applyBorder="1"/>
    <xf numFmtId="44" fontId="0" fillId="0" borderId="1" xfId="0" applyNumberFormat="1" applyFill="1" applyBorder="1"/>
    <xf numFmtId="0" fontId="0" fillId="0" borderId="0" xfId="0" applyFill="1" applyAlignment="1">
      <alignment horizontal="center"/>
    </xf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wrapText="1"/>
    </xf>
    <xf numFmtId="164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0" fontId="3" fillId="0" borderId="1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 applyBorder="1" applyAlignment="1">
      <alignment horizontal="center"/>
    </xf>
    <xf numFmtId="44" fontId="3" fillId="0" borderId="0" xfId="1" applyFont="1" applyFill="1"/>
    <xf numFmtId="2" fontId="4" fillId="0" borderId="1" xfId="0" applyNumberFormat="1" applyFont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3" borderId="1" xfId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right"/>
    </xf>
    <xf numFmtId="0" fontId="0" fillId="0" borderId="3" xfId="0" applyBorder="1"/>
    <xf numFmtId="0" fontId="2" fillId="5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4" fontId="3" fillId="0" borderId="1" xfId="1" applyFont="1" applyFill="1" applyBorder="1" applyAlignment="1">
      <alignment horizontal="center" wrapText="1"/>
    </xf>
    <xf numFmtId="44" fontId="3" fillId="0" borderId="5" xfId="1" applyFont="1" applyFill="1" applyBorder="1" applyAlignment="1">
      <alignment horizontal="center"/>
    </xf>
    <xf numFmtId="44" fontId="3" fillId="0" borderId="6" xfId="1" applyFont="1" applyFill="1" applyBorder="1" applyAlignment="1"/>
    <xf numFmtId="44" fontId="3" fillId="0" borderId="7" xfId="1" applyFont="1" applyFill="1" applyBorder="1" applyAlignment="1">
      <alignment horizontal="left"/>
    </xf>
    <xf numFmtId="0" fontId="3" fillId="0" borderId="0" xfId="0" applyFont="1" applyFill="1" applyBorder="1"/>
    <xf numFmtId="164" fontId="3" fillId="0" borderId="8" xfId="0" applyNumberFormat="1" applyFont="1" applyFill="1" applyBorder="1" applyAlignment="1">
      <alignment horizontal="center"/>
    </xf>
    <xf numFmtId="44" fontId="3" fillId="0" borderId="3" xfId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44" fontId="1" fillId="0" borderId="11" xfId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/>
    <xf numFmtId="164" fontId="5" fillId="0" borderId="10" xfId="0" applyNumberFormat="1" applyFont="1" applyFill="1" applyBorder="1" applyAlignment="1">
      <alignment horizontal="center"/>
    </xf>
    <xf numFmtId="44" fontId="5" fillId="0" borderId="11" xfId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5" fillId="0" borderId="12" xfId="0" applyFont="1" applyFill="1" applyBorder="1"/>
    <xf numFmtId="164" fontId="1" fillId="0" borderId="13" xfId="0" applyNumberFormat="1" applyFont="1" applyFill="1" applyBorder="1" applyAlignment="1">
      <alignment horizontal="center"/>
    </xf>
    <xf numFmtId="44" fontId="1" fillId="0" borderId="5" xfId="1" applyFont="1" applyFill="1" applyBorder="1" applyAlignment="1">
      <alignment horizontal="center"/>
    </xf>
    <xf numFmtId="44" fontId="0" fillId="6" borderId="14" xfId="0" applyNumberFormat="1" applyFill="1" applyBorder="1"/>
    <xf numFmtId="0" fontId="8" fillId="0" borderId="0" xfId="0" applyFont="1"/>
    <xf numFmtId="0" fontId="13" fillId="0" borderId="1" xfId="0" applyFont="1" applyBorder="1" applyAlignment="1">
      <alignment horizontal="center"/>
    </xf>
    <xf numFmtId="0" fontId="8" fillId="3" borderId="1" xfId="0" applyFont="1" applyFill="1" applyBorder="1"/>
    <xf numFmtId="0" fontId="2" fillId="5" borderId="0" xfId="0" applyFont="1" applyFill="1" applyBorder="1" applyAlignment="1">
      <alignment horizontal="center"/>
    </xf>
    <xf numFmtId="44" fontId="0" fillId="2" borderId="1" xfId="0" applyNumberFormat="1" applyFill="1" applyBorder="1"/>
    <xf numFmtId="0" fontId="2" fillId="5" borderId="0" xfId="0" applyFont="1" applyFill="1" applyAlignment="1"/>
    <xf numFmtId="0" fontId="0" fillId="0" borderId="0" xfId="0" applyBorder="1"/>
    <xf numFmtId="0" fontId="14" fillId="0" borderId="0" xfId="0" applyFont="1"/>
    <xf numFmtId="0" fontId="14" fillId="0" borderId="0" xfId="0" applyNumberFormat="1" applyFont="1"/>
    <xf numFmtId="0" fontId="10" fillId="4" borderId="1" xfId="0" applyFont="1" applyFill="1" applyBorder="1" applyAlignment="1">
      <alignment horizontal="center" wrapText="1"/>
    </xf>
    <xf numFmtId="44" fontId="10" fillId="4" borderId="1" xfId="1" applyFont="1" applyFill="1" applyBorder="1" applyAlignment="1">
      <alignment horizontal="center" wrapText="1"/>
    </xf>
    <xf numFmtId="0" fontId="2" fillId="8" borderId="0" xfId="0" applyFont="1" applyFill="1"/>
    <xf numFmtId="44" fontId="0" fillId="8" borderId="0" xfId="0" applyNumberFormat="1" applyFill="1"/>
    <xf numFmtId="0" fontId="0" fillId="8" borderId="0" xfId="0" applyFill="1"/>
    <xf numFmtId="0" fontId="8" fillId="8" borderId="0" xfId="0" applyFont="1" applyFill="1"/>
    <xf numFmtId="0" fontId="2" fillId="5" borderId="0" xfId="0" applyFont="1" applyFill="1" applyBorder="1" applyAlignment="1"/>
    <xf numFmtId="44" fontId="6" fillId="0" borderId="0" xfId="1" applyFont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NumberFormat="1" applyFill="1"/>
    <xf numFmtId="2" fontId="0" fillId="0" borderId="0" xfId="0" applyNumberFormat="1" applyFill="1"/>
    <xf numFmtId="0" fontId="4" fillId="0" borderId="1" xfId="0" applyNumberFormat="1" applyFont="1" applyBorder="1" applyAlignment="1">
      <alignment horizontal="center"/>
    </xf>
    <xf numFmtId="44" fontId="3" fillId="10" borderId="0" xfId="1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49" fontId="16" fillId="3" borderId="14" xfId="0" applyNumberFormat="1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44" fontId="5" fillId="6" borderId="15" xfId="0" applyNumberFormat="1" applyFont="1" applyFill="1" applyBorder="1"/>
    <xf numFmtId="44" fontId="0" fillId="0" borderId="1" xfId="0" applyNumberFormat="1" applyBorder="1"/>
    <xf numFmtId="0" fontId="2" fillId="4" borderId="1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right"/>
    </xf>
    <xf numFmtId="44" fontId="0" fillId="4" borderId="0" xfId="0" applyNumberFormat="1" applyFill="1"/>
    <xf numFmtId="44" fontId="0" fillId="4" borderId="1" xfId="0" applyNumberFormat="1" applyFill="1" applyBorder="1"/>
    <xf numFmtId="44" fontId="0" fillId="3" borderId="1" xfId="0" applyNumberFormat="1" applyFill="1" applyBorder="1"/>
    <xf numFmtId="0" fontId="2" fillId="0" borderId="1" xfId="0" applyFont="1" applyFill="1" applyBorder="1" applyAlignment="1">
      <alignment horizontal="center"/>
    </xf>
    <xf numFmtId="44" fontId="0" fillId="0" borderId="0" xfId="0" applyNumberFormat="1" applyFill="1"/>
    <xf numFmtId="44" fontId="0" fillId="0" borderId="3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NumberFormat="1" applyFill="1" applyBorder="1"/>
    <xf numFmtId="0" fontId="3" fillId="0" borderId="1" xfId="0" applyFont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5" fillId="13" borderId="1" xfId="0" applyNumberFormat="1" applyFont="1" applyFill="1" applyBorder="1" applyAlignment="1">
      <alignment horizontal="center"/>
    </xf>
    <xf numFmtId="0" fontId="8" fillId="12" borderId="18" xfId="0" applyFont="1" applyFill="1" applyBorder="1"/>
    <xf numFmtId="0" fontId="0" fillId="14" borderId="0" xfId="0" applyFill="1"/>
    <xf numFmtId="0" fontId="2" fillId="0" borderId="19" xfId="0" applyFont="1" applyBorder="1" applyAlignment="1">
      <alignment horizontal="center"/>
    </xf>
    <xf numFmtId="0" fontId="0" fillId="14" borderId="16" xfId="0" applyFill="1" applyBorder="1" applyAlignment="1"/>
    <xf numFmtId="0" fontId="0" fillId="14" borderId="0" xfId="0" applyFill="1" applyAlignment="1"/>
    <xf numFmtId="0" fontId="0" fillId="14" borderId="20" xfId="0" applyFill="1" applyBorder="1" applyAlignment="1"/>
    <xf numFmtId="0" fontId="0" fillId="14" borderId="21" xfId="0" applyFill="1" applyBorder="1" applyAlignment="1"/>
    <xf numFmtId="0" fontId="0" fillId="14" borderId="22" xfId="0" applyFill="1" applyBorder="1" applyAlignment="1"/>
    <xf numFmtId="0" fontId="0" fillId="14" borderId="23" xfId="0" applyFill="1" applyBorder="1" applyAlignment="1"/>
    <xf numFmtId="0" fontId="13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" fontId="16" fillId="3" borderId="10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0" fillId="11" borderId="5" xfId="0" applyNumberFormat="1" applyFill="1" applyBorder="1" applyAlignment="1">
      <alignment horizontal="center" vertical="center"/>
    </xf>
    <xf numFmtId="49" fontId="0" fillId="11" borderId="6" xfId="0" applyNumberForma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16" fontId="0" fillId="11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4" fontId="3" fillId="0" borderId="25" xfId="1" applyFont="1" applyFill="1" applyBorder="1" applyAlignment="1">
      <alignment horizontal="right"/>
    </xf>
    <xf numFmtId="44" fontId="3" fillId="0" borderId="3" xfId="1" applyFont="1" applyFill="1" applyBorder="1" applyAlignment="1">
      <alignment horizontal="right"/>
    </xf>
    <xf numFmtId="0" fontId="9" fillId="4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9" fillId="4" borderId="19" xfId="0" applyFont="1" applyFill="1" applyBorder="1" applyAlignment="1">
      <alignment horizontal="center" vertical="center"/>
    </xf>
    <xf numFmtId="49" fontId="9" fillId="4" borderId="18" xfId="1" applyNumberFormat="1" applyFont="1" applyFill="1" applyBorder="1" applyAlignment="1">
      <alignment horizontal="center" vertical="center"/>
    </xf>
    <xf numFmtId="49" fontId="9" fillId="4" borderId="24" xfId="1" applyNumberFormat="1" applyFont="1" applyFill="1" applyBorder="1" applyAlignment="1">
      <alignment horizontal="center" vertical="center"/>
    </xf>
    <xf numFmtId="49" fontId="9" fillId="4" borderId="20" xfId="1" applyNumberFormat="1" applyFont="1" applyFill="1" applyBorder="1" applyAlignment="1">
      <alignment horizontal="center" vertical="center"/>
    </xf>
    <xf numFmtId="49" fontId="9" fillId="4" borderId="22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wrapText="1"/>
    </xf>
    <xf numFmtId="0" fontId="11" fillId="12" borderId="1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center" wrapText="1"/>
    </xf>
    <xf numFmtId="0" fontId="10" fillId="4" borderId="24" xfId="0" applyFont="1" applyFill="1" applyBorder="1" applyAlignment="1">
      <alignment horizontal="center" wrapText="1"/>
    </xf>
    <xf numFmtId="0" fontId="10" fillId="4" borderId="19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left" wrapText="1"/>
    </xf>
    <xf numFmtId="0" fontId="11" fillId="0" borderId="24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B4" zoomScaleNormal="70" workbookViewId="0">
      <selection activeCell="T38" sqref="T38"/>
    </sheetView>
  </sheetViews>
  <sheetFormatPr defaultRowHeight="12.75"/>
  <cols>
    <col min="1" max="2" width="9.140625" customWidth="1"/>
    <col min="3" max="3" width="6.7109375" style="2" customWidth="1"/>
    <col min="4" max="4" width="12" style="64" customWidth="1"/>
    <col min="5" max="5" width="11.85546875" customWidth="1"/>
    <col min="6" max="20" width="11.5703125" customWidth="1"/>
    <col min="21" max="21" width="14.140625" customWidth="1"/>
  </cols>
  <sheetData>
    <row r="1" spans="1:21" ht="15.6" customHeight="1">
      <c r="A1" s="135"/>
      <c r="B1" s="135"/>
      <c r="C1" s="135"/>
      <c r="D1" s="143" t="s">
        <v>56</v>
      </c>
      <c r="E1" s="143"/>
      <c r="F1" s="131" t="s">
        <v>53</v>
      </c>
      <c r="G1" s="131"/>
      <c r="H1" s="132"/>
      <c r="I1" s="106">
        <v>2016</v>
      </c>
      <c r="J1" s="133" t="s">
        <v>35</v>
      </c>
      <c r="K1" s="134"/>
      <c r="L1" s="134"/>
      <c r="M1" s="79"/>
      <c r="N1" s="42"/>
      <c r="O1" s="42"/>
      <c r="P1" s="42"/>
      <c r="Q1" s="42"/>
      <c r="R1" s="42"/>
      <c r="S1" s="42"/>
      <c r="T1" s="42"/>
    </row>
    <row r="2" spans="1:21">
      <c r="A2" s="109" t="s">
        <v>54</v>
      </c>
      <c r="B2" s="109" t="s">
        <v>55</v>
      </c>
      <c r="C2" s="121" t="s">
        <v>7</v>
      </c>
      <c r="D2" s="119" t="s">
        <v>30</v>
      </c>
      <c r="E2" s="120" t="s">
        <v>8</v>
      </c>
      <c r="F2" s="12" t="s">
        <v>32</v>
      </c>
      <c r="G2" s="12" t="s">
        <v>59</v>
      </c>
      <c r="H2" s="12" t="s">
        <v>57</v>
      </c>
      <c r="I2" s="99" t="s">
        <v>58</v>
      </c>
      <c r="J2" s="99" t="s">
        <v>49</v>
      </c>
      <c r="K2" s="12" t="s">
        <v>60</v>
      </c>
      <c r="L2" s="12" t="s">
        <v>42</v>
      </c>
      <c r="M2" s="12" t="s">
        <v>33</v>
      </c>
      <c r="N2" s="12" t="s">
        <v>43</v>
      </c>
      <c r="O2" s="12" t="s">
        <v>34</v>
      </c>
      <c r="P2" s="12" t="s">
        <v>44</v>
      </c>
      <c r="Q2" s="12" t="s">
        <v>26</v>
      </c>
      <c r="R2" s="12" t="s">
        <v>51</v>
      </c>
      <c r="S2" s="12" t="s">
        <v>76</v>
      </c>
      <c r="T2" s="12" t="s">
        <v>77</v>
      </c>
      <c r="U2" s="13" t="s">
        <v>10</v>
      </c>
    </row>
    <row r="3" spans="1:21">
      <c r="A3" s="107">
        <v>0.33333333333333298</v>
      </c>
      <c r="B3" s="107">
        <v>0.33333333333333298</v>
      </c>
      <c r="C3" s="108">
        <f>+ROUNDUP((HOUR(B3-A3))+(MINUTE(B3-A3)/60),2)</f>
        <v>0</v>
      </c>
      <c r="D3" s="66"/>
      <c r="E3" s="17"/>
      <c r="F3" s="1">
        <f>+C3*PAY!$C$3</f>
        <v>0</v>
      </c>
      <c r="G3" s="1">
        <f>+C3*PAY!$C$4</f>
        <v>0</v>
      </c>
      <c r="H3" s="1">
        <f>+C3*PAY!$C$5</f>
        <v>0</v>
      </c>
      <c r="I3" s="100">
        <f>+C3*PAY!$C$6</f>
        <v>0</v>
      </c>
      <c r="J3" s="100">
        <f>+C3*PAY!$C$7</f>
        <v>0</v>
      </c>
      <c r="K3" s="1">
        <f>+C3*PAY!$C$8</f>
        <v>0</v>
      </c>
      <c r="L3" s="1">
        <f>+C3*PAY!$C$9</f>
        <v>0</v>
      </c>
      <c r="M3" s="1">
        <f>+C3*PAY!$C$10</f>
        <v>0</v>
      </c>
      <c r="N3" s="1">
        <f>+E3*PAY!$C$11</f>
        <v>0</v>
      </c>
      <c r="O3" s="1">
        <f>+E3*PAY!$C$12</f>
        <v>0</v>
      </c>
      <c r="P3" s="1">
        <f>+C3*PAY!$C$13</f>
        <v>0</v>
      </c>
      <c r="Q3" s="1">
        <f>+C3*PAY!$C$14</f>
        <v>0</v>
      </c>
      <c r="R3" s="1">
        <f>+C3*PAY!$C$15</f>
        <v>0</v>
      </c>
      <c r="S3" s="1">
        <f>+C3*PAY!$C$16</f>
        <v>0</v>
      </c>
      <c r="T3" s="1">
        <f>+C3*PAY!$C$17</f>
        <v>0</v>
      </c>
      <c r="U3" s="18">
        <f t="shared" ref="U3:U8" si="0">+E3-F3-G3-H3-I3-J3-K3-L3-M3-N3-O3-P3-Q3-R3-S3-T3</f>
        <v>0</v>
      </c>
    </row>
    <row r="4" spans="1:21">
      <c r="A4" s="107">
        <v>0.33333333333333298</v>
      </c>
      <c r="B4" s="107">
        <v>0.33333333333333298</v>
      </c>
      <c r="C4" s="108">
        <f>+ROUNDUP((HOUR(B4-A4))+(MINUTE(B4-A4)/60),2)</f>
        <v>0</v>
      </c>
      <c r="D4" s="66"/>
      <c r="E4" s="17"/>
      <c r="F4" s="1">
        <f>+C4*PAY!$C$3</f>
        <v>0</v>
      </c>
      <c r="G4" s="1">
        <f>+C4*PAY!$C$4</f>
        <v>0</v>
      </c>
      <c r="H4" s="1">
        <f>+C4*PAY!$C$5</f>
        <v>0</v>
      </c>
      <c r="I4" s="100">
        <f>+C4*PAY!$C$6</f>
        <v>0</v>
      </c>
      <c r="J4" s="100">
        <f>+C4*PAY!$C$7</f>
        <v>0</v>
      </c>
      <c r="K4" s="1">
        <f>+C4*PAY!$C$8</f>
        <v>0</v>
      </c>
      <c r="L4" s="1">
        <f>+C4*PAY!$C$9</f>
        <v>0</v>
      </c>
      <c r="M4" s="1">
        <f>+C4*PAY!$C$10</f>
        <v>0</v>
      </c>
      <c r="N4" s="1">
        <f>+E4*PAY!$C$11</f>
        <v>0</v>
      </c>
      <c r="O4" s="1">
        <f>+E4*PAY!$C$12</f>
        <v>0</v>
      </c>
      <c r="P4" s="1">
        <f>+C4*PAY!$C$13</f>
        <v>0</v>
      </c>
      <c r="Q4" s="1">
        <f>+C4*PAY!$C$14</f>
        <v>0</v>
      </c>
      <c r="R4" s="1">
        <f>+C4*PAY!$C$15</f>
        <v>0</v>
      </c>
      <c r="S4" s="1">
        <f>+C4*PAY!$C$16</f>
        <v>0</v>
      </c>
      <c r="T4" s="1">
        <f>+C4*PAY!$C$17</f>
        <v>0</v>
      </c>
      <c r="U4" s="18">
        <f t="shared" si="0"/>
        <v>0</v>
      </c>
    </row>
    <row r="5" spans="1:21">
      <c r="A5" s="107">
        <v>0.33333333333333298</v>
      </c>
      <c r="B5" s="107">
        <v>0.33333333333333298</v>
      </c>
      <c r="C5" s="108">
        <f>+ROUNDUP((HOUR(B5-A5))+(MINUTE(B5-A5)/60),2)</f>
        <v>0</v>
      </c>
      <c r="D5" s="66"/>
      <c r="E5" s="17"/>
      <c r="F5" s="1">
        <f>+C5*PAY!$C$3</f>
        <v>0</v>
      </c>
      <c r="G5" s="1">
        <f>+C5*PAY!$C$4</f>
        <v>0</v>
      </c>
      <c r="H5" s="1">
        <f>+C5*PAY!$C$5</f>
        <v>0</v>
      </c>
      <c r="I5" s="100">
        <f>+C5*PAY!$C$6</f>
        <v>0</v>
      </c>
      <c r="J5" s="100">
        <f>+C5*PAY!$C$7</f>
        <v>0</v>
      </c>
      <c r="K5" s="1">
        <f>+C5*PAY!$C$8</f>
        <v>0</v>
      </c>
      <c r="L5" s="1">
        <f>+C5*PAY!$C$9</f>
        <v>0</v>
      </c>
      <c r="M5" s="1">
        <f>+C5*PAY!$C$10</f>
        <v>0</v>
      </c>
      <c r="N5" s="1">
        <f>+E5*PAY!$C$11</f>
        <v>0</v>
      </c>
      <c r="O5" s="1">
        <f>+E5*PAY!$C$12</f>
        <v>0</v>
      </c>
      <c r="P5" s="1">
        <f>+C5*PAY!$C$13</f>
        <v>0</v>
      </c>
      <c r="Q5" s="1">
        <f>+C5*PAY!$C$14</f>
        <v>0</v>
      </c>
      <c r="R5" s="1">
        <f>+C5*PAY!$C$15</f>
        <v>0</v>
      </c>
      <c r="S5" s="1">
        <f>+C5*PAY!$C$16</f>
        <v>0</v>
      </c>
      <c r="T5" s="1">
        <f>+C5*PAY!$C$17</f>
        <v>0</v>
      </c>
      <c r="U5" s="18">
        <f t="shared" si="0"/>
        <v>0</v>
      </c>
    </row>
    <row r="6" spans="1:21">
      <c r="A6" s="107">
        <v>0.33333333333333298</v>
      </c>
      <c r="B6" s="107">
        <v>0.33333333333333298</v>
      </c>
      <c r="C6" s="108">
        <f>+ROUNDUP((HOUR(B6-A6))+(MINUTE(B6-A6)/60),2)</f>
        <v>0</v>
      </c>
      <c r="D6" s="66"/>
      <c r="E6" s="17"/>
      <c r="F6" s="1">
        <f>+C6*PAY!$C$3</f>
        <v>0</v>
      </c>
      <c r="G6" s="1">
        <f>+C6*PAY!$C$4</f>
        <v>0</v>
      </c>
      <c r="H6" s="1">
        <f>+C6*PAY!$C$5</f>
        <v>0</v>
      </c>
      <c r="I6" s="100">
        <f>+C6*PAY!$C$6</f>
        <v>0</v>
      </c>
      <c r="J6" s="100">
        <f>+C6*PAY!$C$7</f>
        <v>0</v>
      </c>
      <c r="K6" s="1">
        <f>+C6*PAY!$C$8</f>
        <v>0</v>
      </c>
      <c r="L6" s="1">
        <f>+C6*PAY!$C$9</f>
        <v>0</v>
      </c>
      <c r="M6" s="1">
        <f>+C6*PAY!$C$10</f>
        <v>0</v>
      </c>
      <c r="N6" s="1">
        <f>+E6*PAY!$C$11</f>
        <v>0</v>
      </c>
      <c r="O6" s="1">
        <f>+E6*PAY!$C$12</f>
        <v>0</v>
      </c>
      <c r="P6" s="1">
        <f>+C6*PAY!$C$13</f>
        <v>0</v>
      </c>
      <c r="Q6" s="1">
        <f>+C6*PAY!$C$14</f>
        <v>0</v>
      </c>
      <c r="R6" s="1">
        <f>+C6*PAY!$C$15</f>
        <v>0</v>
      </c>
      <c r="S6" s="1">
        <f>+C6*PAY!$C$16</f>
        <v>0</v>
      </c>
      <c r="T6" s="1">
        <f>+C6*PAY!$C$17</f>
        <v>0</v>
      </c>
      <c r="U6" s="18">
        <f t="shared" si="0"/>
        <v>0</v>
      </c>
    </row>
    <row r="7" spans="1:21">
      <c r="A7" s="107">
        <v>0.33333333333333298</v>
      </c>
      <c r="B7" s="107">
        <v>0.33333333333333298</v>
      </c>
      <c r="C7" s="108">
        <f>+ROUNDUP((HOUR(B7-A7))+(MINUTE(B7-A7)/60),2)</f>
        <v>0</v>
      </c>
      <c r="D7" s="66"/>
      <c r="E7" s="17"/>
      <c r="F7" s="1">
        <f>+C7*PAY!$C$3</f>
        <v>0</v>
      </c>
      <c r="G7" s="1">
        <f>+C7*PAY!$C$4</f>
        <v>0</v>
      </c>
      <c r="H7" s="1">
        <f>+C7*PAY!$C$5</f>
        <v>0</v>
      </c>
      <c r="I7" s="100">
        <f>+C7*PAY!$C$6</f>
        <v>0</v>
      </c>
      <c r="J7" s="100">
        <f>+C7*PAY!$C$7</f>
        <v>0</v>
      </c>
      <c r="K7" s="1">
        <f>+C7*PAY!$C$8</f>
        <v>0</v>
      </c>
      <c r="L7" s="1">
        <f>+C7*PAY!$C$9</f>
        <v>0</v>
      </c>
      <c r="M7" s="1">
        <f>+C7*PAY!$C$10</f>
        <v>0</v>
      </c>
      <c r="N7" s="1">
        <f>+E7*PAY!$C$11</f>
        <v>0</v>
      </c>
      <c r="O7" s="1">
        <f>+E7*PAY!$C$12</f>
        <v>0</v>
      </c>
      <c r="P7" s="1">
        <f>+C7*PAY!$C$13</f>
        <v>0</v>
      </c>
      <c r="Q7" s="1">
        <f>+C7*PAY!$C$14</f>
        <v>0</v>
      </c>
      <c r="R7" s="1">
        <f>+C7*PAY!$C$15</f>
        <v>0</v>
      </c>
      <c r="S7" s="1">
        <f>+C7*PAY!$C$16</f>
        <v>0</v>
      </c>
      <c r="T7" s="1">
        <f>+C7*PAY!$C$17</f>
        <v>0</v>
      </c>
      <c r="U7" s="18">
        <f t="shared" si="0"/>
        <v>0</v>
      </c>
    </row>
    <row r="8" spans="1:21" ht="13.5" thickBot="1">
      <c r="A8" s="111"/>
      <c r="B8" s="113"/>
      <c r="C8" s="126" t="s">
        <v>31</v>
      </c>
      <c r="D8" s="125"/>
      <c r="E8" s="17">
        <v>10</v>
      </c>
      <c r="F8" s="14">
        <f>+COVENANT!E4</f>
        <v>0</v>
      </c>
      <c r="G8" s="14">
        <f>+COVENANT!E5</f>
        <v>0</v>
      </c>
      <c r="H8" s="14">
        <f>+COVENANT!E6</f>
        <v>0</v>
      </c>
      <c r="I8" s="101">
        <f>+COVENANT!E7</f>
        <v>0</v>
      </c>
      <c r="J8" s="101">
        <f>+COVENANT!E8</f>
        <v>0</v>
      </c>
      <c r="K8" s="14">
        <f>+COVENANT!E9</f>
        <v>0</v>
      </c>
      <c r="L8" s="14">
        <f>+COVENANT!E10</f>
        <v>0</v>
      </c>
      <c r="M8" s="14">
        <f>+COVENANT!E11</f>
        <v>0</v>
      </c>
      <c r="N8" s="14">
        <f>+COVENANT!E12</f>
        <v>0</v>
      </c>
      <c r="O8" s="14">
        <f>+COVENANT!E13</f>
        <v>0</v>
      </c>
      <c r="P8" s="14">
        <f>+COVENANT!E14</f>
        <v>0</v>
      </c>
      <c r="Q8" s="14">
        <f>+COVENANT!E15</f>
        <v>0</v>
      </c>
      <c r="R8" s="14">
        <f>+COVENANT!E16</f>
        <v>0</v>
      </c>
      <c r="S8" s="14">
        <f>+COVENANT!E17</f>
        <v>0</v>
      </c>
      <c r="T8" s="14">
        <f>+COVENANT!E18</f>
        <v>0</v>
      </c>
      <c r="U8" s="18">
        <f t="shared" si="0"/>
        <v>10</v>
      </c>
    </row>
    <row r="9" spans="1:21">
      <c r="A9" s="111"/>
      <c r="B9" s="114"/>
      <c r="C9" s="94">
        <f>SUM(C3:C8)</f>
        <v>0</v>
      </c>
      <c r="D9" s="95" t="s">
        <v>9</v>
      </c>
      <c r="E9" s="96">
        <f>SUM(E3:E8)</f>
        <v>10</v>
      </c>
      <c r="F9" s="1">
        <f>SUM(F3:F8)</f>
        <v>0</v>
      </c>
      <c r="G9" s="1">
        <f t="shared" ref="G9:U9" si="1">SUM(G3:G8)</f>
        <v>0</v>
      </c>
      <c r="H9" s="1">
        <f t="shared" si="1"/>
        <v>0</v>
      </c>
      <c r="I9" s="100">
        <f t="shared" si="1"/>
        <v>0</v>
      </c>
      <c r="J9" s="100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ref="O9:T9" si="2">SUM(O3:O8)</f>
        <v>0</v>
      </c>
      <c r="P9" s="1">
        <f t="shared" si="2"/>
        <v>0</v>
      </c>
      <c r="Q9" s="1">
        <f t="shared" si="2"/>
        <v>0</v>
      </c>
      <c r="R9" s="1">
        <f t="shared" si="2"/>
        <v>0</v>
      </c>
      <c r="S9" s="1">
        <f t="shared" si="2"/>
        <v>0</v>
      </c>
      <c r="T9" s="1">
        <f t="shared" si="2"/>
        <v>0</v>
      </c>
      <c r="U9" s="68">
        <f t="shared" si="1"/>
        <v>10</v>
      </c>
    </row>
    <row r="10" spans="1:21" ht="12.75" customHeight="1">
      <c r="A10" s="111"/>
      <c r="B10" s="115"/>
      <c r="C10" s="69"/>
      <c r="D10" s="69"/>
      <c r="E10" s="69"/>
      <c r="F10" s="69"/>
      <c r="G10" s="69"/>
      <c r="H10" s="69"/>
      <c r="I10" s="69"/>
      <c r="J10" s="130" t="s">
        <v>36</v>
      </c>
      <c r="K10" s="130"/>
      <c r="L10" s="130"/>
      <c r="M10" s="69"/>
      <c r="N10" s="42"/>
      <c r="O10" s="42"/>
      <c r="P10" s="42"/>
      <c r="Q10" s="67"/>
      <c r="R10" s="67"/>
      <c r="S10" s="67"/>
      <c r="T10" s="67"/>
    </row>
    <row r="11" spans="1:21">
      <c r="A11" s="109" t="s">
        <v>54</v>
      </c>
      <c r="B11" s="109" t="s">
        <v>55</v>
      </c>
      <c r="C11" s="121" t="s">
        <v>7</v>
      </c>
      <c r="D11" s="119" t="s">
        <v>30</v>
      </c>
      <c r="E11" s="120" t="s">
        <v>8</v>
      </c>
      <c r="F11" s="12" t="s">
        <v>32</v>
      </c>
      <c r="G11" s="12" t="s">
        <v>59</v>
      </c>
      <c r="H11" s="12" t="s">
        <v>57</v>
      </c>
      <c r="I11" s="99" t="s">
        <v>58</v>
      </c>
      <c r="J11" s="99" t="s">
        <v>49</v>
      </c>
      <c r="K11" s="12" t="s">
        <v>60</v>
      </c>
      <c r="L11" s="12" t="s">
        <v>42</v>
      </c>
      <c r="M11" s="12" t="s">
        <v>33</v>
      </c>
      <c r="N11" s="12" t="s">
        <v>43</v>
      </c>
      <c r="O11" s="12" t="s">
        <v>34</v>
      </c>
      <c r="P11" s="12" t="s">
        <v>44</v>
      </c>
      <c r="Q11" s="12" t="s">
        <v>26</v>
      </c>
      <c r="R11" s="12" t="s">
        <v>51</v>
      </c>
      <c r="S11" s="12" t="s">
        <v>76</v>
      </c>
      <c r="T11" s="12" t="s">
        <v>77</v>
      </c>
      <c r="U11" s="13" t="s">
        <v>10</v>
      </c>
    </row>
    <row r="12" spans="1:21">
      <c r="A12" s="107">
        <v>0.33333333333333331</v>
      </c>
      <c r="B12" s="107">
        <v>0.33333333333333331</v>
      </c>
      <c r="C12" s="108">
        <f>+ROUNDUP((HOUR(B12-A12))+(MINUTE(B12-A12)/60),2)</f>
        <v>0</v>
      </c>
      <c r="D12" s="66"/>
      <c r="E12" s="17"/>
      <c r="F12" s="1">
        <f>+C12*PAY!$C$3</f>
        <v>0</v>
      </c>
      <c r="G12" s="1">
        <f>+C12*PAY!$C$4</f>
        <v>0</v>
      </c>
      <c r="H12" s="1">
        <f>+C12*PAY!$C$5</f>
        <v>0</v>
      </c>
      <c r="I12" s="100">
        <f>+C12*PAY!$C$6</f>
        <v>0</v>
      </c>
      <c r="J12" s="100">
        <f>+C12*PAY!$C$7</f>
        <v>0</v>
      </c>
      <c r="K12" s="1">
        <f>+C12*PAY!$C$8</f>
        <v>0</v>
      </c>
      <c r="L12" s="1">
        <f>+C12*PAY!$C$9</f>
        <v>0</v>
      </c>
      <c r="M12" s="1">
        <f>+C12*PAY!$C$10</f>
        <v>0</v>
      </c>
      <c r="N12" s="1">
        <f>+E12*PAY!$C$11</f>
        <v>0</v>
      </c>
      <c r="O12" s="1">
        <f>+E12*PAY!$C$12</f>
        <v>0</v>
      </c>
      <c r="P12" s="1">
        <f>+C12*PAY!$C$13</f>
        <v>0</v>
      </c>
      <c r="Q12" s="1">
        <f>+C12*PAY!$C$14</f>
        <v>0</v>
      </c>
      <c r="R12" s="1">
        <f>+C12*PAY!$C$15</f>
        <v>0</v>
      </c>
      <c r="S12" s="1">
        <f>+C12*PAY!$C$16</f>
        <v>0</v>
      </c>
      <c r="T12" s="1">
        <f>+C12*PAY!$C$17</f>
        <v>0</v>
      </c>
      <c r="U12" s="18">
        <f t="shared" ref="U12:U17" si="3">+E12-F12-G12-H12-I12-J12-K12-L12-M12-N12-O12-P12-Q12-R12-S12-T12</f>
        <v>0</v>
      </c>
    </row>
    <row r="13" spans="1:21">
      <c r="A13" s="107">
        <v>0.33333333333333331</v>
      </c>
      <c r="B13" s="107">
        <v>0.33333333333333331</v>
      </c>
      <c r="C13" s="108">
        <f>+ROUNDUP((HOUR(B13-A13))+(MINUTE(B13-A13)/60),2)</f>
        <v>0</v>
      </c>
      <c r="D13" s="66"/>
      <c r="E13" s="17"/>
      <c r="F13" s="1">
        <f>+C13*PAY!$C$3</f>
        <v>0</v>
      </c>
      <c r="G13" s="1">
        <f>+C13*PAY!$C$4</f>
        <v>0</v>
      </c>
      <c r="H13" s="1">
        <f>+C13*PAY!$C$5</f>
        <v>0</v>
      </c>
      <c r="I13" s="100">
        <f>+C13*PAY!$C$6</f>
        <v>0</v>
      </c>
      <c r="J13" s="100">
        <f>+C13*PAY!$C$7</f>
        <v>0</v>
      </c>
      <c r="K13" s="1">
        <f>+C13*PAY!$C$8</f>
        <v>0</v>
      </c>
      <c r="L13" s="1">
        <f>+C13*PAY!$C$9</f>
        <v>0</v>
      </c>
      <c r="M13" s="1">
        <f>+C13*PAY!$C$10</f>
        <v>0</v>
      </c>
      <c r="N13" s="1">
        <f>+E13*PAY!$C$11</f>
        <v>0</v>
      </c>
      <c r="O13" s="1">
        <f>+E13*PAY!$C$12</f>
        <v>0</v>
      </c>
      <c r="P13" s="1">
        <f>+C13*PAY!$C$13</f>
        <v>0</v>
      </c>
      <c r="Q13" s="1">
        <f>+C13*PAY!$C$14</f>
        <v>0</v>
      </c>
      <c r="R13" s="1">
        <f>+C13*PAY!$C$15</f>
        <v>0</v>
      </c>
      <c r="S13" s="1">
        <f>+C13*PAY!$C$16</f>
        <v>0</v>
      </c>
      <c r="T13" s="1">
        <f>+C13*PAY!$C$17</f>
        <v>0</v>
      </c>
      <c r="U13" s="18">
        <f t="shared" si="3"/>
        <v>0</v>
      </c>
    </row>
    <row r="14" spans="1:21">
      <c r="A14" s="107">
        <v>0.33333333333333298</v>
      </c>
      <c r="B14" s="107">
        <v>0.33333333333333298</v>
      </c>
      <c r="C14" s="108">
        <f>+ROUNDUP((HOUR(B14-A14))+(MINUTE(B14-A14)/60),2)</f>
        <v>0</v>
      </c>
      <c r="D14" s="66"/>
      <c r="E14" s="17"/>
      <c r="F14" s="1">
        <f>+C14*PAY!$C$3</f>
        <v>0</v>
      </c>
      <c r="G14" s="1">
        <f>+C14*PAY!$C$4</f>
        <v>0</v>
      </c>
      <c r="H14" s="1">
        <f>+C14*PAY!$C$5</f>
        <v>0</v>
      </c>
      <c r="I14" s="100">
        <f>+C14*PAY!$C$6</f>
        <v>0</v>
      </c>
      <c r="J14" s="100">
        <f>+C14*PAY!$C$7</f>
        <v>0</v>
      </c>
      <c r="K14" s="1">
        <f>+C14*PAY!$C$8</f>
        <v>0</v>
      </c>
      <c r="L14" s="1">
        <f>+C14*PAY!$C$9</f>
        <v>0</v>
      </c>
      <c r="M14" s="1">
        <f>+C14*PAY!$C$10</f>
        <v>0</v>
      </c>
      <c r="N14" s="1">
        <f>+E14*PAY!$C$11</f>
        <v>0</v>
      </c>
      <c r="O14" s="1">
        <f>+E14*PAY!$C$12</f>
        <v>0</v>
      </c>
      <c r="P14" s="1">
        <f>+C14*PAY!$C$13</f>
        <v>0</v>
      </c>
      <c r="Q14" s="1">
        <f>+C14*PAY!$C$14</f>
        <v>0</v>
      </c>
      <c r="R14" s="1">
        <f>+C14*PAY!$C$15</f>
        <v>0</v>
      </c>
      <c r="S14" s="1">
        <f>+C14*PAY!$C$16</f>
        <v>0</v>
      </c>
      <c r="T14" s="1">
        <f>+C14*PAY!$C$17</f>
        <v>0</v>
      </c>
      <c r="U14" s="18">
        <f t="shared" si="3"/>
        <v>0</v>
      </c>
    </row>
    <row r="15" spans="1:21">
      <c r="A15" s="107">
        <v>0.33333333333333298</v>
      </c>
      <c r="B15" s="107">
        <v>0.33333333333333298</v>
      </c>
      <c r="C15" s="108">
        <f>+ROUNDUP((HOUR(B15-A15))+(MINUTE(B15-A15)/60),2)</f>
        <v>0</v>
      </c>
      <c r="D15" s="66"/>
      <c r="E15" s="17"/>
      <c r="F15" s="1">
        <f>+C15*PAY!$C$3</f>
        <v>0</v>
      </c>
      <c r="G15" s="1">
        <f>+C15*PAY!$C$4</f>
        <v>0</v>
      </c>
      <c r="H15" s="1">
        <f>+C15*PAY!$C$5</f>
        <v>0</v>
      </c>
      <c r="I15" s="100">
        <f>+C15*PAY!$C$6</f>
        <v>0</v>
      </c>
      <c r="J15" s="100">
        <f>+C15*PAY!$C$7</f>
        <v>0</v>
      </c>
      <c r="K15" s="1">
        <f>+C15*PAY!$C$8</f>
        <v>0</v>
      </c>
      <c r="L15" s="1">
        <f>+C15*PAY!$C$9</f>
        <v>0</v>
      </c>
      <c r="M15" s="1">
        <f>+C15*PAY!$C$10</f>
        <v>0</v>
      </c>
      <c r="N15" s="1">
        <f>+E15*PAY!$C$11</f>
        <v>0</v>
      </c>
      <c r="O15" s="1">
        <f>+E15*PAY!$C$12</f>
        <v>0</v>
      </c>
      <c r="P15" s="1">
        <f>+C15*PAY!$C$13</f>
        <v>0</v>
      </c>
      <c r="Q15" s="1">
        <f>+C15*PAY!$C$14</f>
        <v>0</v>
      </c>
      <c r="R15" s="1">
        <f>+C15*PAY!$C$15</f>
        <v>0</v>
      </c>
      <c r="S15" s="1">
        <f>+C15*PAY!$C$16</f>
        <v>0</v>
      </c>
      <c r="T15" s="1">
        <f>+C15*PAY!$C$17</f>
        <v>0</v>
      </c>
      <c r="U15" s="18">
        <f t="shared" si="3"/>
        <v>0</v>
      </c>
    </row>
    <row r="16" spans="1:21">
      <c r="A16" s="107">
        <v>0.33333333333333298</v>
      </c>
      <c r="B16" s="107">
        <v>0.33333333333333298</v>
      </c>
      <c r="C16" s="108">
        <f>+ROUNDUP((HOUR(B16-A16))+(MINUTE(B16-A16)/60),2)</f>
        <v>0</v>
      </c>
      <c r="D16" s="66"/>
      <c r="E16" s="17"/>
      <c r="F16" s="1">
        <f>+C16*PAY!$C$3</f>
        <v>0</v>
      </c>
      <c r="G16" s="1">
        <f>+C16*PAY!$C$4</f>
        <v>0</v>
      </c>
      <c r="H16" s="1">
        <f>+C16*PAY!$C$5</f>
        <v>0</v>
      </c>
      <c r="I16" s="100">
        <f>+C16*PAY!$C$6</f>
        <v>0</v>
      </c>
      <c r="J16" s="100">
        <f>+C16*PAY!$C$7</f>
        <v>0</v>
      </c>
      <c r="K16" s="1">
        <f>+C16*PAY!$C$8</f>
        <v>0</v>
      </c>
      <c r="L16" s="1">
        <f>+C16*PAY!$C$9</f>
        <v>0</v>
      </c>
      <c r="M16" s="1">
        <f>+C16*PAY!$C$10</f>
        <v>0</v>
      </c>
      <c r="N16" s="1">
        <f>+E16*PAY!$C$11</f>
        <v>0</v>
      </c>
      <c r="O16" s="1">
        <f>+E16*PAY!$C$12</f>
        <v>0</v>
      </c>
      <c r="P16" s="1">
        <f>+C16*PAY!$C$13</f>
        <v>0</v>
      </c>
      <c r="Q16" s="1">
        <f>+C16*PAY!$C$14</f>
        <v>0</v>
      </c>
      <c r="R16" s="1">
        <f>+C16*PAY!$C$15</f>
        <v>0</v>
      </c>
      <c r="S16" s="1">
        <f>+C16*PAY!$C$16</f>
        <v>0</v>
      </c>
      <c r="T16" s="1">
        <f>+C16*PAY!$C$17</f>
        <v>0</v>
      </c>
      <c r="U16" s="18">
        <f t="shared" si="3"/>
        <v>0</v>
      </c>
    </row>
    <row r="17" spans="1:21" ht="13.5" thickBot="1">
      <c r="A17" s="137"/>
      <c r="B17" s="138"/>
      <c r="C17" s="124" t="s">
        <v>31</v>
      </c>
      <c r="D17" s="125"/>
      <c r="E17" s="17">
        <v>10</v>
      </c>
      <c r="F17" s="14">
        <f>+COVENANT!E22</f>
        <v>0</v>
      </c>
      <c r="G17" s="14">
        <f>+COVENANT!E23</f>
        <v>0</v>
      </c>
      <c r="H17" s="14">
        <f>+COVENANT!E24</f>
        <v>0</v>
      </c>
      <c r="I17" s="101">
        <f>+COVENANT!E25</f>
        <v>0</v>
      </c>
      <c r="J17" s="101">
        <f>+COVENANT!E26</f>
        <v>0</v>
      </c>
      <c r="K17" s="14">
        <f>+COVENANT!E27</f>
        <v>0</v>
      </c>
      <c r="L17" s="14">
        <f>+COVENANT!E28</f>
        <v>0</v>
      </c>
      <c r="M17" s="14">
        <f>+COVENANT!E29</f>
        <v>0</v>
      </c>
      <c r="N17" s="14">
        <f>+COVENANT!E30</f>
        <v>0</v>
      </c>
      <c r="O17" s="14">
        <f>+COVENANT!E31</f>
        <v>0</v>
      </c>
      <c r="P17" s="14">
        <f>+COVENANT!E32</f>
        <v>0</v>
      </c>
      <c r="Q17" s="14">
        <f>+COVENANT!E33</f>
        <v>0</v>
      </c>
      <c r="R17" s="14">
        <f>+COVENANT!E34</f>
        <v>0</v>
      </c>
      <c r="S17" s="14">
        <f>+COVENANT!E35</f>
        <v>0</v>
      </c>
      <c r="T17" s="14">
        <f>+COVENANT!E36</f>
        <v>0</v>
      </c>
      <c r="U17" s="18">
        <f t="shared" si="3"/>
        <v>10</v>
      </c>
    </row>
    <row r="18" spans="1:21">
      <c r="A18" s="139"/>
      <c r="B18" s="140"/>
      <c r="C18" s="94">
        <f>SUM(C12:C17)</f>
        <v>0</v>
      </c>
      <c r="D18" s="95" t="s">
        <v>9</v>
      </c>
      <c r="E18" s="96">
        <f t="shared" ref="E18:U18" si="4">SUM(E12:E17)</f>
        <v>10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00">
        <f t="shared" si="4"/>
        <v>0</v>
      </c>
      <c r="J18" s="100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ref="N18:T18" si="5">SUM(N12:N17)</f>
        <v>0</v>
      </c>
      <c r="O18" s="1">
        <f t="shared" si="5"/>
        <v>0</v>
      </c>
      <c r="P18" s="1">
        <f t="shared" si="5"/>
        <v>0</v>
      </c>
      <c r="Q18" s="1">
        <f t="shared" si="5"/>
        <v>0</v>
      </c>
      <c r="R18" s="1">
        <f t="shared" si="5"/>
        <v>0</v>
      </c>
      <c r="S18" s="1">
        <f t="shared" si="5"/>
        <v>0</v>
      </c>
      <c r="T18" s="1">
        <f t="shared" si="5"/>
        <v>0</v>
      </c>
      <c r="U18" s="68">
        <f t="shared" si="4"/>
        <v>10</v>
      </c>
    </row>
    <row r="19" spans="1:21" ht="14.25" customHeight="1">
      <c r="A19" s="141"/>
      <c r="B19" s="142"/>
      <c r="C19" s="69"/>
      <c r="D19" s="69"/>
      <c r="E19" s="69"/>
      <c r="F19" s="69"/>
      <c r="G19" s="69"/>
      <c r="H19" s="69"/>
      <c r="I19" s="69"/>
      <c r="J19" s="130" t="s">
        <v>37</v>
      </c>
      <c r="K19" s="130"/>
      <c r="L19" s="130"/>
      <c r="M19" s="69"/>
      <c r="N19" s="42"/>
      <c r="O19" s="42"/>
      <c r="P19" s="42"/>
      <c r="Q19" s="67"/>
      <c r="R19" s="67"/>
      <c r="S19" s="67"/>
      <c r="T19" s="67"/>
    </row>
    <row r="20" spans="1:21">
      <c r="A20" s="109" t="s">
        <v>54</v>
      </c>
      <c r="B20" s="109" t="s">
        <v>55</v>
      </c>
      <c r="C20" s="12" t="s">
        <v>7</v>
      </c>
      <c r="D20" s="119" t="s">
        <v>30</v>
      </c>
      <c r="E20" s="120" t="s">
        <v>8</v>
      </c>
      <c r="F20" s="12" t="s">
        <v>32</v>
      </c>
      <c r="G20" s="12" t="s">
        <v>59</v>
      </c>
      <c r="H20" s="12" t="s">
        <v>57</v>
      </c>
      <c r="I20" s="99" t="s">
        <v>58</v>
      </c>
      <c r="J20" s="99" t="s">
        <v>49</v>
      </c>
      <c r="K20" s="12" t="s">
        <v>60</v>
      </c>
      <c r="L20" s="12" t="s">
        <v>42</v>
      </c>
      <c r="M20" s="12" t="s">
        <v>33</v>
      </c>
      <c r="N20" s="12" t="s">
        <v>43</v>
      </c>
      <c r="O20" s="12" t="s">
        <v>34</v>
      </c>
      <c r="P20" s="12" t="s">
        <v>44</v>
      </c>
      <c r="Q20" s="12" t="s">
        <v>26</v>
      </c>
      <c r="R20" s="12" t="s">
        <v>51</v>
      </c>
      <c r="S20" s="12" t="s">
        <v>76</v>
      </c>
      <c r="T20" s="12" t="s">
        <v>77</v>
      </c>
      <c r="U20" s="13" t="s">
        <v>10</v>
      </c>
    </row>
    <row r="21" spans="1:21">
      <c r="A21" s="107">
        <v>0.33333333333333298</v>
      </c>
      <c r="B21" s="107">
        <v>0.33333333333333298</v>
      </c>
      <c r="C21" s="108">
        <f>+ROUNDUP((HOUR(B21-A21))+(MINUTE(B21-A21)/60),2)</f>
        <v>0</v>
      </c>
      <c r="D21" s="66"/>
      <c r="E21" s="17"/>
      <c r="F21" s="1">
        <f>+C21*PAY!$C$3</f>
        <v>0</v>
      </c>
      <c r="G21" s="1">
        <f>+C21*PAY!$C$4</f>
        <v>0</v>
      </c>
      <c r="H21" s="1">
        <f>+C21*PAY!$C$5</f>
        <v>0</v>
      </c>
      <c r="I21" s="100">
        <f>+C21*PAY!$C$6</f>
        <v>0</v>
      </c>
      <c r="J21" s="100">
        <f>+C21*PAY!$C$7</f>
        <v>0</v>
      </c>
      <c r="K21" s="1">
        <f>+C21*PAY!$C$8</f>
        <v>0</v>
      </c>
      <c r="L21" s="1">
        <f>+C21*PAY!$C$9</f>
        <v>0</v>
      </c>
      <c r="M21" s="1">
        <f>+C21*PAY!$C$10</f>
        <v>0</v>
      </c>
      <c r="N21" s="1">
        <f>+E21*PAY!$C$11</f>
        <v>0</v>
      </c>
      <c r="O21" s="1">
        <f>+E21*PAY!$C$12</f>
        <v>0</v>
      </c>
      <c r="P21" s="1">
        <f>+C21*PAY!$C$13</f>
        <v>0</v>
      </c>
      <c r="Q21" s="1">
        <f>+C21*PAY!$C$14</f>
        <v>0</v>
      </c>
      <c r="R21" s="1">
        <f>+C21*PAY!$C$15</f>
        <v>0</v>
      </c>
      <c r="S21" s="1">
        <f>+C21*PAY!$C$16</f>
        <v>0</v>
      </c>
      <c r="T21" s="1">
        <f>+C21*PAY!$C$17</f>
        <v>0</v>
      </c>
      <c r="U21" s="18">
        <f t="shared" ref="U21:U26" si="6">+E21-F21-G21-H21-I21-J21-K21-L21-M21-N21-O21-P21-Q21-R21-S21-T21</f>
        <v>0</v>
      </c>
    </row>
    <row r="22" spans="1:21">
      <c r="A22" s="107">
        <v>0.33333333333333298</v>
      </c>
      <c r="B22" s="107">
        <v>0.33333333333333298</v>
      </c>
      <c r="C22" s="108">
        <f>+ROUNDUP((HOUR(B22-A22))+(MINUTE(B22-A22)/60),2)</f>
        <v>0</v>
      </c>
      <c r="D22" s="66"/>
      <c r="E22" s="17"/>
      <c r="F22" s="1">
        <f>+C22*PAY!$C$3</f>
        <v>0</v>
      </c>
      <c r="G22" s="1">
        <f>+C22*PAY!$C$4</f>
        <v>0</v>
      </c>
      <c r="H22" s="1">
        <f>+C22*PAY!$C$5</f>
        <v>0</v>
      </c>
      <c r="I22" s="100">
        <f>+C22*PAY!$C$6</f>
        <v>0</v>
      </c>
      <c r="J22" s="100">
        <f>+C22*PAY!$C$7</f>
        <v>0</v>
      </c>
      <c r="K22" s="1">
        <f>+C22*PAY!$C$8</f>
        <v>0</v>
      </c>
      <c r="L22" s="1">
        <f>+C22*PAY!$C$9</f>
        <v>0</v>
      </c>
      <c r="M22" s="1">
        <f>+C22*PAY!$C$10</f>
        <v>0</v>
      </c>
      <c r="N22" s="1">
        <f>+E22*PAY!$C$11</f>
        <v>0</v>
      </c>
      <c r="O22" s="1">
        <f>+E22*PAY!$C$12</f>
        <v>0</v>
      </c>
      <c r="P22" s="1">
        <f>+C22*PAY!$C$13</f>
        <v>0</v>
      </c>
      <c r="Q22" s="1">
        <f>+C22*PAY!$C$14</f>
        <v>0</v>
      </c>
      <c r="R22" s="1">
        <f>+C22*PAY!$C$15</f>
        <v>0</v>
      </c>
      <c r="S22" s="1">
        <f>+C22*PAY!$C$16</f>
        <v>0</v>
      </c>
      <c r="T22" s="1">
        <f>+C22*PAY!$C$17</f>
        <v>0</v>
      </c>
      <c r="U22" s="18">
        <f t="shared" si="6"/>
        <v>0</v>
      </c>
    </row>
    <row r="23" spans="1:21">
      <c r="A23" s="107">
        <v>0.33333333333333298</v>
      </c>
      <c r="B23" s="107">
        <v>0.33333333333333298</v>
      </c>
      <c r="C23" s="108">
        <f>+ROUNDUP((HOUR(B23-A23))+(MINUTE(B23-A23)/60),2)</f>
        <v>0</v>
      </c>
      <c r="D23" s="66"/>
      <c r="E23" s="17"/>
      <c r="F23" s="1">
        <f>+C23*PAY!$C$3</f>
        <v>0</v>
      </c>
      <c r="G23" s="1">
        <f>+C23*PAY!$C$4</f>
        <v>0</v>
      </c>
      <c r="H23" s="1">
        <f>+C23*PAY!$C$5</f>
        <v>0</v>
      </c>
      <c r="I23" s="100">
        <f>+C23*PAY!$C$6</f>
        <v>0</v>
      </c>
      <c r="J23" s="100">
        <f>+C23*PAY!$C$7</f>
        <v>0</v>
      </c>
      <c r="K23" s="1">
        <f>+C23*PAY!$C$8</f>
        <v>0</v>
      </c>
      <c r="L23" s="1">
        <f>+C23*PAY!$C$9</f>
        <v>0</v>
      </c>
      <c r="M23" s="1">
        <f>+C23*PAY!$C$10</f>
        <v>0</v>
      </c>
      <c r="N23" s="1">
        <f>+E23*PAY!$C$11</f>
        <v>0</v>
      </c>
      <c r="O23" s="1">
        <f>+E23*PAY!$C$12</f>
        <v>0</v>
      </c>
      <c r="P23" s="1">
        <f>+C23*PAY!$C$13</f>
        <v>0</v>
      </c>
      <c r="Q23" s="1">
        <f>+C23*PAY!$C$14</f>
        <v>0</v>
      </c>
      <c r="R23" s="1">
        <f>+C23*PAY!$C$15</f>
        <v>0</v>
      </c>
      <c r="S23" s="1">
        <f>+C23*PAY!$C$16</f>
        <v>0</v>
      </c>
      <c r="T23" s="1">
        <f>+C23*PAY!$C$17</f>
        <v>0</v>
      </c>
      <c r="U23" s="18">
        <f t="shared" si="6"/>
        <v>0</v>
      </c>
    </row>
    <row r="24" spans="1:21">
      <c r="A24" s="107">
        <v>0.33333333333333298</v>
      </c>
      <c r="B24" s="107">
        <v>0.33333333333333298</v>
      </c>
      <c r="C24" s="108">
        <f>+ROUNDUP((HOUR(B24-A24))+(MINUTE(B24-A24)/60),2)</f>
        <v>0</v>
      </c>
      <c r="D24" s="66"/>
      <c r="E24" s="17"/>
      <c r="F24" s="1">
        <f>+C24*PAY!$C$3</f>
        <v>0</v>
      </c>
      <c r="G24" s="1">
        <f>+C24*PAY!$C$4</f>
        <v>0</v>
      </c>
      <c r="H24" s="1">
        <f>+C24*PAY!$C$5</f>
        <v>0</v>
      </c>
      <c r="I24" s="100">
        <f>+C24*PAY!$C$6</f>
        <v>0</v>
      </c>
      <c r="J24" s="100">
        <f>+C24*PAY!$C$7</f>
        <v>0</v>
      </c>
      <c r="K24" s="1">
        <f>+C24*PAY!$C$8</f>
        <v>0</v>
      </c>
      <c r="L24" s="1">
        <f>+C24*PAY!$C$9</f>
        <v>0</v>
      </c>
      <c r="M24" s="1">
        <f>+C24*PAY!$C$10</f>
        <v>0</v>
      </c>
      <c r="N24" s="1">
        <f>+E24*PAY!$C$11</f>
        <v>0</v>
      </c>
      <c r="O24" s="1">
        <f>+E24*PAY!$C$12</f>
        <v>0</v>
      </c>
      <c r="P24" s="1">
        <f>+C24*PAY!$C$13</f>
        <v>0</v>
      </c>
      <c r="Q24" s="1">
        <f>+C24*PAY!$C$14</f>
        <v>0</v>
      </c>
      <c r="R24" s="1">
        <f>+C24*PAY!$C$15</f>
        <v>0</v>
      </c>
      <c r="S24" s="1">
        <f>+C24*PAY!$C$16</f>
        <v>0</v>
      </c>
      <c r="T24" s="1">
        <f>+C24*PAY!$C$17</f>
        <v>0</v>
      </c>
      <c r="U24" s="18">
        <f t="shared" si="6"/>
        <v>0</v>
      </c>
    </row>
    <row r="25" spans="1:21">
      <c r="A25" s="107">
        <v>0.33333333333333298</v>
      </c>
      <c r="B25" s="107">
        <v>0.33333333333333298</v>
      </c>
      <c r="C25" s="108">
        <f>+ROUNDUP((HOUR(B25-A25))+(MINUTE(B25-A25)/60),2)</f>
        <v>0</v>
      </c>
      <c r="D25" s="66"/>
      <c r="E25" s="17"/>
      <c r="F25" s="1">
        <f>+C25*PAY!$C$3</f>
        <v>0</v>
      </c>
      <c r="G25" s="1">
        <f>+C25*PAY!$C$4</f>
        <v>0</v>
      </c>
      <c r="H25" s="1">
        <f>+C25*PAY!$C$5</f>
        <v>0</v>
      </c>
      <c r="I25" s="100">
        <f>+C25*PAY!$C$6</f>
        <v>0</v>
      </c>
      <c r="J25" s="100">
        <f>+C25*PAY!$C$7</f>
        <v>0</v>
      </c>
      <c r="K25" s="1">
        <f>+C25*PAY!$C$8</f>
        <v>0</v>
      </c>
      <c r="L25" s="1">
        <f>+C25*PAY!$C$9</f>
        <v>0</v>
      </c>
      <c r="M25" s="1">
        <f>+C25*PAY!$C$10</f>
        <v>0</v>
      </c>
      <c r="N25" s="1">
        <f>+E25*PAY!$C$11</f>
        <v>0</v>
      </c>
      <c r="O25" s="1">
        <f>+E25*PAY!$C$12</f>
        <v>0</v>
      </c>
      <c r="P25" s="1">
        <f>+C25*PAY!$C$13</f>
        <v>0</v>
      </c>
      <c r="Q25" s="1">
        <f>+C25*PAY!$C$14</f>
        <v>0</v>
      </c>
      <c r="R25" s="1">
        <f>+C25*PAY!$C$15</f>
        <v>0</v>
      </c>
      <c r="S25" s="1">
        <f>+C25*PAY!$C$16</f>
        <v>0</v>
      </c>
      <c r="T25" s="1">
        <f>+C25*PAY!$C$17</f>
        <v>0</v>
      </c>
      <c r="U25" s="18">
        <f t="shared" si="6"/>
        <v>0</v>
      </c>
    </row>
    <row r="26" spans="1:21" ht="13.5" thickBot="1">
      <c r="A26" s="113"/>
      <c r="B26" s="118"/>
      <c r="C26" s="124" t="s">
        <v>31</v>
      </c>
      <c r="D26" s="125"/>
      <c r="E26" s="17">
        <v>10</v>
      </c>
      <c r="F26" s="14">
        <f>+COVENANT!E40</f>
        <v>0</v>
      </c>
      <c r="G26" s="14">
        <f>+COVENANT!E41</f>
        <v>0</v>
      </c>
      <c r="H26" s="14">
        <f>+COVENANT!E42</f>
        <v>0</v>
      </c>
      <c r="I26" s="101">
        <f>+COVENANT!E43</f>
        <v>0</v>
      </c>
      <c r="J26" s="101">
        <f>+COVENANT!E44</f>
        <v>0</v>
      </c>
      <c r="K26" s="14">
        <f>+COVENANT!E45</f>
        <v>0</v>
      </c>
      <c r="L26" s="14">
        <f>+COVENANT!E46</f>
        <v>0</v>
      </c>
      <c r="M26" s="14">
        <f>+COVENANT!E47</f>
        <v>0</v>
      </c>
      <c r="N26" s="14">
        <f>+COVENANT!E48</f>
        <v>0</v>
      </c>
      <c r="O26" s="14">
        <f>+COVENANT!E49</f>
        <v>0</v>
      </c>
      <c r="P26" s="14">
        <f>+COVENANT!E50</f>
        <v>0</v>
      </c>
      <c r="Q26" s="14">
        <f>+COVENANT!E51</f>
        <v>0</v>
      </c>
      <c r="R26" s="14">
        <f>+COVENANT!E52</f>
        <v>0</v>
      </c>
      <c r="S26" s="14">
        <f>+COVENANT!E53</f>
        <v>0</v>
      </c>
      <c r="T26" s="14">
        <f>+COVENANT!E54</f>
        <v>0</v>
      </c>
      <c r="U26" s="18">
        <f t="shared" si="6"/>
        <v>10</v>
      </c>
    </row>
    <row r="27" spans="1:21">
      <c r="A27" s="114"/>
      <c r="B27" s="116"/>
      <c r="C27" s="94">
        <f>SUM(C21:C26)</f>
        <v>0</v>
      </c>
      <c r="D27" s="95" t="s">
        <v>9</v>
      </c>
      <c r="E27" s="96">
        <f t="shared" ref="E27:U27" si="7">SUM(E21:E26)</f>
        <v>10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00">
        <f t="shared" si="7"/>
        <v>0</v>
      </c>
      <c r="J27" s="100">
        <f t="shared" si="7"/>
        <v>0</v>
      </c>
      <c r="K27" s="1">
        <f t="shared" si="7"/>
        <v>0</v>
      </c>
      <c r="L27" s="1">
        <f t="shared" si="7"/>
        <v>0</v>
      </c>
      <c r="M27" s="1">
        <f t="shared" si="7"/>
        <v>0</v>
      </c>
      <c r="N27" s="1">
        <f t="shared" si="7"/>
        <v>0</v>
      </c>
      <c r="O27" s="1">
        <f t="shared" si="7"/>
        <v>0</v>
      </c>
      <c r="P27" s="1">
        <f t="shared" si="7"/>
        <v>0</v>
      </c>
      <c r="Q27" s="1">
        <f t="shared" si="7"/>
        <v>0</v>
      </c>
      <c r="R27" s="1">
        <f>SUM(R21:R26)</f>
        <v>0</v>
      </c>
      <c r="S27" s="1">
        <f>SUM(S21:S26)</f>
        <v>0</v>
      </c>
      <c r="T27" s="1">
        <f>SUM(T21:T26)</f>
        <v>0</v>
      </c>
      <c r="U27" s="68">
        <f t="shared" si="7"/>
        <v>10</v>
      </c>
    </row>
    <row r="28" spans="1:21" ht="15" customHeight="1">
      <c r="A28" s="115"/>
      <c r="B28" s="117"/>
      <c r="C28" s="69"/>
      <c r="D28" s="69"/>
      <c r="E28" s="69"/>
      <c r="F28" s="69"/>
      <c r="G28" s="69"/>
      <c r="H28" s="69"/>
      <c r="I28" s="69"/>
      <c r="J28" s="130" t="s">
        <v>38</v>
      </c>
      <c r="K28" s="130"/>
      <c r="L28" s="130"/>
      <c r="M28" s="69"/>
      <c r="N28" s="42"/>
      <c r="O28" s="42"/>
      <c r="P28" s="42"/>
      <c r="Q28" s="67"/>
      <c r="R28" s="67"/>
      <c r="S28" s="67"/>
      <c r="T28" s="67"/>
    </row>
    <row r="29" spans="1:21">
      <c r="A29" s="109" t="s">
        <v>54</v>
      </c>
      <c r="B29" s="109" t="s">
        <v>55</v>
      </c>
      <c r="C29" s="12" t="s">
        <v>7</v>
      </c>
      <c r="D29" s="119" t="s">
        <v>30</v>
      </c>
      <c r="E29" s="120" t="s">
        <v>8</v>
      </c>
      <c r="F29" s="12" t="s">
        <v>32</v>
      </c>
      <c r="G29" s="12" t="s">
        <v>59</v>
      </c>
      <c r="H29" s="12" t="s">
        <v>57</v>
      </c>
      <c r="I29" s="99" t="s">
        <v>58</v>
      </c>
      <c r="J29" s="99" t="s">
        <v>49</v>
      </c>
      <c r="K29" s="12" t="s">
        <v>60</v>
      </c>
      <c r="L29" s="12" t="s">
        <v>42</v>
      </c>
      <c r="M29" s="12" t="s">
        <v>33</v>
      </c>
      <c r="N29" s="12" t="s">
        <v>43</v>
      </c>
      <c r="O29" s="12" t="s">
        <v>34</v>
      </c>
      <c r="P29" s="12" t="s">
        <v>44</v>
      </c>
      <c r="Q29" s="12" t="s">
        <v>26</v>
      </c>
      <c r="R29" s="12" t="s">
        <v>51</v>
      </c>
      <c r="S29" s="12" t="s">
        <v>76</v>
      </c>
      <c r="T29" s="12" t="s">
        <v>77</v>
      </c>
      <c r="U29" s="13" t="s">
        <v>10</v>
      </c>
    </row>
    <row r="30" spans="1:21">
      <c r="A30" s="107">
        <v>0.33333333333333298</v>
      </c>
      <c r="B30" s="107">
        <v>0.33333333333333298</v>
      </c>
      <c r="C30" s="108">
        <f>+ROUNDUP((HOUR(B30-A30))+(MINUTE(B30-A30)/60),2)</f>
        <v>0</v>
      </c>
      <c r="D30" s="66"/>
      <c r="E30" s="17"/>
      <c r="F30" s="1">
        <f>+C30*PAY!$C$3</f>
        <v>0</v>
      </c>
      <c r="G30" s="1">
        <f>+C30*PAY!$C$4</f>
        <v>0</v>
      </c>
      <c r="H30" s="1">
        <f>+C30*PAY!$C$5</f>
        <v>0</v>
      </c>
      <c r="I30" s="100">
        <f>+C30*PAY!$C$6</f>
        <v>0</v>
      </c>
      <c r="J30" s="100">
        <f>+C30*PAY!$C$7</f>
        <v>0</v>
      </c>
      <c r="K30" s="1">
        <f>+C30*PAY!$C$8</f>
        <v>0</v>
      </c>
      <c r="L30" s="1">
        <f>+C30*PAY!$C$9</f>
        <v>0</v>
      </c>
      <c r="M30" s="1">
        <f>+C30*PAY!$C$10</f>
        <v>0</v>
      </c>
      <c r="N30" s="1">
        <f>+E30*PAY!$C$11</f>
        <v>0</v>
      </c>
      <c r="O30" s="1">
        <f>+E30*PAY!$C$12</f>
        <v>0</v>
      </c>
      <c r="P30" s="1">
        <f>+C30*PAY!$C$13</f>
        <v>0</v>
      </c>
      <c r="Q30" s="1">
        <f>+C30*PAY!$C$14</f>
        <v>0</v>
      </c>
      <c r="R30" s="1">
        <f>+C30*PAY!$C$15</f>
        <v>0</v>
      </c>
      <c r="S30" s="1">
        <f>+C30*PAY!$C$16</f>
        <v>0</v>
      </c>
      <c r="T30" s="1">
        <f>+C30*PAY!$C$17</f>
        <v>0</v>
      </c>
      <c r="U30" s="18">
        <f t="shared" ref="U30:U35" si="8">+E30-F30-G30-H30-I30-J30-K30-L30-M30-N30-O30-P30-Q30-R30-S30-T30</f>
        <v>0</v>
      </c>
    </row>
    <row r="31" spans="1:21">
      <c r="A31" s="107">
        <v>0.33333333333333298</v>
      </c>
      <c r="B31" s="107">
        <v>0.33333333333333298</v>
      </c>
      <c r="C31" s="108">
        <f>+ROUNDUP((HOUR(B31-A31))+(MINUTE(B31-A31)/60),2)</f>
        <v>0</v>
      </c>
      <c r="D31" s="66"/>
      <c r="E31" s="17"/>
      <c r="F31" s="1">
        <f>+C31*PAY!$C$3</f>
        <v>0</v>
      </c>
      <c r="G31" s="1">
        <f>+C31*PAY!$C$4</f>
        <v>0</v>
      </c>
      <c r="H31" s="1">
        <f>+C31*PAY!$C$5</f>
        <v>0</v>
      </c>
      <c r="I31" s="100">
        <f>+C31*PAY!$C$6</f>
        <v>0</v>
      </c>
      <c r="J31" s="100">
        <f>+C31*PAY!$C$7</f>
        <v>0</v>
      </c>
      <c r="K31" s="1">
        <f>+C31*PAY!$C$8</f>
        <v>0</v>
      </c>
      <c r="L31" s="1">
        <f>+C31*PAY!$C$9</f>
        <v>0</v>
      </c>
      <c r="M31" s="1">
        <f>+C31*PAY!$C$10</f>
        <v>0</v>
      </c>
      <c r="N31" s="1">
        <f>+E31*PAY!$C$11</f>
        <v>0</v>
      </c>
      <c r="O31" s="1">
        <f>+E31*PAY!$C$12</f>
        <v>0</v>
      </c>
      <c r="P31" s="1">
        <f>+C31*PAY!$C$13</f>
        <v>0</v>
      </c>
      <c r="Q31" s="1">
        <f>+C31*PAY!$C$14</f>
        <v>0</v>
      </c>
      <c r="R31" s="1">
        <f>+C31*PAY!$C$15</f>
        <v>0</v>
      </c>
      <c r="S31" s="1">
        <f>+C31*PAY!$C$16</f>
        <v>0</v>
      </c>
      <c r="T31" s="1">
        <f>+C31*PAY!$C$17</f>
        <v>0</v>
      </c>
      <c r="U31" s="18">
        <f t="shared" si="8"/>
        <v>0</v>
      </c>
    </row>
    <row r="32" spans="1:21">
      <c r="A32" s="107">
        <v>0.33333333333333298</v>
      </c>
      <c r="B32" s="107">
        <v>0.33333333333333298</v>
      </c>
      <c r="C32" s="108">
        <f>+ROUNDUP((HOUR(B32-A32))+(MINUTE(B32-A32)/60),2)</f>
        <v>0</v>
      </c>
      <c r="D32" s="66"/>
      <c r="E32" s="17"/>
      <c r="F32" s="1">
        <f>+C32*PAY!$C$3</f>
        <v>0</v>
      </c>
      <c r="G32" s="1">
        <f>+C32*PAY!$C$4</f>
        <v>0</v>
      </c>
      <c r="H32" s="1">
        <f>+C32*PAY!$C$5</f>
        <v>0</v>
      </c>
      <c r="I32" s="100">
        <f>+C32*PAY!$C$6</f>
        <v>0</v>
      </c>
      <c r="J32" s="100">
        <f>+C32*PAY!$C$7</f>
        <v>0</v>
      </c>
      <c r="K32" s="1">
        <f>+C32*PAY!$C$8</f>
        <v>0</v>
      </c>
      <c r="L32" s="1">
        <f>+C32*PAY!$C$9</f>
        <v>0</v>
      </c>
      <c r="M32" s="1">
        <f>+C32*PAY!$C$10</f>
        <v>0</v>
      </c>
      <c r="N32" s="1">
        <f>+E32*PAY!$C$11</f>
        <v>0</v>
      </c>
      <c r="O32" s="1">
        <f>+E32*PAY!$C$12</f>
        <v>0</v>
      </c>
      <c r="P32" s="1">
        <f>+C32*PAY!$C$13</f>
        <v>0</v>
      </c>
      <c r="Q32" s="1">
        <f>+C32*PAY!$C$14</f>
        <v>0</v>
      </c>
      <c r="R32" s="1">
        <f>+C32*PAY!$C$15</f>
        <v>0</v>
      </c>
      <c r="S32" s="1">
        <f>+C32*PAY!$C$16</f>
        <v>0</v>
      </c>
      <c r="T32" s="1">
        <f>+C32*PAY!$C$17</f>
        <v>0</v>
      </c>
      <c r="U32" s="18">
        <f t="shared" si="8"/>
        <v>0</v>
      </c>
    </row>
    <row r="33" spans="1:21">
      <c r="A33" s="107">
        <v>0.33333333333333298</v>
      </c>
      <c r="B33" s="107">
        <v>0.33333333333333298</v>
      </c>
      <c r="C33" s="108">
        <f>+ROUNDUP((HOUR(B33-A33))+(MINUTE(B33-A33)/60),2)</f>
        <v>0</v>
      </c>
      <c r="D33" s="66"/>
      <c r="E33" s="17"/>
      <c r="F33" s="1">
        <f>+C33*PAY!$C$3</f>
        <v>0</v>
      </c>
      <c r="G33" s="1">
        <f>+C33*PAY!$C$4</f>
        <v>0</v>
      </c>
      <c r="H33" s="1">
        <f>+C33*PAY!$C$5</f>
        <v>0</v>
      </c>
      <c r="I33" s="100">
        <f>+C33*PAY!$C$6</f>
        <v>0</v>
      </c>
      <c r="J33" s="100">
        <f>+C33*PAY!$C$7</f>
        <v>0</v>
      </c>
      <c r="K33" s="1">
        <f>+C33*PAY!$C$8</f>
        <v>0</v>
      </c>
      <c r="L33" s="1">
        <f>+C33*PAY!$C$9</f>
        <v>0</v>
      </c>
      <c r="M33" s="1">
        <f>+C33*PAY!$C$10</f>
        <v>0</v>
      </c>
      <c r="N33" s="1">
        <f>+E33*PAY!$C$11</f>
        <v>0</v>
      </c>
      <c r="O33" s="1">
        <f>+E33*PAY!$C$12</f>
        <v>0</v>
      </c>
      <c r="P33" s="1">
        <f>+C33*PAY!$C$13</f>
        <v>0</v>
      </c>
      <c r="Q33" s="1">
        <f>+C33*PAY!$C$14</f>
        <v>0</v>
      </c>
      <c r="R33" s="1">
        <f>+C33*PAY!$C$15</f>
        <v>0</v>
      </c>
      <c r="S33" s="1">
        <f>+C33*PAY!$C$16</f>
        <v>0</v>
      </c>
      <c r="T33" s="1">
        <f>+C33*PAY!$C$17</f>
        <v>0</v>
      </c>
      <c r="U33" s="18">
        <f t="shared" si="8"/>
        <v>0</v>
      </c>
    </row>
    <row r="34" spans="1:21">
      <c r="A34" s="107">
        <v>0.33333333333333298</v>
      </c>
      <c r="B34" s="107">
        <v>0.33333333333333298</v>
      </c>
      <c r="C34" s="108">
        <f>+ROUNDUP((HOUR(B34-A34))+(MINUTE(B34-A34)/60),2)</f>
        <v>0</v>
      </c>
      <c r="D34" s="66"/>
      <c r="E34" s="17"/>
      <c r="F34" s="1">
        <f>+C34*PAY!$C$3</f>
        <v>0</v>
      </c>
      <c r="G34" s="1">
        <f>+C34*PAY!$C$4</f>
        <v>0</v>
      </c>
      <c r="H34" s="1">
        <f>+C34*PAY!$C$5</f>
        <v>0</v>
      </c>
      <c r="I34" s="100">
        <f>+C34*PAY!$C$6</f>
        <v>0</v>
      </c>
      <c r="J34" s="100">
        <f>+C34*PAY!$C$7</f>
        <v>0</v>
      </c>
      <c r="K34" s="1">
        <f>+C34*PAY!$C$8</f>
        <v>0</v>
      </c>
      <c r="L34" s="1">
        <f>+C34*PAY!$C$9</f>
        <v>0</v>
      </c>
      <c r="M34" s="1">
        <f>+C34*PAY!$C$10</f>
        <v>0</v>
      </c>
      <c r="N34" s="1">
        <f>+E34*PAY!$C$11</f>
        <v>0</v>
      </c>
      <c r="O34" s="1">
        <f>+E34*PAY!$C$12</f>
        <v>0</v>
      </c>
      <c r="P34" s="1">
        <f>+C34*PAY!$C$13</f>
        <v>0</v>
      </c>
      <c r="Q34" s="1">
        <f>+C34*PAY!$C$14</f>
        <v>0</v>
      </c>
      <c r="R34" s="1">
        <f>+C34*PAY!$C$15</f>
        <v>0</v>
      </c>
      <c r="S34" s="1">
        <f>+C34*PAY!$C$16</f>
        <v>0</v>
      </c>
      <c r="T34" s="1">
        <f>+C34*PAY!$C$17</f>
        <v>0</v>
      </c>
      <c r="U34" s="18">
        <f t="shared" si="8"/>
        <v>0</v>
      </c>
    </row>
    <row r="35" spans="1:21" ht="13.5" thickBot="1">
      <c r="A35" s="137"/>
      <c r="B35" s="138"/>
      <c r="C35" s="124" t="s">
        <v>31</v>
      </c>
      <c r="D35" s="125"/>
      <c r="E35" s="17">
        <v>10</v>
      </c>
      <c r="F35" s="14">
        <f>+COVENANT!E58</f>
        <v>0</v>
      </c>
      <c r="G35" s="14">
        <f>+COVENANT!E59</f>
        <v>0</v>
      </c>
      <c r="H35" s="14">
        <f>+COVENANT!E60</f>
        <v>0</v>
      </c>
      <c r="I35" s="101">
        <f>+COVENANT!E61</f>
        <v>0</v>
      </c>
      <c r="J35" s="101">
        <f>+COVENANT!E62</f>
        <v>0</v>
      </c>
      <c r="K35" s="14">
        <f>+COVENANT!E63</f>
        <v>0</v>
      </c>
      <c r="L35" s="14">
        <f>+COVENANT!E64</f>
        <v>0</v>
      </c>
      <c r="M35" s="14">
        <f>+COVENANT!E65</f>
        <v>0</v>
      </c>
      <c r="N35" s="14">
        <f>+COVENANT!E66</f>
        <v>0</v>
      </c>
      <c r="O35" s="14">
        <f>+COVENANT!E67</f>
        <v>0</v>
      </c>
      <c r="P35" s="14">
        <f>+COVENANT!E68</f>
        <v>0</v>
      </c>
      <c r="Q35" s="14">
        <f>+COVENANT!E69</f>
        <v>0</v>
      </c>
      <c r="R35" s="14">
        <f>+COVENANT!E70</f>
        <v>0</v>
      </c>
      <c r="S35" s="14">
        <f>+COVENANT!E71</f>
        <v>0</v>
      </c>
      <c r="T35" s="14">
        <f>+COVENANT!E72</f>
        <v>0</v>
      </c>
      <c r="U35" s="18">
        <f t="shared" si="8"/>
        <v>10</v>
      </c>
    </row>
    <row r="36" spans="1:21">
      <c r="A36" s="139"/>
      <c r="B36" s="140"/>
      <c r="C36" s="94">
        <f>SUM(C30:C35)</f>
        <v>0</v>
      </c>
      <c r="D36" s="95" t="s">
        <v>9</v>
      </c>
      <c r="E36" s="96">
        <f t="shared" ref="E36:U36" si="9">SUM(E30:E35)</f>
        <v>10</v>
      </c>
      <c r="F36" s="1">
        <f t="shared" si="9"/>
        <v>0</v>
      </c>
      <c r="G36" s="1">
        <f t="shared" si="9"/>
        <v>0</v>
      </c>
      <c r="H36" s="1">
        <f t="shared" si="9"/>
        <v>0</v>
      </c>
      <c r="I36" s="100">
        <f t="shared" si="9"/>
        <v>0</v>
      </c>
      <c r="J36" s="100">
        <f t="shared" si="9"/>
        <v>0</v>
      </c>
      <c r="K36" s="1">
        <f t="shared" si="9"/>
        <v>0</v>
      </c>
      <c r="L36" s="1">
        <f t="shared" si="9"/>
        <v>0</v>
      </c>
      <c r="M36" s="1">
        <f t="shared" si="9"/>
        <v>0</v>
      </c>
      <c r="N36" s="1">
        <f t="shared" ref="N36:T36" si="10">SUM(N30:N35)</f>
        <v>0</v>
      </c>
      <c r="O36" s="1">
        <f t="shared" si="10"/>
        <v>0</v>
      </c>
      <c r="P36" s="1">
        <f t="shared" si="10"/>
        <v>0</v>
      </c>
      <c r="Q36" s="1">
        <f t="shared" si="10"/>
        <v>0</v>
      </c>
      <c r="R36" s="1">
        <f t="shared" si="10"/>
        <v>0</v>
      </c>
      <c r="S36" s="1">
        <f t="shared" si="10"/>
        <v>0</v>
      </c>
      <c r="T36" s="1">
        <f t="shared" si="10"/>
        <v>0</v>
      </c>
      <c r="U36" s="68">
        <f t="shared" si="9"/>
        <v>10</v>
      </c>
    </row>
    <row r="37" spans="1:21" ht="14.25" customHeight="1">
      <c r="A37" s="141"/>
      <c r="B37" s="142"/>
      <c r="C37" s="69"/>
      <c r="D37" s="69"/>
      <c r="E37" s="69"/>
      <c r="F37" s="69"/>
      <c r="G37" s="69"/>
      <c r="H37" s="69"/>
      <c r="I37" s="69"/>
      <c r="J37" s="130" t="s">
        <v>39</v>
      </c>
      <c r="K37" s="130"/>
      <c r="L37" s="130"/>
      <c r="M37" s="69"/>
      <c r="N37" s="42"/>
      <c r="O37" s="42"/>
      <c r="P37" s="42"/>
      <c r="Q37" s="67"/>
      <c r="R37" s="67"/>
      <c r="S37" s="67"/>
      <c r="T37" s="67"/>
    </row>
    <row r="38" spans="1:21">
      <c r="A38" s="109" t="s">
        <v>54</v>
      </c>
      <c r="B38" s="109" t="s">
        <v>55</v>
      </c>
      <c r="C38" s="12" t="s">
        <v>7</v>
      </c>
      <c r="D38" s="119" t="s">
        <v>30</v>
      </c>
      <c r="E38" s="120" t="s">
        <v>8</v>
      </c>
      <c r="F38" s="12" t="s">
        <v>32</v>
      </c>
      <c r="G38" s="12" t="s">
        <v>59</v>
      </c>
      <c r="H38" s="12" t="s">
        <v>57</v>
      </c>
      <c r="I38" s="99" t="s">
        <v>58</v>
      </c>
      <c r="J38" s="99" t="s">
        <v>49</v>
      </c>
      <c r="K38" s="12" t="s">
        <v>60</v>
      </c>
      <c r="L38" s="12" t="s">
        <v>42</v>
      </c>
      <c r="M38" s="12" t="s">
        <v>33</v>
      </c>
      <c r="N38" s="12" t="s">
        <v>43</v>
      </c>
      <c r="O38" s="12" t="s">
        <v>34</v>
      </c>
      <c r="P38" s="12" t="s">
        <v>44</v>
      </c>
      <c r="Q38" s="12" t="s">
        <v>26</v>
      </c>
      <c r="R38" s="12" t="s">
        <v>51</v>
      </c>
      <c r="S38" s="12" t="s">
        <v>76</v>
      </c>
      <c r="T38" s="12" t="s">
        <v>77</v>
      </c>
      <c r="U38" s="13" t="s">
        <v>10</v>
      </c>
    </row>
    <row r="39" spans="1:21">
      <c r="A39" s="107">
        <v>0.33333333333333298</v>
      </c>
      <c r="B39" s="107">
        <v>0.33333333333333298</v>
      </c>
      <c r="C39" s="108">
        <f>+ROUNDUP((HOUR(B39-A39))+(MINUTE(B39-A39)/60),2)</f>
        <v>0</v>
      </c>
      <c r="D39" s="66"/>
      <c r="E39" s="17"/>
      <c r="F39" s="1">
        <f>+C39*PAY!$C$3</f>
        <v>0</v>
      </c>
      <c r="G39" s="1">
        <f>+C39*PAY!$C$4</f>
        <v>0</v>
      </c>
      <c r="H39" s="1">
        <f>+C39*PAY!$C$5</f>
        <v>0</v>
      </c>
      <c r="I39" s="100">
        <f>+C39*PAY!$C$6</f>
        <v>0</v>
      </c>
      <c r="J39" s="100">
        <f>+C39*PAY!$C$7</f>
        <v>0</v>
      </c>
      <c r="K39" s="1">
        <f>+C39*PAY!$C$8</f>
        <v>0</v>
      </c>
      <c r="L39" s="1">
        <f>+C39*PAY!$C$9</f>
        <v>0</v>
      </c>
      <c r="M39" s="1">
        <f>+C39*PAY!$C$10</f>
        <v>0</v>
      </c>
      <c r="N39" s="1">
        <f>+E39*PAY!$C$11</f>
        <v>0</v>
      </c>
      <c r="O39" s="1">
        <f>+E39*PAY!$C$12</f>
        <v>0</v>
      </c>
      <c r="P39" s="1">
        <f>+C39*PAY!$C$13</f>
        <v>0</v>
      </c>
      <c r="Q39" s="1">
        <f>+C39*PAY!$C$14</f>
        <v>0</v>
      </c>
      <c r="R39" s="1">
        <f>+C39*PAY!$C$15</f>
        <v>0</v>
      </c>
      <c r="S39" s="1">
        <f>+C39*PAY!$C$16</f>
        <v>0</v>
      </c>
      <c r="T39" s="1">
        <f>+C39*PAY!$C$17</f>
        <v>0</v>
      </c>
      <c r="U39" s="18">
        <f t="shared" ref="U39:U44" si="11">+E39-F39-G39-H39-I39-J39-K39-L39-M39-N39-O39-P39-Q39-R39-S39-T39</f>
        <v>0</v>
      </c>
    </row>
    <row r="40" spans="1:21">
      <c r="A40" s="107">
        <v>0.33333333333333298</v>
      </c>
      <c r="B40" s="107">
        <v>0.33333333333333298</v>
      </c>
      <c r="C40" s="108">
        <f>+ROUNDUP((HOUR(B40-A40))+(MINUTE(B40-A40)/60),2)</f>
        <v>0</v>
      </c>
      <c r="D40" s="66"/>
      <c r="E40" s="17"/>
      <c r="F40" s="1">
        <f>+C40*PAY!$C$3</f>
        <v>0</v>
      </c>
      <c r="G40" s="1">
        <f>+C40*PAY!$C$4</f>
        <v>0</v>
      </c>
      <c r="H40" s="1">
        <f>+C40*PAY!$C$5</f>
        <v>0</v>
      </c>
      <c r="I40" s="100">
        <f>+C40*PAY!$C$6</f>
        <v>0</v>
      </c>
      <c r="J40" s="100">
        <f>+C40*PAY!$C$7</f>
        <v>0</v>
      </c>
      <c r="K40" s="1">
        <f>+C40*PAY!$C$8</f>
        <v>0</v>
      </c>
      <c r="L40" s="1">
        <f>+C40*PAY!$C$9</f>
        <v>0</v>
      </c>
      <c r="M40" s="1">
        <f>+C40*PAY!$C$10</f>
        <v>0</v>
      </c>
      <c r="N40" s="1">
        <f>+E40*PAY!$C$11</f>
        <v>0</v>
      </c>
      <c r="O40" s="1">
        <f>+E40*PAY!$C$12</f>
        <v>0</v>
      </c>
      <c r="P40" s="1">
        <f>+C40*PAY!$C$13</f>
        <v>0</v>
      </c>
      <c r="Q40" s="1">
        <f>+C40*PAY!$C$14</f>
        <v>0</v>
      </c>
      <c r="R40" s="1">
        <f>+C40*PAY!$C$15</f>
        <v>0</v>
      </c>
      <c r="S40" s="1">
        <f>+C40*PAY!$C$16</f>
        <v>0</v>
      </c>
      <c r="T40" s="1">
        <f>+C40*PAY!$C$17</f>
        <v>0</v>
      </c>
      <c r="U40" s="18">
        <f t="shared" si="11"/>
        <v>0</v>
      </c>
    </row>
    <row r="41" spans="1:21">
      <c r="A41" s="107">
        <v>0.33333333333333298</v>
      </c>
      <c r="B41" s="107">
        <v>0.33333333333333298</v>
      </c>
      <c r="C41" s="108">
        <f>+ROUNDUP((HOUR(B41-A41))+(MINUTE(B41-A41)/60),2)</f>
        <v>0</v>
      </c>
      <c r="D41" s="66"/>
      <c r="E41" s="17"/>
      <c r="F41" s="1">
        <f>+C41*PAY!$C$3</f>
        <v>0</v>
      </c>
      <c r="G41" s="1">
        <f>+C41*PAY!$C$4</f>
        <v>0</v>
      </c>
      <c r="H41" s="1">
        <f>+C41*PAY!$C$5</f>
        <v>0</v>
      </c>
      <c r="I41" s="100">
        <f>+C41*PAY!$C$6</f>
        <v>0</v>
      </c>
      <c r="J41" s="100">
        <f>+C41*PAY!$C$7</f>
        <v>0</v>
      </c>
      <c r="K41" s="1">
        <f>+C41*PAY!$C$8</f>
        <v>0</v>
      </c>
      <c r="L41" s="1">
        <f>+C41*PAY!$C$9</f>
        <v>0</v>
      </c>
      <c r="M41" s="1">
        <f>+C41*PAY!$C$10</f>
        <v>0</v>
      </c>
      <c r="N41" s="1">
        <f>+E41*PAY!$C$11</f>
        <v>0</v>
      </c>
      <c r="O41" s="1">
        <f>+E41*PAY!$C$12</f>
        <v>0</v>
      </c>
      <c r="P41" s="1">
        <f>+C41*PAY!$C$13</f>
        <v>0</v>
      </c>
      <c r="Q41" s="1">
        <f>+C41*PAY!$C$14</f>
        <v>0</v>
      </c>
      <c r="R41" s="1">
        <f>+C41*PAY!$C$15</f>
        <v>0</v>
      </c>
      <c r="S41" s="1">
        <f>+C41*PAY!$C$16</f>
        <v>0</v>
      </c>
      <c r="T41" s="1">
        <f>+C41*PAY!$C$17</f>
        <v>0</v>
      </c>
      <c r="U41" s="18">
        <f t="shared" si="11"/>
        <v>0</v>
      </c>
    </row>
    <row r="42" spans="1:21">
      <c r="A42" s="107">
        <v>0.33333333333333298</v>
      </c>
      <c r="B42" s="107">
        <v>0.33333333333333298</v>
      </c>
      <c r="C42" s="108">
        <f>+ROUNDUP((HOUR(B42-A42))+(MINUTE(B42-A42)/60),2)</f>
        <v>0</v>
      </c>
      <c r="D42" s="66"/>
      <c r="E42" s="17"/>
      <c r="F42" s="1">
        <f>+C42*PAY!$C$3</f>
        <v>0</v>
      </c>
      <c r="G42" s="1">
        <f>+C42*PAY!$C$4</f>
        <v>0</v>
      </c>
      <c r="H42" s="1">
        <f>+C42*PAY!$C$5</f>
        <v>0</v>
      </c>
      <c r="I42" s="100">
        <f>+C42*PAY!$C$6</f>
        <v>0</v>
      </c>
      <c r="J42" s="100">
        <f>+C42*PAY!$C$7</f>
        <v>0</v>
      </c>
      <c r="K42" s="1">
        <f>+C42*PAY!$C$8</f>
        <v>0</v>
      </c>
      <c r="L42" s="1">
        <f>+C42*PAY!$C$9</f>
        <v>0</v>
      </c>
      <c r="M42" s="1">
        <f>+C42*PAY!$C$10</f>
        <v>0</v>
      </c>
      <c r="N42" s="1">
        <f>+E42*PAY!$C$11</f>
        <v>0</v>
      </c>
      <c r="O42" s="1">
        <f>+E42*PAY!$C$12</f>
        <v>0</v>
      </c>
      <c r="P42" s="1">
        <f>+C42*PAY!$C$13</f>
        <v>0</v>
      </c>
      <c r="Q42" s="1">
        <f>+C42*PAY!$C$14</f>
        <v>0</v>
      </c>
      <c r="R42" s="1">
        <f>+C42*PAY!$C$15</f>
        <v>0</v>
      </c>
      <c r="S42" s="1">
        <f>+C42*PAY!$C$16</f>
        <v>0</v>
      </c>
      <c r="T42" s="1">
        <f>+C42*PAY!$C$17</f>
        <v>0</v>
      </c>
      <c r="U42" s="18">
        <f t="shared" si="11"/>
        <v>0</v>
      </c>
    </row>
    <row r="43" spans="1:21">
      <c r="A43" s="107">
        <v>0.33333333333333298</v>
      </c>
      <c r="B43" s="107">
        <v>0.33333333333333298</v>
      </c>
      <c r="C43" s="108">
        <f>+ROUNDUP((HOUR(B43-A43))+(MINUTE(B43-A43)/60),2)</f>
        <v>0</v>
      </c>
      <c r="D43" s="66"/>
      <c r="E43" s="17"/>
      <c r="F43" s="1">
        <f>+C43*PAY!$C$3</f>
        <v>0</v>
      </c>
      <c r="G43" s="1">
        <f>+C43*PAY!$C$4</f>
        <v>0</v>
      </c>
      <c r="H43" s="1">
        <f>+C43*PAY!$C$5</f>
        <v>0</v>
      </c>
      <c r="I43" s="100">
        <f>+C43*PAY!$C$6</f>
        <v>0</v>
      </c>
      <c r="J43" s="100">
        <f>+C43*PAY!$C$7</f>
        <v>0</v>
      </c>
      <c r="K43" s="1">
        <f>+C43*PAY!$C$8</f>
        <v>0</v>
      </c>
      <c r="L43" s="1">
        <f>+C43*PAY!$C$9</f>
        <v>0</v>
      </c>
      <c r="M43" s="1">
        <f>+C43*PAY!$C$10</f>
        <v>0</v>
      </c>
      <c r="N43" s="1">
        <f>+E43*PAY!$C$11</f>
        <v>0</v>
      </c>
      <c r="O43" s="1">
        <f>+E43*PAY!$C$12</f>
        <v>0</v>
      </c>
      <c r="P43" s="1">
        <f>+C43*PAY!$C$13</f>
        <v>0</v>
      </c>
      <c r="Q43" s="1">
        <f>+C43*PAY!$C$14</f>
        <v>0</v>
      </c>
      <c r="R43" s="1">
        <f>+C43*PAY!$C$15</f>
        <v>0</v>
      </c>
      <c r="S43" s="1">
        <f>+C43*PAY!$C$16</f>
        <v>0</v>
      </c>
      <c r="T43" s="1">
        <f>+C43*PAY!$C$17</f>
        <v>0</v>
      </c>
      <c r="U43" s="18">
        <f t="shared" si="11"/>
        <v>0</v>
      </c>
    </row>
    <row r="44" spans="1:21" ht="13.5" thickBot="1">
      <c r="A44" s="136"/>
      <c r="B44" s="136"/>
      <c r="C44" s="126" t="s">
        <v>31</v>
      </c>
      <c r="D44" s="125"/>
      <c r="E44" s="17">
        <v>10</v>
      </c>
      <c r="F44" s="14">
        <f>+COVENANT!E76</f>
        <v>0</v>
      </c>
      <c r="G44" s="14">
        <f>+COVENANT!E77</f>
        <v>0</v>
      </c>
      <c r="H44" s="14">
        <f>+COVENANT!E78</f>
        <v>0</v>
      </c>
      <c r="I44" s="101">
        <f>+COVENANT!E79</f>
        <v>0</v>
      </c>
      <c r="J44" s="101">
        <f>+COVENANT!E80</f>
        <v>0</v>
      </c>
      <c r="K44" s="14">
        <f>+COVENANT!E81</f>
        <v>0</v>
      </c>
      <c r="L44" s="14">
        <f>+COVENANT!E82</f>
        <v>0</v>
      </c>
      <c r="M44" s="14">
        <f>+COVENANT!E83</f>
        <v>0</v>
      </c>
      <c r="N44" s="14">
        <f>+COVENANT!E84</f>
        <v>0</v>
      </c>
      <c r="O44" s="14">
        <f>+COVENANT!E85</f>
        <v>0</v>
      </c>
      <c r="P44" s="14">
        <f>+COVENANT!E86</f>
        <v>0</v>
      </c>
      <c r="Q44" s="14">
        <f>+COVENANT!E87</f>
        <v>0</v>
      </c>
      <c r="R44" s="14">
        <f>+COVENANT!E88</f>
        <v>0</v>
      </c>
      <c r="S44" s="14">
        <f>+COVENANT!E89</f>
        <v>0</v>
      </c>
      <c r="T44" s="14">
        <f>+COVENANT!E90</f>
        <v>0</v>
      </c>
      <c r="U44" s="18">
        <f t="shared" si="11"/>
        <v>10</v>
      </c>
    </row>
    <row r="45" spans="1:21">
      <c r="A45" s="136"/>
      <c r="B45" s="136"/>
      <c r="C45" s="94">
        <f>SUM(C39:C44)</f>
        <v>0</v>
      </c>
      <c r="D45" s="95" t="s">
        <v>9</v>
      </c>
      <c r="E45" s="96">
        <f t="shared" ref="E45:U45" si="12">SUM(E39:E44)</f>
        <v>10</v>
      </c>
      <c r="F45" s="1">
        <f t="shared" si="12"/>
        <v>0</v>
      </c>
      <c r="G45" s="1">
        <f t="shared" si="12"/>
        <v>0</v>
      </c>
      <c r="H45" s="1">
        <f t="shared" si="12"/>
        <v>0</v>
      </c>
      <c r="I45" s="100">
        <f t="shared" si="12"/>
        <v>0</v>
      </c>
      <c r="J45" s="100">
        <f t="shared" si="12"/>
        <v>0</v>
      </c>
      <c r="K45" s="1">
        <f t="shared" si="12"/>
        <v>0</v>
      </c>
      <c r="L45" s="1">
        <f t="shared" si="12"/>
        <v>0</v>
      </c>
      <c r="M45" s="1">
        <f t="shared" si="12"/>
        <v>0</v>
      </c>
      <c r="N45" s="1">
        <f t="shared" ref="N45:T45" si="13">SUM(N39:N44)</f>
        <v>0</v>
      </c>
      <c r="O45" s="1">
        <f t="shared" si="13"/>
        <v>0</v>
      </c>
      <c r="P45" s="1">
        <f t="shared" si="13"/>
        <v>0</v>
      </c>
      <c r="Q45" s="1">
        <f t="shared" si="13"/>
        <v>0</v>
      </c>
      <c r="R45" s="1">
        <f t="shared" si="13"/>
        <v>0</v>
      </c>
      <c r="S45" s="1">
        <f t="shared" si="13"/>
        <v>0</v>
      </c>
      <c r="T45" s="1">
        <f t="shared" si="13"/>
        <v>0</v>
      </c>
      <c r="U45" s="68">
        <f t="shared" si="12"/>
        <v>10</v>
      </c>
    </row>
    <row r="46" spans="1:21" ht="16.5" customHeight="1">
      <c r="A46" s="136"/>
      <c r="B46" s="136"/>
      <c r="C46" s="69"/>
      <c r="D46" s="69"/>
      <c r="E46" s="69"/>
      <c r="F46" s="69"/>
      <c r="G46" s="69"/>
      <c r="H46" s="69"/>
      <c r="I46" s="69"/>
      <c r="J46" s="130" t="s">
        <v>46</v>
      </c>
      <c r="K46" s="130"/>
      <c r="L46" s="130"/>
      <c r="M46" s="69"/>
      <c r="N46" s="42"/>
      <c r="O46" s="42"/>
      <c r="P46" s="42"/>
      <c r="Q46" s="67"/>
      <c r="R46" s="67"/>
      <c r="S46" s="67"/>
      <c r="T46" s="67"/>
    </row>
    <row r="47" spans="1:21">
      <c r="A47" s="136"/>
      <c r="B47" s="136"/>
      <c r="C47" s="112" t="s">
        <v>7</v>
      </c>
      <c r="D47" s="65" t="s">
        <v>30</v>
      </c>
      <c r="E47" s="12" t="s">
        <v>8</v>
      </c>
      <c r="F47" s="89"/>
      <c r="G47" s="89"/>
      <c r="H47" s="89"/>
      <c r="I47" s="89"/>
      <c r="J47" s="89"/>
      <c r="K47" s="89"/>
      <c r="L47" s="89"/>
      <c r="M47" s="89"/>
      <c r="N47" s="12" t="s">
        <v>43</v>
      </c>
      <c r="O47" s="89"/>
      <c r="P47" s="89"/>
      <c r="Q47" s="12" t="s">
        <v>26</v>
      </c>
      <c r="R47" s="89"/>
      <c r="S47" s="89"/>
      <c r="T47" s="89"/>
      <c r="U47" s="13" t="s">
        <v>10</v>
      </c>
    </row>
    <row r="48" spans="1:21">
      <c r="A48" s="136"/>
      <c r="B48" s="136"/>
      <c r="C48" s="144"/>
      <c r="D48" s="110" t="s">
        <v>47</v>
      </c>
      <c r="E48" s="17">
        <v>10</v>
      </c>
      <c r="F48" s="89"/>
      <c r="G48" s="89"/>
      <c r="H48" s="89"/>
      <c r="I48" s="89"/>
      <c r="J48" s="89"/>
      <c r="K48" s="89"/>
      <c r="L48" s="89"/>
      <c r="M48" s="89"/>
      <c r="N48" s="98"/>
      <c r="O48" s="89"/>
      <c r="P48" s="89"/>
      <c r="Q48" s="98"/>
      <c r="R48" s="89"/>
      <c r="S48" s="89"/>
      <c r="T48" s="89"/>
      <c r="U48" s="18">
        <f>+E48-F48-G48-H48-I48-J48-K48-L48-M48-N48-O48-P48-Q48-R48-S48-T48</f>
        <v>10</v>
      </c>
    </row>
    <row r="49" spans="1:21">
      <c r="A49" s="136"/>
      <c r="B49" s="136"/>
      <c r="C49" s="145"/>
      <c r="D49" s="110" t="s">
        <v>48</v>
      </c>
      <c r="E49" s="17"/>
      <c r="F49" s="89"/>
      <c r="G49" s="89"/>
      <c r="H49" s="89"/>
      <c r="I49" s="89"/>
      <c r="J49" s="89"/>
      <c r="K49" s="89"/>
      <c r="L49" s="89"/>
      <c r="M49" s="89"/>
      <c r="N49" s="98"/>
      <c r="O49" s="89"/>
      <c r="P49" s="89"/>
      <c r="Q49" s="98"/>
      <c r="R49" s="89"/>
      <c r="S49" s="89"/>
      <c r="T49" s="89"/>
      <c r="U49" s="18">
        <f>+E49-F49-G49-H49-I49-J49-K49-L49-M49-N49-O49-P49-Q49-R49-S49-T49</f>
        <v>0</v>
      </c>
    </row>
    <row r="50" spans="1:21" ht="13.5" thickBot="1">
      <c r="A50" s="136"/>
      <c r="B50" s="136"/>
      <c r="C50" s="94">
        <f>SUM(C49:C49)</f>
        <v>0</v>
      </c>
      <c r="D50" s="95" t="s">
        <v>9</v>
      </c>
      <c r="E50" s="97">
        <f>SUM(E48:E49)</f>
        <v>10</v>
      </c>
      <c r="F50" s="93">
        <f>SUM(F48:F49)</f>
        <v>0</v>
      </c>
      <c r="G50" s="93">
        <f t="shared" ref="G50:R50" si="14">SUM(G48:G49)</f>
        <v>0</v>
      </c>
      <c r="H50" s="93">
        <f t="shared" si="14"/>
        <v>0</v>
      </c>
      <c r="I50" s="93">
        <f t="shared" si="14"/>
        <v>0</v>
      </c>
      <c r="J50" s="93">
        <f t="shared" si="14"/>
        <v>0</v>
      </c>
      <c r="K50" s="93">
        <f t="shared" si="14"/>
        <v>0</v>
      </c>
      <c r="L50" s="93">
        <f t="shared" si="14"/>
        <v>0</v>
      </c>
      <c r="M50" s="93">
        <f t="shared" si="14"/>
        <v>0</v>
      </c>
      <c r="N50" s="93">
        <f t="shared" si="14"/>
        <v>0</v>
      </c>
      <c r="O50" s="93">
        <f t="shared" si="14"/>
        <v>0</v>
      </c>
      <c r="P50" s="93">
        <f t="shared" si="14"/>
        <v>0</v>
      </c>
      <c r="Q50" s="93">
        <f t="shared" si="14"/>
        <v>0</v>
      </c>
      <c r="R50" s="93">
        <f t="shared" si="14"/>
        <v>0</v>
      </c>
      <c r="S50" s="93">
        <f>SUM(S48:S49)</f>
        <v>0</v>
      </c>
      <c r="T50" s="93">
        <f>SUM(T48:T49)</f>
        <v>0</v>
      </c>
      <c r="U50" s="68">
        <f>SUM(U48:U49)</f>
        <v>10</v>
      </c>
    </row>
    <row r="51" spans="1:21" ht="17.25" customHeight="1" thickBot="1">
      <c r="A51" s="136"/>
      <c r="B51" s="136"/>
      <c r="C51" s="128" t="s">
        <v>14</v>
      </c>
      <c r="D51" s="129"/>
      <c r="E51" s="92">
        <f>+E9+E18+E27+E36+E45+E50</f>
        <v>60</v>
      </c>
      <c r="F51" s="14">
        <f>+F9+F18+F27+F36+F45+F50</f>
        <v>0</v>
      </c>
      <c r="G51" s="14">
        <f t="shared" ref="G51:R51" si="15">+G9+G18+G27+G36+G45+G50</f>
        <v>0</v>
      </c>
      <c r="H51" s="14">
        <f t="shared" si="15"/>
        <v>0</v>
      </c>
      <c r="I51" s="14">
        <f t="shared" si="15"/>
        <v>0</v>
      </c>
      <c r="J51" s="14">
        <f t="shared" si="15"/>
        <v>0</v>
      </c>
      <c r="K51" s="14">
        <f t="shared" si="15"/>
        <v>0</v>
      </c>
      <c r="L51" s="14">
        <f t="shared" si="15"/>
        <v>0</v>
      </c>
      <c r="M51" s="14">
        <f t="shared" si="15"/>
        <v>0</v>
      </c>
      <c r="N51" s="14">
        <f t="shared" si="15"/>
        <v>0</v>
      </c>
      <c r="O51" s="14">
        <f t="shared" si="15"/>
        <v>0</v>
      </c>
      <c r="P51" s="14">
        <f t="shared" si="15"/>
        <v>0</v>
      </c>
      <c r="Q51" s="14">
        <f t="shared" si="15"/>
        <v>0</v>
      </c>
      <c r="R51" s="14">
        <f t="shared" si="15"/>
        <v>0</v>
      </c>
      <c r="S51" s="14">
        <f>+S9+S18+S27+S36+S45+S50</f>
        <v>0</v>
      </c>
      <c r="T51" s="14">
        <f>+T9+T18+T27+T36+T45+T50</f>
        <v>0</v>
      </c>
      <c r="U51" s="63">
        <f>+U9+U18+U27+U36+U45+U50</f>
        <v>60</v>
      </c>
    </row>
    <row r="53" spans="1:21" ht="24" customHeight="1">
      <c r="C53" s="19"/>
      <c r="D53" s="75"/>
      <c r="E53" s="75"/>
      <c r="F53" s="76">
        <f>+PRINTOUTS!F40</f>
        <v>0</v>
      </c>
      <c r="G53" s="76">
        <f>+PRINTOUTS!F93</f>
        <v>0</v>
      </c>
      <c r="H53" s="76">
        <f>+PRINTOUTS!F141</f>
        <v>0</v>
      </c>
      <c r="I53" s="76">
        <f>+PRINTOUTS!F192</f>
        <v>0</v>
      </c>
      <c r="J53" s="76">
        <f>+PRINTOUTS!F240</f>
        <v>0</v>
      </c>
      <c r="K53" s="76">
        <f>+PRINTOUTS!F288</f>
        <v>0</v>
      </c>
      <c r="L53" s="76">
        <f>+PRINTOUTS!F336</f>
        <v>0</v>
      </c>
      <c r="M53" s="76">
        <f>+PRINTOUTS!F384</f>
        <v>0</v>
      </c>
      <c r="N53" s="76">
        <f>+PRINTOUTS!F415</f>
        <v>0</v>
      </c>
      <c r="O53" s="76">
        <f>+PRINTOUTS!F441</f>
        <v>0</v>
      </c>
      <c r="P53" s="76">
        <f>+PRINTOUTS!F490</f>
        <v>0</v>
      </c>
      <c r="Q53" s="76">
        <f>+PRINTOUTS!F542</f>
        <v>0</v>
      </c>
      <c r="R53" s="76">
        <f>+PRINTOUTS!F591</f>
        <v>0</v>
      </c>
      <c r="S53" s="76">
        <f>+PRINTOUTS!F641</f>
        <v>0</v>
      </c>
      <c r="T53" s="76">
        <f>+PRINTOUTS!F692</f>
        <v>0</v>
      </c>
    </row>
    <row r="54" spans="1:21">
      <c r="C54" s="19"/>
      <c r="D54" s="78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1">
      <c r="D55" s="78"/>
      <c r="E55" s="77"/>
      <c r="F55" s="76">
        <f>+F51-F53</f>
        <v>0</v>
      </c>
      <c r="G55" s="76">
        <f t="shared" ref="G55:T55" si="16">+G51-G53</f>
        <v>0</v>
      </c>
      <c r="H55" s="76">
        <f t="shared" si="16"/>
        <v>0</v>
      </c>
      <c r="I55" s="76">
        <f t="shared" si="16"/>
        <v>0</v>
      </c>
      <c r="J55" s="76">
        <f t="shared" si="16"/>
        <v>0</v>
      </c>
      <c r="K55" s="76">
        <f t="shared" si="16"/>
        <v>0</v>
      </c>
      <c r="L55" s="76">
        <f t="shared" si="16"/>
        <v>0</v>
      </c>
      <c r="M55" s="76">
        <f t="shared" si="16"/>
        <v>0</v>
      </c>
      <c r="N55" s="76">
        <f t="shared" si="16"/>
        <v>0</v>
      </c>
      <c r="O55" s="76">
        <f t="shared" si="16"/>
        <v>0</v>
      </c>
      <c r="P55" s="76">
        <f t="shared" si="16"/>
        <v>0</v>
      </c>
      <c r="Q55" s="76">
        <f t="shared" si="16"/>
        <v>0</v>
      </c>
      <c r="R55" s="76">
        <f t="shared" si="16"/>
        <v>0</v>
      </c>
      <c r="S55" s="76">
        <f t="shared" si="16"/>
        <v>0</v>
      </c>
      <c r="T55" s="76">
        <f t="shared" si="16"/>
        <v>0</v>
      </c>
      <c r="U55" s="1">
        <f>SUM(F55:R55)</f>
        <v>0</v>
      </c>
    </row>
    <row r="56" spans="1:21" ht="12.75" customHeight="1">
      <c r="D56" s="127" t="str">
        <f>IF(U55 = 0,"CHECKS GOOD","ERROR IN PRINTOUT")</f>
        <v>CHECKS GOOD</v>
      </c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</row>
    <row r="57" spans="1:21" ht="12.75" customHeight="1"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</row>
    <row r="58" spans="1:21" ht="12.75" customHeight="1"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</row>
  </sheetData>
  <mergeCells count="20">
    <mergeCell ref="A1:C1"/>
    <mergeCell ref="A44:B51"/>
    <mergeCell ref="A35:B37"/>
    <mergeCell ref="A17:B19"/>
    <mergeCell ref="D1:E1"/>
    <mergeCell ref="C48:C49"/>
    <mergeCell ref="C44:D44"/>
    <mergeCell ref="F1:H1"/>
    <mergeCell ref="J1:L1"/>
    <mergeCell ref="J10:L10"/>
    <mergeCell ref="J19:L19"/>
    <mergeCell ref="J28:L28"/>
    <mergeCell ref="C35:D35"/>
    <mergeCell ref="C26:D26"/>
    <mergeCell ref="C17:D17"/>
    <mergeCell ref="C8:D8"/>
    <mergeCell ref="D56:T58"/>
    <mergeCell ref="C51:D51"/>
    <mergeCell ref="J37:L37"/>
    <mergeCell ref="J46:L46"/>
  </mergeCells>
  <phoneticPr fontId="0" type="noConversion"/>
  <pageMargins left="0.11" right="0.05" top="0.1" bottom="7.0000000000000007E-2" header="0" footer="0"/>
  <pageSetup scale="85" orientation="landscape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52" workbookViewId="0">
      <selection activeCell="J99" sqref="J99"/>
    </sheetView>
  </sheetViews>
  <sheetFormatPr defaultColWidth="9.140625" defaultRowHeight="11.25"/>
  <cols>
    <col min="1" max="1" width="12.140625" style="20" customWidth="1"/>
    <col min="2" max="2" width="8.28515625" style="21" customWidth="1"/>
    <col min="3" max="3" width="8.42578125" style="20" customWidth="1"/>
    <col min="4" max="4" width="8.85546875" style="20" customWidth="1"/>
    <col min="5" max="5" width="9.42578125" style="20" customWidth="1"/>
    <col min="6" max="6" width="8.85546875" style="20" customWidth="1"/>
    <col min="7" max="16384" width="9.140625" style="20"/>
  </cols>
  <sheetData>
    <row r="1" spans="1:6" ht="18" customHeight="1">
      <c r="A1" s="146" t="s">
        <v>24</v>
      </c>
      <c r="B1" s="146"/>
      <c r="C1" s="146"/>
      <c r="D1" s="146"/>
      <c r="E1" s="146"/>
      <c r="F1" s="82">
        <f>+PAYROLL!$A$1</f>
        <v>0</v>
      </c>
    </row>
    <row r="2" spans="1:6" ht="14.1" customHeight="1">
      <c r="A2" s="147" t="s">
        <v>0</v>
      </c>
      <c r="B2" s="148"/>
      <c r="C2" s="148"/>
      <c r="D2" s="148"/>
      <c r="E2" s="158"/>
      <c r="F2" s="82" t="str">
        <f>+PAYROLL!$F$1</f>
        <v>7 - 11</v>
      </c>
    </row>
    <row r="3" spans="1:6" ht="11.45" customHeight="1">
      <c r="A3" s="43" t="s">
        <v>5</v>
      </c>
      <c r="B3" s="43" t="s">
        <v>15</v>
      </c>
      <c r="C3" s="43" t="s">
        <v>16</v>
      </c>
      <c r="D3" s="43" t="s">
        <v>18</v>
      </c>
      <c r="E3" s="44" t="s">
        <v>17</v>
      </c>
      <c r="F3" s="83">
        <f>+PAYROLL!$I$1</f>
        <v>2016</v>
      </c>
    </row>
    <row r="4" spans="1:6" ht="13.5" customHeight="1">
      <c r="A4" s="25" t="s">
        <v>32</v>
      </c>
      <c r="B4" s="37">
        <v>0.125</v>
      </c>
      <c r="C4" s="37">
        <v>0.125</v>
      </c>
      <c r="D4" s="23">
        <f t="shared" ref="D4:D15" si="0">+C4-B4</f>
        <v>0</v>
      </c>
      <c r="E4" s="24">
        <f>+PAY!C3*((HOUR(D4))+(MINUTE(D4)/60))</f>
        <v>0</v>
      </c>
      <c r="F4" s="28"/>
    </row>
    <row r="5" spans="1:6">
      <c r="A5" s="25" t="s">
        <v>59</v>
      </c>
      <c r="B5" s="37">
        <v>0.125</v>
      </c>
      <c r="C5" s="37">
        <v>0.125</v>
      </c>
      <c r="D5" s="23">
        <f t="shared" si="0"/>
        <v>0</v>
      </c>
      <c r="E5" s="24">
        <f>+PAY!C4*((HOUR(D5))+(MINUTE(D5)/60))</f>
        <v>0</v>
      </c>
      <c r="F5" s="28"/>
    </row>
    <row r="6" spans="1:6">
      <c r="A6" s="25" t="s">
        <v>57</v>
      </c>
      <c r="B6" s="37">
        <v>0.125</v>
      </c>
      <c r="C6" s="37">
        <v>0.125</v>
      </c>
      <c r="D6" s="23">
        <f t="shared" si="0"/>
        <v>0</v>
      </c>
      <c r="E6" s="24">
        <f>+PAY!C5*((HOUR(D6))+(MINUTE(D6)/60))</f>
        <v>0</v>
      </c>
      <c r="F6" s="28"/>
    </row>
    <row r="7" spans="1:6">
      <c r="A7" s="25" t="s">
        <v>58</v>
      </c>
      <c r="B7" s="37">
        <v>0.125</v>
      </c>
      <c r="C7" s="37">
        <v>0.125</v>
      </c>
      <c r="D7" s="23">
        <f t="shared" si="0"/>
        <v>0</v>
      </c>
      <c r="E7" s="24">
        <f>+PAY!C6*((HOUR(D7))+(MINUTE(D7)/60))</f>
        <v>0</v>
      </c>
      <c r="F7" s="28"/>
    </row>
    <row r="8" spans="1:6">
      <c r="A8" s="25" t="s">
        <v>49</v>
      </c>
      <c r="B8" s="37">
        <v>0.125</v>
      </c>
      <c r="C8" s="37">
        <v>0.125</v>
      </c>
      <c r="D8" s="23">
        <f t="shared" si="0"/>
        <v>0</v>
      </c>
      <c r="E8" s="24">
        <f>+PAY!C7*((HOUR(D8))+(MINUTE(D8)/60))</f>
        <v>0</v>
      </c>
      <c r="F8" s="28"/>
    </row>
    <row r="9" spans="1:6">
      <c r="A9" s="25" t="s">
        <v>60</v>
      </c>
      <c r="B9" s="37">
        <v>0.125</v>
      </c>
      <c r="C9" s="37">
        <v>0.125</v>
      </c>
      <c r="D9" s="23">
        <f t="shared" si="0"/>
        <v>0</v>
      </c>
      <c r="E9" s="24">
        <f>+PAY!C8*((HOUR(D9))+(MINUTE(D9)/60))</f>
        <v>0</v>
      </c>
      <c r="F9" s="28"/>
    </row>
    <row r="10" spans="1:6">
      <c r="A10" s="25" t="s">
        <v>42</v>
      </c>
      <c r="B10" s="37">
        <v>0.125</v>
      </c>
      <c r="C10" s="37">
        <v>0.125</v>
      </c>
      <c r="D10" s="23">
        <f>+C10-B10</f>
        <v>0</v>
      </c>
      <c r="E10" s="24">
        <f>+PAY!C9*((HOUR(D10))+(MINUTE(D10)/60))</f>
        <v>0</v>
      </c>
      <c r="F10" s="28"/>
    </row>
    <row r="11" spans="1:6">
      <c r="A11" s="38" t="s">
        <v>33</v>
      </c>
      <c r="B11" s="37">
        <v>0.125</v>
      </c>
      <c r="C11" s="37">
        <v>0.125</v>
      </c>
      <c r="D11" s="23">
        <f t="shared" si="0"/>
        <v>0</v>
      </c>
      <c r="E11" s="24">
        <f>+PAY!C10*((HOUR(D11))+(MINUTE(D11)/60))</f>
        <v>0</v>
      </c>
      <c r="F11" s="28"/>
    </row>
    <row r="12" spans="1:6">
      <c r="A12" s="38" t="s">
        <v>43</v>
      </c>
      <c r="B12" s="37">
        <v>0.125</v>
      </c>
      <c r="C12" s="37">
        <v>0.125</v>
      </c>
      <c r="D12" s="23">
        <f t="shared" si="0"/>
        <v>0</v>
      </c>
      <c r="E12" s="24">
        <f>+PAY!C11*((HOUR(D12))+(MINUTE(D12)/60))</f>
        <v>0</v>
      </c>
      <c r="F12" s="28"/>
    </row>
    <row r="13" spans="1:6">
      <c r="A13" s="25" t="s">
        <v>34</v>
      </c>
      <c r="B13" s="37">
        <v>0.125</v>
      </c>
      <c r="C13" s="37">
        <v>0.125</v>
      </c>
      <c r="D13" s="23">
        <f t="shared" si="0"/>
        <v>0</v>
      </c>
      <c r="E13" s="24">
        <f>+PAY!C12*((HOUR(D13))+(MINUTE(D13)/60))</f>
        <v>0</v>
      </c>
      <c r="F13" s="28"/>
    </row>
    <row r="14" spans="1:6">
      <c r="A14" s="25" t="s">
        <v>44</v>
      </c>
      <c r="B14" s="37">
        <v>0.125</v>
      </c>
      <c r="C14" s="37">
        <v>0.125</v>
      </c>
      <c r="D14" s="23">
        <f t="shared" si="0"/>
        <v>0</v>
      </c>
      <c r="E14" s="24">
        <f>+PAY!C13*((HOUR(D14))+(MINUTE(D14)/60))</f>
        <v>0</v>
      </c>
      <c r="F14" s="28"/>
    </row>
    <row r="15" spans="1:6">
      <c r="A15" s="25" t="s">
        <v>26</v>
      </c>
      <c r="B15" s="37">
        <v>0.125</v>
      </c>
      <c r="C15" s="37">
        <v>0.125</v>
      </c>
      <c r="D15" s="52">
        <f t="shared" si="0"/>
        <v>0</v>
      </c>
      <c r="E15" s="24">
        <f>+PAY!C14*((HOUR(D15))+(MINUTE(D15)/60))</f>
        <v>0</v>
      </c>
      <c r="F15" s="28"/>
    </row>
    <row r="16" spans="1:6">
      <c r="A16" s="25" t="s">
        <v>51</v>
      </c>
      <c r="B16" s="37">
        <v>0.125</v>
      </c>
      <c r="C16" s="37">
        <v>0.125</v>
      </c>
      <c r="D16" s="52">
        <f>+C16-B16</f>
        <v>0</v>
      </c>
      <c r="E16" s="24">
        <f>+PAY!C15*((HOUR(D16))+(MINUTE(D16)/60))</f>
        <v>0</v>
      </c>
      <c r="F16" s="28"/>
    </row>
    <row r="17" spans="1:7">
      <c r="A17" s="25" t="s">
        <v>76</v>
      </c>
      <c r="B17" s="37">
        <v>0.125</v>
      </c>
      <c r="C17" s="37">
        <v>0.125</v>
      </c>
      <c r="D17" s="52">
        <f>+C17-B17</f>
        <v>0</v>
      </c>
      <c r="E17" s="24">
        <f>+PAY!C16*((HOUR(D17))+(MINUTE(D17)/60))</f>
        <v>0</v>
      </c>
      <c r="F17" s="28"/>
    </row>
    <row r="18" spans="1:7" ht="12" thickBot="1">
      <c r="A18" s="25" t="s">
        <v>77</v>
      </c>
      <c r="B18" s="37">
        <v>0.125</v>
      </c>
      <c r="C18" s="37">
        <v>0.125</v>
      </c>
      <c r="D18" s="52">
        <f>+C18-B18</f>
        <v>0</v>
      </c>
      <c r="E18" s="24">
        <f>+PAY!C17*((HOUR(D18))+(MINUTE(D18)/60))</f>
        <v>0</v>
      </c>
      <c r="F18" s="28"/>
    </row>
    <row r="19" spans="1:7" ht="13.5" thickBot="1">
      <c r="A19" s="16"/>
      <c r="B19" s="26"/>
      <c r="C19" s="27"/>
      <c r="D19" s="53">
        <f>SUM(D4:D18)</f>
        <v>0</v>
      </c>
      <c r="E19" s="54">
        <f>SUM(E4:E18)</f>
        <v>0</v>
      </c>
      <c r="F19" s="55" t="s">
        <v>19</v>
      </c>
      <c r="G19" s="56" t="s">
        <v>6</v>
      </c>
    </row>
    <row r="20" spans="1:7" ht="12.6" customHeight="1">
      <c r="A20" s="159" t="s">
        <v>1</v>
      </c>
      <c r="B20" s="160"/>
      <c r="C20" s="160"/>
      <c r="D20" s="161"/>
      <c r="E20" s="162"/>
      <c r="F20" s="28"/>
    </row>
    <row r="21" spans="1:7" ht="13.5" customHeight="1">
      <c r="A21" s="43" t="s">
        <v>5</v>
      </c>
      <c r="B21" s="43" t="s">
        <v>15</v>
      </c>
      <c r="C21" s="43" t="s">
        <v>16</v>
      </c>
      <c r="D21" s="43" t="s">
        <v>18</v>
      </c>
      <c r="E21" s="44" t="s">
        <v>17</v>
      </c>
      <c r="F21" s="28"/>
    </row>
    <row r="22" spans="1:7" ht="12.75" customHeight="1">
      <c r="A22" s="25" t="s">
        <v>32</v>
      </c>
      <c r="B22" s="37">
        <v>0.125</v>
      </c>
      <c r="C22" s="37">
        <v>0.125</v>
      </c>
      <c r="D22" s="23">
        <f>+C22-B22</f>
        <v>0</v>
      </c>
      <c r="E22" s="24">
        <f>+PAY!C3*((HOUR(D22))+(MINUTE(D22)/60))</f>
        <v>0</v>
      </c>
      <c r="F22" s="28"/>
    </row>
    <row r="23" spans="1:7">
      <c r="A23" s="25" t="s">
        <v>59</v>
      </c>
      <c r="B23" s="37">
        <v>0.125</v>
      </c>
      <c r="C23" s="37">
        <v>0.125</v>
      </c>
      <c r="D23" s="23">
        <f t="shared" ref="D23:D32" si="1">+C23-B23</f>
        <v>0</v>
      </c>
      <c r="E23" s="24">
        <f>+PAY!C4*((HOUR(D23))+(MINUTE(D23)/60))</f>
        <v>0</v>
      </c>
      <c r="F23" s="28"/>
    </row>
    <row r="24" spans="1:7">
      <c r="A24" s="25" t="s">
        <v>57</v>
      </c>
      <c r="B24" s="37">
        <v>0.125</v>
      </c>
      <c r="C24" s="37">
        <v>0.125</v>
      </c>
      <c r="D24" s="23">
        <f t="shared" si="1"/>
        <v>0</v>
      </c>
      <c r="E24" s="24">
        <f>+PAY!C5*((HOUR(D24))+(MINUTE(D24)/60))</f>
        <v>0</v>
      </c>
      <c r="F24" s="28"/>
    </row>
    <row r="25" spans="1:7">
      <c r="A25" s="25" t="s">
        <v>58</v>
      </c>
      <c r="B25" s="37">
        <v>0.125</v>
      </c>
      <c r="C25" s="37">
        <v>0.125</v>
      </c>
      <c r="D25" s="23">
        <f t="shared" si="1"/>
        <v>0</v>
      </c>
      <c r="E25" s="24">
        <f>+PAY!C6*((HOUR(D25))+(MINUTE(D25)/60))</f>
        <v>0</v>
      </c>
      <c r="F25" s="28"/>
    </row>
    <row r="26" spans="1:7">
      <c r="A26" s="25" t="s">
        <v>49</v>
      </c>
      <c r="B26" s="37">
        <v>0.125</v>
      </c>
      <c r="C26" s="37">
        <v>0.125</v>
      </c>
      <c r="D26" s="23">
        <f t="shared" si="1"/>
        <v>0</v>
      </c>
      <c r="E26" s="24">
        <f>+PAY!C7*((HOUR(D26))+(MINUTE(D26)/60))</f>
        <v>0</v>
      </c>
      <c r="F26" s="28"/>
    </row>
    <row r="27" spans="1:7">
      <c r="A27" s="25" t="s">
        <v>60</v>
      </c>
      <c r="B27" s="37">
        <v>0.125</v>
      </c>
      <c r="C27" s="37">
        <v>0.125</v>
      </c>
      <c r="D27" s="23">
        <f t="shared" si="1"/>
        <v>0</v>
      </c>
      <c r="E27" s="24">
        <f>+PAY!C8*((HOUR(D27))+(MINUTE(D27)/60))</f>
        <v>0</v>
      </c>
      <c r="F27" s="28"/>
    </row>
    <row r="28" spans="1:7">
      <c r="A28" s="25" t="s">
        <v>42</v>
      </c>
      <c r="B28" s="37">
        <v>0.125</v>
      </c>
      <c r="C28" s="37">
        <v>0.125</v>
      </c>
      <c r="D28" s="23">
        <f t="shared" si="1"/>
        <v>0</v>
      </c>
      <c r="E28" s="24">
        <f>+PAY!C9*((HOUR(D28))+(MINUTE(D28)/60))</f>
        <v>0</v>
      </c>
      <c r="F28" s="28"/>
    </row>
    <row r="29" spans="1:7">
      <c r="A29" s="38" t="s">
        <v>33</v>
      </c>
      <c r="B29" s="37">
        <v>0.125</v>
      </c>
      <c r="C29" s="37">
        <v>0.125</v>
      </c>
      <c r="D29" s="23">
        <f t="shared" si="1"/>
        <v>0</v>
      </c>
      <c r="E29" s="24">
        <f>+PAY!C10*((HOUR(D29))+(MINUTE(D29)/60))</f>
        <v>0</v>
      </c>
      <c r="F29" s="28"/>
    </row>
    <row r="30" spans="1:7">
      <c r="A30" s="38" t="s">
        <v>43</v>
      </c>
      <c r="B30" s="37">
        <v>0.125</v>
      </c>
      <c r="C30" s="37">
        <v>0.125</v>
      </c>
      <c r="D30" s="23">
        <f t="shared" si="1"/>
        <v>0</v>
      </c>
      <c r="E30" s="24">
        <f>+PAY!C11*((HOUR(D30))+(MINUTE(D30)/60))</f>
        <v>0</v>
      </c>
      <c r="F30" s="28"/>
    </row>
    <row r="31" spans="1:7">
      <c r="A31" s="25" t="s">
        <v>34</v>
      </c>
      <c r="B31" s="37">
        <v>0.125</v>
      </c>
      <c r="C31" s="37">
        <v>0.125</v>
      </c>
      <c r="D31" s="23">
        <f t="shared" si="1"/>
        <v>0</v>
      </c>
      <c r="E31" s="24">
        <f>+PAY!C12*((HOUR(D31))+(MINUTE(D31)/60))</f>
        <v>0</v>
      </c>
      <c r="F31" s="28"/>
    </row>
    <row r="32" spans="1:7">
      <c r="A32" s="25" t="s">
        <v>44</v>
      </c>
      <c r="B32" s="37">
        <v>0.125</v>
      </c>
      <c r="C32" s="37">
        <v>0.125</v>
      </c>
      <c r="D32" s="23">
        <f t="shared" si="1"/>
        <v>0</v>
      </c>
      <c r="E32" s="24">
        <f>+PAY!C13*((HOUR(D32))+(MINUTE(D32)/60))</f>
        <v>0</v>
      </c>
      <c r="F32" s="28"/>
    </row>
    <row r="33" spans="1:7">
      <c r="A33" s="25" t="s">
        <v>26</v>
      </c>
      <c r="B33" s="37">
        <v>0.125</v>
      </c>
      <c r="C33" s="37">
        <v>0.125</v>
      </c>
      <c r="D33" s="52">
        <f>+C33-B33</f>
        <v>0</v>
      </c>
      <c r="E33" s="24">
        <f>+PAY!C14*((HOUR(D33))+(MINUTE(D33)/60))</f>
        <v>0</v>
      </c>
      <c r="F33" s="28"/>
    </row>
    <row r="34" spans="1:7">
      <c r="A34" s="25" t="s">
        <v>51</v>
      </c>
      <c r="B34" s="37">
        <v>0.125</v>
      </c>
      <c r="C34" s="37">
        <v>0.125</v>
      </c>
      <c r="D34" s="23">
        <f>+C34-B34</f>
        <v>0</v>
      </c>
      <c r="E34" s="24">
        <f>+PAY!C15*((HOUR(D34))+(MINUTE(D34)/60))</f>
        <v>0</v>
      </c>
      <c r="F34" s="28"/>
    </row>
    <row r="35" spans="1:7">
      <c r="A35" s="25" t="s">
        <v>76</v>
      </c>
      <c r="B35" s="37">
        <v>0.125</v>
      </c>
      <c r="C35" s="37">
        <v>0.125</v>
      </c>
      <c r="D35" s="52">
        <f>+C35-B35</f>
        <v>0</v>
      </c>
      <c r="E35" s="24">
        <f>+PAY!C16*((HOUR(D35))+(MINUTE(D35)/60))</f>
        <v>0</v>
      </c>
      <c r="F35" s="28"/>
    </row>
    <row r="36" spans="1:7" ht="12" thickBot="1">
      <c r="A36" s="25" t="s">
        <v>77</v>
      </c>
      <c r="B36" s="37">
        <v>0.125</v>
      </c>
      <c r="C36" s="37">
        <v>0.125</v>
      </c>
      <c r="D36" s="52">
        <f>+C36-B36</f>
        <v>0</v>
      </c>
      <c r="E36" s="24">
        <f>+PAY!C17*((HOUR(D36))+(MINUTE(D36)/60))</f>
        <v>0</v>
      </c>
      <c r="F36" s="28"/>
    </row>
    <row r="37" spans="1:7" ht="13.5" thickBot="1">
      <c r="A37" s="16"/>
      <c r="B37" s="26"/>
      <c r="C37" s="27"/>
      <c r="D37" s="53">
        <f>SUM(D22:D36)</f>
        <v>0</v>
      </c>
      <c r="E37" s="54">
        <f>SUM(E22:E36)</f>
        <v>0</v>
      </c>
      <c r="F37" s="55" t="s">
        <v>19</v>
      </c>
      <c r="G37" s="56" t="s">
        <v>6</v>
      </c>
    </row>
    <row r="38" spans="1:7" ht="12.6" customHeight="1">
      <c r="A38" s="147" t="s">
        <v>2</v>
      </c>
      <c r="B38" s="148"/>
      <c r="C38" s="148"/>
      <c r="D38" s="149"/>
      <c r="E38" s="150"/>
      <c r="F38" s="28"/>
    </row>
    <row r="39" spans="1:7" ht="14.1" customHeight="1">
      <c r="A39" s="43" t="s">
        <v>5</v>
      </c>
      <c r="B39" s="43" t="s">
        <v>15</v>
      </c>
      <c r="C39" s="43" t="s">
        <v>16</v>
      </c>
      <c r="D39" s="43" t="s">
        <v>18</v>
      </c>
      <c r="E39" s="44" t="s">
        <v>17</v>
      </c>
      <c r="F39" s="28"/>
    </row>
    <row r="40" spans="1:7">
      <c r="A40" s="25" t="s">
        <v>32</v>
      </c>
      <c r="B40" s="37">
        <v>0.125</v>
      </c>
      <c r="C40" s="37">
        <v>0.125</v>
      </c>
      <c r="D40" s="23">
        <f>+C40-B40</f>
        <v>0</v>
      </c>
      <c r="E40" s="24">
        <f>+PAY!C3*((HOUR(D40))+(MINUTE(D40)/60))</f>
        <v>0</v>
      </c>
      <c r="F40" s="28"/>
    </row>
    <row r="41" spans="1:7">
      <c r="A41" s="25" t="s">
        <v>59</v>
      </c>
      <c r="B41" s="37">
        <v>0.125</v>
      </c>
      <c r="C41" s="37">
        <v>0.125</v>
      </c>
      <c r="D41" s="23">
        <f t="shared" ref="D41:D50" si="2">+C41-B41</f>
        <v>0</v>
      </c>
      <c r="E41" s="24">
        <f>+PAY!C4*((HOUR(D41))+(MINUTE(D41)/60))</f>
        <v>0</v>
      </c>
      <c r="F41" s="28"/>
    </row>
    <row r="42" spans="1:7">
      <c r="A42" s="25" t="s">
        <v>57</v>
      </c>
      <c r="B42" s="37">
        <v>0.125</v>
      </c>
      <c r="C42" s="37">
        <v>0.125</v>
      </c>
      <c r="D42" s="23">
        <f t="shared" si="2"/>
        <v>0</v>
      </c>
      <c r="E42" s="24">
        <f>+PAY!C5*((HOUR(D42))+(MINUTE(D42)/60))</f>
        <v>0</v>
      </c>
      <c r="F42" s="28"/>
    </row>
    <row r="43" spans="1:7">
      <c r="A43" s="25" t="s">
        <v>58</v>
      </c>
      <c r="B43" s="37">
        <v>0.125</v>
      </c>
      <c r="C43" s="37">
        <v>0.125</v>
      </c>
      <c r="D43" s="23">
        <f t="shared" si="2"/>
        <v>0</v>
      </c>
      <c r="E43" s="24">
        <f>+PAY!C6*((HOUR(D43))+(MINUTE(D43)/60))</f>
        <v>0</v>
      </c>
      <c r="F43" s="28"/>
    </row>
    <row r="44" spans="1:7">
      <c r="A44" s="25" t="s">
        <v>49</v>
      </c>
      <c r="B44" s="37">
        <v>0.125</v>
      </c>
      <c r="C44" s="37">
        <v>0.125</v>
      </c>
      <c r="D44" s="23">
        <f t="shared" si="2"/>
        <v>0</v>
      </c>
      <c r="E44" s="24">
        <f>+PAY!C7*((HOUR(D44))+(MINUTE(D44)/60))</f>
        <v>0</v>
      </c>
      <c r="F44" s="28"/>
    </row>
    <row r="45" spans="1:7">
      <c r="A45" s="25" t="s">
        <v>60</v>
      </c>
      <c r="B45" s="37">
        <v>0.125</v>
      </c>
      <c r="C45" s="37">
        <v>0.125</v>
      </c>
      <c r="D45" s="23">
        <f t="shared" si="2"/>
        <v>0</v>
      </c>
      <c r="E45" s="24">
        <f>+PAY!C8*((HOUR(D45))+(MINUTE(D45)/60))</f>
        <v>0</v>
      </c>
      <c r="F45" s="28"/>
    </row>
    <row r="46" spans="1:7">
      <c r="A46" s="25" t="s">
        <v>42</v>
      </c>
      <c r="B46" s="37">
        <v>0.125</v>
      </c>
      <c r="C46" s="37">
        <v>0.125</v>
      </c>
      <c r="D46" s="23">
        <f t="shared" si="2"/>
        <v>0</v>
      </c>
      <c r="E46" s="24">
        <f>+PAY!C9*((HOUR(D46))+(MINUTE(D46)/60))</f>
        <v>0</v>
      </c>
      <c r="F46" s="28"/>
    </row>
    <row r="47" spans="1:7">
      <c r="A47" s="38" t="s">
        <v>33</v>
      </c>
      <c r="B47" s="37">
        <v>0.125</v>
      </c>
      <c r="C47" s="37">
        <v>0.125</v>
      </c>
      <c r="D47" s="23">
        <f t="shared" si="2"/>
        <v>0</v>
      </c>
      <c r="E47" s="24">
        <f>+PAY!C10*((HOUR(D47))+(MINUTE(D47)/60))</f>
        <v>0</v>
      </c>
      <c r="F47" s="28"/>
    </row>
    <row r="48" spans="1:7">
      <c r="A48" s="38" t="s">
        <v>43</v>
      </c>
      <c r="B48" s="37">
        <v>0.125</v>
      </c>
      <c r="C48" s="37">
        <v>0.125</v>
      </c>
      <c r="D48" s="23">
        <f t="shared" si="2"/>
        <v>0</v>
      </c>
      <c r="E48" s="24">
        <f>+PAY!C11*((HOUR(D48))+(MINUTE(D48)/60))</f>
        <v>0</v>
      </c>
      <c r="F48" s="28"/>
    </row>
    <row r="49" spans="1:7">
      <c r="A49" s="25" t="s">
        <v>34</v>
      </c>
      <c r="B49" s="37">
        <v>0.125</v>
      </c>
      <c r="C49" s="37">
        <v>0.125</v>
      </c>
      <c r="D49" s="23">
        <f t="shared" si="2"/>
        <v>0</v>
      </c>
      <c r="E49" s="24">
        <f>+PAY!C12*((HOUR(D49))+(MINUTE(D49)/60))</f>
        <v>0</v>
      </c>
      <c r="F49" s="28"/>
    </row>
    <row r="50" spans="1:7">
      <c r="A50" s="25" t="s">
        <v>44</v>
      </c>
      <c r="B50" s="37">
        <v>0.125</v>
      </c>
      <c r="C50" s="37">
        <v>0.125</v>
      </c>
      <c r="D50" s="23">
        <f t="shared" si="2"/>
        <v>0</v>
      </c>
      <c r="E50" s="24">
        <f>+PAY!C13*((HOUR(D50))+(MINUTE(D50)/60))</f>
        <v>0</v>
      </c>
      <c r="F50" s="28"/>
    </row>
    <row r="51" spans="1:7">
      <c r="A51" s="25" t="s">
        <v>26</v>
      </c>
      <c r="B51" s="37">
        <v>0.125</v>
      </c>
      <c r="C51" s="37">
        <v>0.125</v>
      </c>
      <c r="D51" s="52">
        <f>+C51-B51</f>
        <v>0</v>
      </c>
      <c r="E51" s="24">
        <f>+PAY!C14*((HOUR(D51))+(MINUTE(D51)/60))</f>
        <v>0</v>
      </c>
      <c r="F51" s="28"/>
    </row>
    <row r="52" spans="1:7">
      <c r="A52" s="25" t="s">
        <v>51</v>
      </c>
      <c r="B52" s="37">
        <v>0.125</v>
      </c>
      <c r="C52" s="37">
        <v>0.125</v>
      </c>
      <c r="D52" s="52">
        <f>+C52-B52</f>
        <v>0</v>
      </c>
      <c r="E52" s="24">
        <f>+PAY!C15*((HOUR(D52))+(MINUTE(D52)/60))</f>
        <v>0</v>
      </c>
      <c r="F52" s="28"/>
    </row>
    <row r="53" spans="1:7">
      <c r="A53" s="25" t="s">
        <v>76</v>
      </c>
      <c r="B53" s="37">
        <v>0.125</v>
      </c>
      <c r="C53" s="37">
        <v>0.125</v>
      </c>
      <c r="D53" s="52">
        <f>+C53-B53</f>
        <v>0</v>
      </c>
      <c r="E53" s="24">
        <f>+PAY!C16*((HOUR(D53))+(MINUTE(D53)/60))</f>
        <v>0</v>
      </c>
      <c r="F53" s="28"/>
    </row>
    <row r="54" spans="1:7" ht="12" thickBot="1">
      <c r="A54" s="25" t="s">
        <v>77</v>
      </c>
      <c r="B54" s="37">
        <v>0.125</v>
      </c>
      <c r="C54" s="37">
        <v>0.125</v>
      </c>
      <c r="D54" s="52">
        <f>+C54-B54</f>
        <v>0</v>
      </c>
      <c r="E54" s="24">
        <f>+PAY!C17*((HOUR(D54))+(MINUTE(D54)/60))</f>
        <v>0</v>
      </c>
      <c r="F54" s="28"/>
    </row>
    <row r="55" spans="1:7" ht="13.5" thickBot="1">
      <c r="A55" s="16"/>
      <c r="B55" s="26"/>
      <c r="C55" s="27"/>
      <c r="D55" s="61">
        <f>SUM(D40:D54)</f>
        <v>0</v>
      </c>
      <c r="E55" s="62">
        <f>SUM(E40:E54)</f>
        <v>0</v>
      </c>
      <c r="F55" s="81" t="s">
        <v>19</v>
      </c>
      <c r="G55" s="56" t="s">
        <v>6</v>
      </c>
    </row>
    <row r="56" spans="1:7" ht="23.25" customHeight="1">
      <c r="A56" s="155" t="s">
        <v>3</v>
      </c>
      <c r="B56" s="155"/>
      <c r="C56" s="155"/>
      <c r="D56" s="155"/>
      <c r="E56" s="155"/>
      <c r="F56" s="82">
        <f>+PAYROLL!$A$1</f>
        <v>0</v>
      </c>
    </row>
    <row r="57" spans="1:7" ht="22.5">
      <c r="A57" s="43" t="s">
        <v>5</v>
      </c>
      <c r="B57" s="43" t="s">
        <v>15</v>
      </c>
      <c r="C57" s="43" t="s">
        <v>16</v>
      </c>
      <c r="D57" s="43" t="s">
        <v>18</v>
      </c>
      <c r="E57" s="44" t="s">
        <v>17</v>
      </c>
      <c r="F57" s="82" t="str">
        <f>+PAYROLL!$F$1</f>
        <v>7 - 11</v>
      </c>
    </row>
    <row r="58" spans="1:7">
      <c r="A58" s="25" t="s">
        <v>32</v>
      </c>
      <c r="B58" s="37">
        <v>0.125</v>
      </c>
      <c r="C58" s="37">
        <v>0.125</v>
      </c>
      <c r="D58" s="23">
        <f>+C58-B58</f>
        <v>0</v>
      </c>
      <c r="E58" s="24">
        <f>+PAY!C3*((HOUR(D58))+(MINUTE(D58)/60))</f>
        <v>0</v>
      </c>
      <c r="F58" s="83">
        <f>+PAYROLL!$I$1</f>
        <v>2016</v>
      </c>
    </row>
    <row r="59" spans="1:7">
      <c r="A59" s="25" t="s">
        <v>59</v>
      </c>
      <c r="B59" s="37">
        <v>0.125</v>
      </c>
      <c r="C59" s="37">
        <v>0.125</v>
      </c>
      <c r="D59" s="23">
        <f t="shared" ref="D59:D68" si="3">+C59-B59</f>
        <v>0</v>
      </c>
      <c r="E59" s="24">
        <f>+PAY!C4*((HOUR(D59))+(MINUTE(D59)/60))</f>
        <v>0</v>
      </c>
      <c r="F59" s="28"/>
    </row>
    <row r="60" spans="1:7">
      <c r="A60" s="25" t="s">
        <v>57</v>
      </c>
      <c r="B60" s="37">
        <v>0.125</v>
      </c>
      <c r="C60" s="37">
        <v>0.125</v>
      </c>
      <c r="D60" s="23">
        <f t="shared" si="3"/>
        <v>0</v>
      </c>
      <c r="E60" s="24">
        <f>+PAY!C5*((HOUR(D60))+(MINUTE(D60)/60))</f>
        <v>0</v>
      </c>
      <c r="F60" s="28"/>
    </row>
    <row r="61" spans="1:7">
      <c r="A61" s="25" t="s">
        <v>58</v>
      </c>
      <c r="B61" s="37">
        <v>0.125</v>
      </c>
      <c r="C61" s="37">
        <v>0.125</v>
      </c>
      <c r="D61" s="23">
        <f t="shared" si="3"/>
        <v>0</v>
      </c>
      <c r="E61" s="24">
        <f>+PAY!C6*((HOUR(D61))+(MINUTE(D61)/60))</f>
        <v>0</v>
      </c>
      <c r="F61" s="28"/>
    </row>
    <row r="62" spans="1:7">
      <c r="A62" s="25" t="s">
        <v>49</v>
      </c>
      <c r="B62" s="37">
        <v>0.125</v>
      </c>
      <c r="C62" s="37">
        <v>0.125</v>
      </c>
      <c r="D62" s="23">
        <f t="shared" si="3"/>
        <v>0</v>
      </c>
      <c r="E62" s="24">
        <f>+PAY!C7*((HOUR(D62))+(MINUTE(D62)/60))</f>
        <v>0</v>
      </c>
      <c r="F62" s="28"/>
    </row>
    <row r="63" spans="1:7">
      <c r="A63" s="25" t="s">
        <v>60</v>
      </c>
      <c r="B63" s="37">
        <v>0.125</v>
      </c>
      <c r="C63" s="37">
        <v>0.125</v>
      </c>
      <c r="D63" s="23">
        <f t="shared" si="3"/>
        <v>0</v>
      </c>
      <c r="E63" s="24">
        <f>+PAY!C8*((HOUR(D63))+(MINUTE(D63)/60))</f>
        <v>0</v>
      </c>
      <c r="F63" s="28"/>
    </row>
    <row r="64" spans="1:7">
      <c r="A64" s="25" t="s">
        <v>42</v>
      </c>
      <c r="B64" s="37">
        <v>0.125</v>
      </c>
      <c r="C64" s="37">
        <v>0.125</v>
      </c>
      <c r="D64" s="23">
        <f t="shared" si="3"/>
        <v>0</v>
      </c>
      <c r="E64" s="24">
        <f>+PAY!C9*((HOUR(D64))+(MINUTE(D64)/60))</f>
        <v>0</v>
      </c>
      <c r="F64" s="28"/>
    </row>
    <row r="65" spans="1:7">
      <c r="A65" s="38" t="s">
        <v>33</v>
      </c>
      <c r="B65" s="37">
        <v>0.125</v>
      </c>
      <c r="C65" s="37">
        <v>0.125</v>
      </c>
      <c r="D65" s="23">
        <f t="shared" si="3"/>
        <v>0</v>
      </c>
      <c r="E65" s="24">
        <f>+PAY!C10*((HOUR(D65))+(MINUTE(D65)/60))</f>
        <v>0</v>
      </c>
      <c r="F65" s="28"/>
    </row>
    <row r="66" spans="1:7">
      <c r="A66" s="38" t="s">
        <v>43</v>
      </c>
      <c r="B66" s="37">
        <v>0.125</v>
      </c>
      <c r="C66" s="37">
        <v>0.125</v>
      </c>
      <c r="D66" s="23">
        <f t="shared" si="3"/>
        <v>0</v>
      </c>
      <c r="E66" s="24">
        <f>+PAY!C11*((HOUR(D66))+(MINUTE(D66)/60))</f>
        <v>0</v>
      </c>
      <c r="F66" s="28"/>
    </row>
    <row r="67" spans="1:7">
      <c r="A67" s="25" t="s">
        <v>34</v>
      </c>
      <c r="B67" s="37">
        <v>0.125</v>
      </c>
      <c r="C67" s="37">
        <v>0.125</v>
      </c>
      <c r="D67" s="23">
        <f t="shared" si="3"/>
        <v>0</v>
      </c>
      <c r="E67" s="24">
        <f>+PAY!C12*((HOUR(D67))+(MINUTE(D67)/60))</f>
        <v>0</v>
      </c>
      <c r="F67" s="28"/>
    </row>
    <row r="68" spans="1:7">
      <c r="A68" s="25" t="s">
        <v>44</v>
      </c>
      <c r="B68" s="37">
        <v>0.125</v>
      </c>
      <c r="C68" s="37">
        <v>0.125</v>
      </c>
      <c r="D68" s="23">
        <f t="shared" si="3"/>
        <v>0</v>
      </c>
      <c r="E68" s="24">
        <f>+PAY!C13*((HOUR(D68))+(MINUTE(D68)/60))</f>
        <v>0</v>
      </c>
      <c r="F68" s="28"/>
    </row>
    <row r="69" spans="1:7">
      <c r="A69" s="25" t="s">
        <v>26</v>
      </c>
      <c r="B69" s="37">
        <v>0.125</v>
      </c>
      <c r="C69" s="37">
        <v>0.125</v>
      </c>
      <c r="D69" s="52">
        <f>+C69-B69</f>
        <v>0</v>
      </c>
      <c r="E69" s="24">
        <f>+PAY!C14*((HOUR(D69))+(MINUTE(D69)/60))</f>
        <v>0</v>
      </c>
      <c r="F69" s="28"/>
    </row>
    <row r="70" spans="1:7">
      <c r="A70" s="25" t="s">
        <v>51</v>
      </c>
      <c r="B70" s="37">
        <v>0.125</v>
      </c>
      <c r="C70" s="37">
        <v>0.125</v>
      </c>
      <c r="D70" s="52">
        <f>+C70-B70</f>
        <v>0</v>
      </c>
      <c r="E70" s="24">
        <f>+PAY!C15*((HOUR(D70))+(MINUTE(D70)/60))</f>
        <v>0</v>
      </c>
      <c r="F70" s="28"/>
    </row>
    <row r="71" spans="1:7">
      <c r="A71" s="25" t="s">
        <v>76</v>
      </c>
      <c r="B71" s="37">
        <v>0.125</v>
      </c>
      <c r="C71" s="37">
        <v>0.125</v>
      </c>
      <c r="D71" s="52">
        <f>+C71-B71</f>
        <v>0</v>
      </c>
      <c r="E71" s="24">
        <f>+PAY!C16*((HOUR(D71))+(MINUTE(D71)/60))</f>
        <v>0</v>
      </c>
      <c r="F71" s="28"/>
    </row>
    <row r="72" spans="1:7" ht="12" thickBot="1">
      <c r="A72" s="25" t="s">
        <v>77</v>
      </c>
      <c r="B72" s="37">
        <v>0.125</v>
      </c>
      <c r="C72" s="37">
        <v>0.125</v>
      </c>
      <c r="D72" s="52">
        <f>+C72-B72</f>
        <v>0</v>
      </c>
      <c r="E72" s="24">
        <f>+PAY!C17*((HOUR(D72))+(MINUTE(D72)/60))</f>
        <v>0</v>
      </c>
      <c r="F72" s="28"/>
    </row>
    <row r="73" spans="1:7" ht="13.5" thickBot="1">
      <c r="A73" s="16"/>
      <c r="B73" s="26"/>
      <c r="C73" s="27"/>
      <c r="D73" s="53">
        <f>SUM(D58:D72)</f>
        <v>0</v>
      </c>
      <c r="E73" s="54">
        <f>SUM(E58:E72)</f>
        <v>0</v>
      </c>
      <c r="F73" s="55" t="s">
        <v>19</v>
      </c>
      <c r="G73" s="56" t="s">
        <v>6</v>
      </c>
    </row>
    <row r="74" spans="1:7" ht="24.75" customHeight="1">
      <c r="A74" s="147" t="s">
        <v>4</v>
      </c>
      <c r="B74" s="148"/>
      <c r="C74" s="148"/>
      <c r="D74" s="149"/>
      <c r="E74" s="150"/>
    </row>
    <row r="75" spans="1:7" ht="22.5">
      <c r="A75" s="43" t="s">
        <v>5</v>
      </c>
      <c r="B75" s="43" t="s">
        <v>15</v>
      </c>
      <c r="C75" s="43" t="s">
        <v>16</v>
      </c>
      <c r="D75" s="43" t="s">
        <v>18</v>
      </c>
      <c r="E75" s="44" t="s">
        <v>17</v>
      </c>
      <c r="F75" s="22"/>
    </row>
    <row r="76" spans="1:7">
      <c r="A76" s="25" t="s">
        <v>32</v>
      </c>
      <c r="B76" s="37">
        <v>0.125</v>
      </c>
      <c r="C76" s="37">
        <v>0.125</v>
      </c>
      <c r="D76" s="23">
        <f>+C76-B76</f>
        <v>0</v>
      </c>
      <c r="E76" s="24">
        <f>+PAY!C3*((HOUR(D76))+(MINUTE(D76)/60))</f>
        <v>0</v>
      </c>
      <c r="F76" s="22"/>
    </row>
    <row r="77" spans="1:7">
      <c r="A77" s="25" t="s">
        <v>59</v>
      </c>
      <c r="B77" s="37">
        <v>0.125</v>
      </c>
      <c r="C77" s="37">
        <v>0.125</v>
      </c>
      <c r="D77" s="23">
        <f t="shared" ref="D77:D86" si="4">+C77-B77</f>
        <v>0</v>
      </c>
      <c r="E77" s="24">
        <f>+PAY!C4*((HOUR(D77))+(MINUTE(D77)/60))</f>
        <v>0</v>
      </c>
    </row>
    <row r="78" spans="1:7">
      <c r="A78" s="25" t="s">
        <v>57</v>
      </c>
      <c r="B78" s="37">
        <v>0.125</v>
      </c>
      <c r="C78" s="37">
        <v>0.125</v>
      </c>
      <c r="D78" s="23">
        <f t="shared" si="4"/>
        <v>0</v>
      </c>
      <c r="E78" s="24">
        <f>+PAY!C5*((HOUR(D78))+(MINUTE(D78)/60))</f>
        <v>0</v>
      </c>
    </row>
    <row r="79" spans="1:7">
      <c r="A79" s="25" t="s">
        <v>58</v>
      </c>
      <c r="B79" s="37">
        <v>0.125</v>
      </c>
      <c r="C79" s="37">
        <v>0.125</v>
      </c>
      <c r="D79" s="23">
        <f t="shared" si="4"/>
        <v>0</v>
      </c>
      <c r="E79" s="24">
        <f>+PAY!C6*((HOUR(D79))+(MINUTE(D79)/60))</f>
        <v>0</v>
      </c>
    </row>
    <row r="80" spans="1:7">
      <c r="A80" s="25" t="s">
        <v>49</v>
      </c>
      <c r="B80" s="37">
        <v>0.125</v>
      </c>
      <c r="C80" s="37">
        <v>0.125</v>
      </c>
      <c r="D80" s="23">
        <f t="shared" si="4"/>
        <v>0</v>
      </c>
      <c r="E80" s="24">
        <f>+PAY!C7*((HOUR(D80))+(MINUTE(D80)/60))</f>
        <v>0</v>
      </c>
    </row>
    <row r="81" spans="1:7">
      <c r="A81" s="25" t="s">
        <v>60</v>
      </c>
      <c r="B81" s="37">
        <v>0.125</v>
      </c>
      <c r="C81" s="37">
        <v>0.125</v>
      </c>
      <c r="D81" s="23">
        <f t="shared" si="4"/>
        <v>0</v>
      </c>
      <c r="E81" s="24">
        <f>+PAY!C8*((HOUR(D81))+(MINUTE(D81)/60))</f>
        <v>0</v>
      </c>
    </row>
    <row r="82" spans="1:7">
      <c r="A82" s="25" t="s">
        <v>42</v>
      </c>
      <c r="B82" s="37">
        <v>0.125</v>
      </c>
      <c r="C82" s="37">
        <v>0.125</v>
      </c>
      <c r="D82" s="23">
        <f t="shared" si="4"/>
        <v>0</v>
      </c>
      <c r="E82" s="24">
        <f>+PAY!C9*((HOUR(D82))+(MINUTE(D82)/60))</f>
        <v>0</v>
      </c>
    </row>
    <row r="83" spans="1:7">
      <c r="A83" s="38" t="s">
        <v>33</v>
      </c>
      <c r="B83" s="37">
        <v>0.125</v>
      </c>
      <c r="C83" s="37">
        <v>0.125</v>
      </c>
      <c r="D83" s="23">
        <f t="shared" si="4"/>
        <v>0</v>
      </c>
      <c r="E83" s="24">
        <f>+PAY!C10*((HOUR(D83))+(MINUTE(D83)/60))</f>
        <v>0</v>
      </c>
    </row>
    <row r="84" spans="1:7">
      <c r="A84" s="38" t="s">
        <v>43</v>
      </c>
      <c r="B84" s="37">
        <v>0.125</v>
      </c>
      <c r="C84" s="37">
        <v>0.125</v>
      </c>
      <c r="D84" s="23">
        <f t="shared" si="4"/>
        <v>0</v>
      </c>
      <c r="E84" s="24">
        <f>+PAY!C11*((HOUR(D84))+(MINUTE(D84)/60))</f>
        <v>0</v>
      </c>
    </row>
    <row r="85" spans="1:7">
      <c r="A85" s="25" t="s">
        <v>34</v>
      </c>
      <c r="B85" s="37">
        <v>0.125</v>
      </c>
      <c r="C85" s="37">
        <v>0.125</v>
      </c>
      <c r="D85" s="23">
        <f t="shared" si="4"/>
        <v>0</v>
      </c>
      <c r="E85" s="24">
        <f>+PAY!C12*((HOUR(D85))+(MINUTE(D85)/60))</f>
        <v>0</v>
      </c>
    </row>
    <row r="86" spans="1:7">
      <c r="A86" s="25" t="s">
        <v>44</v>
      </c>
      <c r="B86" s="37">
        <v>0.125</v>
      </c>
      <c r="C86" s="37">
        <v>0.125</v>
      </c>
      <c r="D86" s="23">
        <f t="shared" si="4"/>
        <v>0</v>
      </c>
      <c r="E86" s="24">
        <f>+PAY!C13*((HOUR(D86))+(MINUTE(D86)/60))</f>
        <v>0</v>
      </c>
    </row>
    <row r="87" spans="1:7">
      <c r="A87" s="25" t="s">
        <v>26</v>
      </c>
      <c r="B87" s="37">
        <v>0.125</v>
      </c>
      <c r="C87" s="37">
        <v>0.125</v>
      </c>
      <c r="D87" s="52">
        <f>+C87-B87</f>
        <v>0</v>
      </c>
      <c r="E87" s="24">
        <f>+PAY!C14*((HOUR(D87))+(MINUTE(D87)/60))</f>
        <v>0</v>
      </c>
    </row>
    <row r="88" spans="1:7">
      <c r="A88" s="25" t="s">
        <v>51</v>
      </c>
      <c r="B88" s="37">
        <v>0.125</v>
      </c>
      <c r="C88" s="37">
        <v>0.125</v>
      </c>
      <c r="D88" s="52">
        <f>+C88-B88</f>
        <v>0</v>
      </c>
      <c r="E88" s="24">
        <f>+PAY!C15*((HOUR(D88))+(MINUTE(D88)/60))</f>
        <v>0</v>
      </c>
    </row>
    <row r="89" spans="1:7">
      <c r="A89" s="25" t="s">
        <v>76</v>
      </c>
      <c r="B89" s="37">
        <v>0.125</v>
      </c>
      <c r="C89" s="37">
        <v>0.125</v>
      </c>
      <c r="D89" s="52">
        <f>+C89-B89</f>
        <v>0</v>
      </c>
      <c r="E89" s="24">
        <f>+PAY!C16*((HOUR(D89))+(MINUTE(D89)/60))</f>
        <v>0</v>
      </c>
    </row>
    <row r="90" spans="1:7" ht="12" thickBot="1">
      <c r="A90" s="25" t="s">
        <v>77</v>
      </c>
      <c r="B90" s="37">
        <v>0.125</v>
      </c>
      <c r="C90" s="37">
        <v>0.125</v>
      </c>
      <c r="D90" s="52">
        <f>+C90-B90</f>
        <v>0</v>
      </c>
      <c r="E90" s="24">
        <f>+PAY!C17*((HOUR(D90))+(MINUTE(D90)/60))</f>
        <v>0</v>
      </c>
    </row>
    <row r="91" spans="1:7" ht="13.5" thickBot="1">
      <c r="A91" s="16"/>
      <c r="B91" s="28"/>
      <c r="C91" s="28"/>
      <c r="D91" s="57">
        <f>SUM(D76:D90)</f>
        <v>0</v>
      </c>
      <c r="E91" s="58">
        <f>SUM(E76:E90)</f>
        <v>0</v>
      </c>
      <c r="F91" s="59" t="s">
        <v>19</v>
      </c>
      <c r="G91" s="60" t="s">
        <v>6</v>
      </c>
    </row>
    <row r="92" spans="1:7" ht="12" thickBot="1">
      <c r="A92" s="16"/>
      <c r="B92" s="26"/>
      <c r="C92" s="27"/>
      <c r="D92" s="28"/>
      <c r="E92" s="28"/>
      <c r="F92" s="28"/>
    </row>
    <row r="93" spans="1:7">
      <c r="B93" s="156" t="s">
        <v>22</v>
      </c>
      <c r="C93" s="157"/>
      <c r="D93" s="157"/>
      <c r="E93" s="45">
        <f>+E19+E37+E55+E73+E91</f>
        <v>0</v>
      </c>
      <c r="F93" s="46" t="s">
        <v>23</v>
      </c>
      <c r="G93" s="35"/>
    </row>
    <row r="94" spans="1:7">
      <c r="A94" s="16"/>
      <c r="B94" s="47"/>
      <c r="C94" s="48"/>
      <c r="D94" s="28"/>
      <c r="E94" s="28"/>
      <c r="F94" s="49"/>
    </row>
    <row r="95" spans="1:7">
      <c r="A95" s="16"/>
      <c r="B95" s="151" t="s">
        <v>20</v>
      </c>
      <c r="C95" s="152"/>
      <c r="D95" s="152"/>
      <c r="E95" s="88"/>
      <c r="F95" s="49" t="s">
        <v>23</v>
      </c>
    </row>
    <row r="96" spans="1:7" ht="18" customHeight="1" thickBot="1">
      <c r="A96" s="16"/>
      <c r="B96" s="153" t="s">
        <v>21</v>
      </c>
      <c r="C96" s="154"/>
      <c r="D96" s="154"/>
      <c r="E96" s="50">
        <f>+E95-E93</f>
        <v>0</v>
      </c>
      <c r="F96" s="51" t="s">
        <v>23</v>
      </c>
    </row>
    <row r="97" spans="1:6">
      <c r="A97" s="16"/>
      <c r="B97" s="26"/>
      <c r="C97" s="27"/>
      <c r="D97" s="28"/>
      <c r="E97" s="28"/>
      <c r="F97" s="28"/>
    </row>
    <row r="98" spans="1:6">
      <c r="A98" s="27"/>
      <c r="B98" s="29"/>
      <c r="C98" s="27"/>
      <c r="D98" s="27"/>
      <c r="E98" s="27"/>
      <c r="F98" s="27"/>
    </row>
    <row r="99" spans="1:6">
      <c r="A99" s="27"/>
      <c r="B99" s="29"/>
      <c r="C99" s="27"/>
      <c r="D99" s="27"/>
      <c r="E99" s="27"/>
      <c r="F99" s="27"/>
    </row>
    <row r="100" spans="1:6">
      <c r="A100" s="27"/>
      <c r="B100" s="29"/>
      <c r="C100" s="27"/>
      <c r="D100" s="27"/>
      <c r="E100" s="27"/>
      <c r="F100" s="27"/>
    </row>
    <row r="101" spans="1:6">
      <c r="A101" s="27"/>
      <c r="B101" s="29"/>
      <c r="C101" s="27"/>
      <c r="D101" s="27"/>
      <c r="E101" s="27"/>
      <c r="F101" s="27"/>
    </row>
    <row r="102" spans="1:6">
      <c r="A102" s="27"/>
      <c r="B102" s="29"/>
      <c r="C102" s="27"/>
      <c r="D102" s="27"/>
      <c r="E102" s="27"/>
      <c r="F102" s="27"/>
    </row>
    <row r="103" spans="1:6">
      <c r="A103" s="27"/>
      <c r="B103" s="29"/>
      <c r="C103" s="27"/>
      <c r="D103" s="27"/>
      <c r="E103" s="27"/>
      <c r="F103" s="27"/>
    </row>
    <row r="104" spans="1:6">
      <c r="A104" s="27"/>
      <c r="B104" s="29"/>
      <c r="C104" s="27"/>
      <c r="D104" s="27"/>
      <c r="E104" s="27"/>
      <c r="F104" s="27"/>
    </row>
    <row r="105" spans="1:6">
      <c r="A105" s="27"/>
      <c r="B105" s="29"/>
      <c r="C105" s="27"/>
      <c r="D105" s="27"/>
      <c r="E105" s="27"/>
      <c r="F105" s="27"/>
    </row>
    <row r="106" spans="1:6">
      <c r="A106" s="27"/>
      <c r="B106" s="29"/>
      <c r="C106" s="27"/>
      <c r="D106" s="27"/>
      <c r="E106" s="27"/>
      <c r="F106" s="27"/>
    </row>
    <row r="107" spans="1:6">
      <c r="A107" s="27"/>
      <c r="B107" s="29"/>
      <c r="C107" s="27"/>
      <c r="D107" s="27"/>
      <c r="E107" s="27"/>
      <c r="F107" s="27"/>
    </row>
    <row r="108" spans="1:6">
      <c r="A108" s="27"/>
      <c r="B108" s="29"/>
      <c r="C108" s="27"/>
      <c r="D108" s="27"/>
      <c r="E108" s="27"/>
      <c r="F108" s="27"/>
    </row>
    <row r="109" spans="1:6">
      <c r="A109" s="27"/>
      <c r="B109" s="29"/>
      <c r="C109" s="27"/>
      <c r="D109" s="27"/>
      <c r="E109" s="27"/>
      <c r="F109" s="27"/>
    </row>
    <row r="110" spans="1:6">
      <c r="A110" s="27"/>
      <c r="B110" s="29"/>
      <c r="C110" s="27"/>
      <c r="D110" s="27"/>
      <c r="E110" s="27"/>
      <c r="F110" s="27"/>
    </row>
    <row r="111" spans="1:6">
      <c r="A111" s="27"/>
      <c r="B111" s="29"/>
      <c r="C111" s="27"/>
      <c r="D111" s="27"/>
      <c r="E111" s="27"/>
      <c r="F111" s="27"/>
    </row>
    <row r="112" spans="1:6">
      <c r="A112" s="27"/>
      <c r="B112" s="29"/>
      <c r="C112" s="27"/>
      <c r="D112" s="27"/>
      <c r="E112" s="27"/>
      <c r="F112" s="27"/>
    </row>
    <row r="113" spans="1:6">
      <c r="A113" s="27"/>
      <c r="B113" s="29"/>
      <c r="C113" s="27"/>
      <c r="D113" s="27"/>
      <c r="E113" s="27"/>
      <c r="F113" s="27"/>
    </row>
    <row r="114" spans="1:6">
      <c r="A114" s="27"/>
      <c r="B114" s="29"/>
      <c r="C114" s="27"/>
      <c r="D114" s="27"/>
      <c r="E114" s="27"/>
      <c r="F114" s="27"/>
    </row>
    <row r="115" spans="1:6">
      <c r="A115" s="27"/>
      <c r="B115" s="29"/>
      <c r="C115" s="27"/>
      <c r="D115" s="27"/>
      <c r="E115" s="27"/>
      <c r="F115" s="27"/>
    </row>
    <row r="116" spans="1:6">
      <c r="A116" s="27"/>
      <c r="B116" s="29"/>
      <c r="C116" s="27"/>
      <c r="D116" s="27"/>
      <c r="E116" s="27"/>
      <c r="F116" s="27"/>
    </row>
    <row r="117" spans="1:6">
      <c r="A117" s="27"/>
      <c r="B117" s="29"/>
      <c r="C117" s="27"/>
      <c r="D117" s="27"/>
      <c r="E117" s="27"/>
      <c r="F117" s="27"/>
    </row>
    <row r="118" spans="1:6">
      <c r="A118" s="27"/>
      <c r="B118" s="29"/>
      <c r="C118" s="27"/>
      <c r="D118" s="27"/>
      <c r="E118" s="27"/>
      <c r="F118" s="27"/>
    </row>
    <row r="119" spans="1:6">
      <c r="A119" s="27"/>
      <c r="B119" s="29"/>
      <c r="C119" s="27"/>
      <c r="D119" s="27"/>
      <c r="E119" s="27"/>
      <c r="F119" s="27"/>
    </row>
    <row r="120" spans="1:6">
      <c r="A120" s="27"/>
      <c r="B120" s="29"/>
      <c r="C120" s="27"/>
      <c r="D120" s="27"/>
      <c r="E120" s="27"/>
      <c r="F120" s="27"/>
    </row>
    <row r="121" spans="1:6">
      <c r="A121" s="27"/>
      <c r="B121" s="29"/>
      <c r="C121" s="27"/>
      <c r="D121" s="27"/>
      <c r="E121" s="27"/>
      <c r="F121" s="27"/>
    </row>
    <row r="122" spans="1:6">
      <c r="A122" s="27"/>
      <c r="B122" s="29"/>
      <c r="C122" s="27"/>
      <c r="D122" s="27"/>
      <c r="E122" s="27"/>
      <c r="F122" s="27"/>
    </row>
    <row r="123" spans="1:6">
      <c r="A123" s="27"/>
      <c r="B123" s="29"/>
      <c r="C123" s="27"/>
      <c r="D123" s="27"/>
      <c r="E123" s="27"/>
      <c r="F123" s="27"/>
    </row>
    <row r="124" spans="1:6">
      <c r="A124" s="27"/>
      <c r="B124" s="29"/>
      <c r="C124" s="27"/>
      <c r="D124" s="27"/>
      <c r="E124" s="27"/>
      <c r="F124" s="27"/>
    </row>
    <row r="125" spans="1:6">
      <c r="A125" s="27"/>
      <c r="B125" s="29"/>
      <c r="C125" s="27"/>
      <c r="D125" s="27"/>
      <c r="E125" s="27"/>
      <c r="F125" s="27"/>
    </row>
    <row r="126" spans="1:6">
      <c r="A126" s="27"/>
      <c r="B126" s="29"/>
      <c r="C126" s="27"/>
      <c r="D126" s="27"/>
      <c r="E126" s="27"/>
      <c r="F126" s="27"/>
    </row>
    <row r="127" spans="1:6">
      <c r="A127" s="27"/>
      <c r="B127" s="29"/>
      <c r="C127" s="27"/>
      <c r="D127" s="27"/>
      <c r="E127" s="27"/>
      <c r="F127" s="27"/>
    </row>
    <row r="128" spans="1:6">
      <c r="A128" s="27"/>
      <c r="B128" s="29"/>
      <c r="C128" s="27"/>
      <c r="D128" s="27"/>
      <c r="E128" s="27"/>
      <c r="F128" s="27"/>
    </row>
    <row r="129" spans="1:6">
      <c r="A129" s="27"/>
      <c r="B129" s="29"/>
      <c r="C129" s="27"/>
      <c r="D129" s="27"/>
      <c r="E129" s="27"/>
      <c r="F129" s="27"/>
    </row>
    <row r="130" spans="1:6">
      <c r="A130" s="27"/>
      <c r="B130" s="29"/>
      <c r="C130" s="27"/>
      <c r="D130" s="27"/>
      <c r="E130" s="27"/>
      <c r="F130" s="27"/>
    </row>
    <row r="131" spans="1:6">
      <c r="A131" s="27"/>
      <c r="B131" s="29"/>
      <c r="C131" s="27"/>
      <c r="D131" s="27"/>
      <c r="E131" s="27"/>
      <c r="F131" s="27"/>
    </row>
    <row r="132" spans="1:6">
      <c r="A132" s="27"/>
      <c r="B132" s="29"/>
      <c r="C132" s="27"/>
      <c r="D132" s="27"/>
      <c r="E132" s="27"/>
      <c r="F132" s="27"/>
    </row>
    <row r="133" spans="1:6">
      <c r="A133" s="27"/>
      <c r="B133" s="29"/>
      <c r="C133" s="27"/>
      <c r="D133" s="27"/>
      <c r="E133" s="27"/>
      <c r="F133" s="27"/>
    </row>
    <row r="134" spans="1:6">
      <c r="A134" s="27"/>
      <c r="B134" s="29"/>
      <c r="C134" s="27"/>
      <c r="D134" s="27"/>
      <c r="E134" s="27"/>
      <c r="F134" s="27"/>
    </row>
    <row r="135" spans="1:6">
      <c r="A135" s="27"/>
      <c r="B135" s="29"/>
      <c r="C135" s="27"/>
      <c r="D135" s="27"/>
      <c r="E135" s="27"/>
      <c r="F135" s="27"/>
    </row>
    <row r="136" spans="1:6">
      <c r="A136" s="27"/>
      <c r="B136" s="29"/>
      <c r="C136" s="27"/>
      <c r="D136" s="27"/>
      <c r="E136" s="27"/>
      <c r="F136" s="27"/>
    </row>
    <row r="137" spans="1:6">
      <c r="A137" s="27"/>
      <c r="B137" s="29"/>
      <c r="C137" s="27"/>
      <c r="D137" s="27"/>
      <c r="E137" s="27"/>
      <c r="F137" s="27"/>
    </row>
    <row r="138" spans="1:6">
      <c r="A138" s="27"/>
      <c r="B138" s="29"/>
      <c r="C138" s="27"/>
      <c r="D138" s="27"/>
      <c r="E138" s="27"/>
      <c r="F138" s="27"/>
    </row>
  </sheetData>
  <mergeCells count="9">
    <mergeCell ref="A1:E1"/>
    <mergeCell ref="A38:E38"/>
    <mergeCell ref="B95:D95"/>
    <mergeCell ref="B96:D96"/>
    <mergeCell ref="A56:E56"/>
    <mergeCell ref="A74:E74"/>
    <mergeCell ref="B93:D93"/>
    <mergeCell ref="A2:E2"/>
    <mergeCell ref="A20:E20"/>
  </mergeCells>
  <phoneticPr fontId="0" type="noConversion"/>
  <pageMargins left="0.75" right="0.75" top="1" bottom="1" header="0.5" footer="0.5"/>
  <pageSetup orientation="portrait" verticalDpi="360" r:id="rId1"/>
  <headerFooter alignWithMargins="0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0"/>
  <sheetViews>
    <sheetView topLeftCell="A396" zoomScaleNormal="70" workbookViewId="0">
      <selection activeCell="E413" sqref="E413"/>
    </sheetView>
  </sheetViews>
  <sheetFormatPr defaultRowHeight="12.75"/>
  <cols>
    <col min="1" max="1" width="6.7109375" customWidth="1"/>
    <col min="2" max="2" width="12" customWidth="1"/>
    <col min="3" max="3" width="7.85546875" customWidth="1"/>
    <col min="4" max="4" width="19" customWidth="1"/>
    <col min="5" max="5" width="19" style="11" customWidth="1"/>
    <col min="6" max="6" width="13.7109375" customWidth="1"/>
  </cols>
  <sheetData>
    <row r="2" spans="4:9" ht="30.75" thickBot="1">
      <c r="D2" s="164" t="s">
        <v>63</v>
      </c>
      <c r="E2" s="164"/>
      <c r="F2" s="164"/>
    </row>
    <row r="3" spans="4:9" ht="18.75" thickBot="1">
      <c r="D3" s="122" t="str">
        <f>+PAYROLL!$D$1</f>
        <v>MARCH</v>
      </c>
      <c r="E3" s="90" t="str">
        <f>+PAYROLL!$F$1</f>
        <v>7 - 11</v>
      </c>
      <c r="F3" s="91">
        <f>+PAYROLL!$I$1</f>
        <v>2016</v>
      </c>
    </row>
    <row r="4" spans="4:9">
      <c r="D4" s="9" t="s">
        <v>0</v>
      </c>
      <c r="E4" s="31" t="s">
        <v>11</v>
      </c>
      <c r="F4" s="9" t="s">
        <v>12</v>
      </c>
      <c r="H4" s="3"/>
      <c r="I4" s="3"/>
    </row>
    <row r="5" spans="4:9">
      <c r="D5" s="87" t="str">
        <f>+T(PAYROLL!$D$3)</f>
        <v/>
      </c>
      <c r="E5" s="30">
        <f>+PAYROLL!F3/PAY!$C$3</f>
        <v>0</v>
      </c>
      <c r="F5" s="5">
        <f>+PAYROLL!F3</f>
        <v>0</v>
      </c>
      <c r="H5" s="3"/>
      <c r="I5" s="3"/>
    </row>
    <row r="6" spans="4:9">
      <c r="D6" s="87" t="str">
        <f>+T(PAYROLL!$D$4)</f>
        <v/>
      </c>
      <c r="E6" s="30">
        <f>+PAYROLL!F4/PAY!$C$3</f>
        <v>0</v>
      </c>
      <c r="F6" s="5">
        <f>+PAYROLL!F4</f>
        <v>0</v>
      </c>
      <c r="H6" s="3"/>
      <c r="I6" s="3"/>
    </row>
    <row r="7" spans="4:9">
      <c r="D7" s="87" t="str">
        <f>+T(PAYROLL!$D$5)</f>
        <v/>
      </c>
      <c r="E7" s="30">
        <f>+PAYROLL!F5/PAY!$C$3</f>
        <v>0</v>
      </c>
      <c r="F7" s="5">
        <f>+PAYROLL!F5</f>
        <v>0</v>
      </c>
      <c r="H7" s="3"/>
      <c r="I7" s="3"/>
    </row>
    <row r="8" spans="4:9">
      <c r="D8" s="87" t="str">
        <f>+T(PAYROLL!$D$6)</f>
        <v/>
      </c>
      <c r="E8" s="30">
        <f>+PAYROLL!F6/PAY!$C$3</f>
        <v>0</v>
      </c>
      <c r="F8" s="5">
        <f>+PAYROLL!F6</f>
        <v>0</v>
      </c>
    </row>
    <row r="9" spans="4:9">
      <c r="D9" s="87" t="str">
        <f>+T(PAYROLL!$D$7)</f>
        <v/>
      </c>
      <c r="E9" s="30">
        <f>+PAYROLL!F7/PAY!$C$3</f>
        <v>0</v>
      </c>
      <c r="F9" s="5">
        <f>+PAYROLL!F7</f>
        <v>0</v>
      </c>
    </row>
    <row r="10" spans="4:9">
      <c r="D10" s="87" t="str">
        <f>+T(PAYROLL!$C$8)</f>
        <v>COV SCHL</v>
      </c>
      <c r="E10" s="30">
        <f>+PAYROLL!F8/PAY!$C$3</f>
        <v>0</v>
      </c>
      <c r="F10" s="5">
        <f>+PAYROLL!F8</f>
        <v>0</v>
      </c>
    </row>
    <row r="11" spans="4:9">
      <c r="D11" s="7" t="s">
        <v>1</v>
      </c>
      <c r="E11" s="32" t="s">
        <v>11</v>
      </c>
      <c r="F11" s="7" t="s">
        <v>12</v>
      </c>
    </row>
    <row r="12" spans="4:9">
      <c r="D12" s="87" t="str">
        <f>+T(PAYROLL!$D$12)</f>
        <v/>
      </c>
      <c r="E12" s="30">
        <f>+PAYROLL!F12/PAY!$C$3</f>
        <v>0</v>
      </c>
      <c r="F12" s="5">
        <f>+PAYROLL!F12</f>
        <v>0</v>
      </c>
    </row>
    <row r="13" spans="4:9">
      <c r="D13" s="87" t="str">
        <f>+T(PAYROLL!$D$13)</f>
        <v/>
      </c>
      <c r="E13" s="30">
        <f>+PAYROLL!F13/PAY!$C$3</f>
        <v>0</v>
      </c>
      <c r="F13" s="5">
        <f>+PAYROLL!F13</f>
        <v>0</v>
      </c>
    </row>
    <row r="14" spans="4:9">
      <c r="D14" s="87" t="str">
        <f>+T(PAYROLL!$D$14)</f>
        <v/>
      </c>
      <c r="E14" s="30">
        <f>+PAYROLL!F14/PAY!$C$3</f>
        <v>0</v>
      </c>
      <c r="F14" s="5">
        <f>+PAYROLL!F14</f>
        <v>0</v>
      </c>
    </row>
    <row r="15" spans="4:9">
      <c r="D15" s="87" t="str">
        <f>+T(PAYROLL!$D$15)</f>
        <v/>
      </c>
      <c r="E15" s="30">
        <f>+PAYROLL!F15/PAY!$C$3</f>
        <v>0</v>
      </c>
      <c r="F15" s="5">
        <f>+PAYROLL!F15</f>
        <v>0</v>
      </c>
    </row>
    <row r="16" spans="4:9">
      <c r="D16" s="87" t="str">
        <f>+T(PAYROLL!$D$16)</f>
        <v/>
      </c>
      <c r="E16" s="30">
        <f>+PAYROLL!F16/PAY!$C$3</f>
        <v>0</v>
      </c>
      <c r="F16" s="5">
        <f>+PAYROLL!F16</f>
        <v>0</v>
      </c>
    </row>
    <row r="17" spans="4:6">
      <c r="D17" s="87" t="str">
        <f>+T(PAYROLL!$C$17)</f>
        <v>COV SCHL</v>
      </c>
      <c r="E17" s="30">
        <f>+PAYROLL!F17/PAY!$C$3</f>
        <v>0</v>
      </c>
      <c r="F17" s="5">
        <f>+PAYROLL!F17</f>
        <v>0</v>
      </c>
    </row>
    <row r="18" spans="4:6">
      <c r="D18" s="7" t="s">
        <v>2</v>
      </c>
      <c r="E18" s="32" t="s">
        <v>11</v>
      </c>
      <c r="F18" s="7" t="s">
        <v>12</v>
      </c>
    </row>
    <row r="19" spans="4:6">
      <c r="D19" s="87" t="str">
        <f>+T(PAYROLL!$D$21)</f>
        <v/>
      </c>
      <c r="E19" s="30">
        <f>+PAYROLL!F21/PAY!$C$3</f>
        <v>0</v>
      </c>
      <c r="F19" s="5">
        <f>+PAYROLL!F21</f>
        <v>0</v>
      </c>
    </row>
    <row r="20" spans="4:6">
      <c r="D20" s="87" t="str">
        <f>+T(PAYROLL!$D$22)</f>
        <v/>
      </c>
      <c r="E20" s="30">
        <f>+PAYROLL!F22/PAY!$C$3</f>
        <v>0</v>
      </c>
      <c r="F20" s="5">
        <f>+PAYROLL!F22</f>
        <v>0</v>
      </c>
    </row>
    <row r="21" spans="4:6">
      <c r="D21" s="87" t="str">
        <f>+T(PAYROLL!$D$23)</f>
        <v/>
      </c>
      <c r="E21" s="30">
        <f>+PAYROLL!F23/PAY!$C$3</f>
        <v>0</v>
      </c>
      <c r="F21" s="5">
        <f>+PAYROLL!F23</f>
        <v>0</v>
      </c>
    </row>
    <row r="22" spans="4:6">
      <c r="D22" s="87" t="str">
        <f>+T(PAYROLL!$D$24)</f>
        <v/>
      </c>
      <c r="E22" s="30">
        <f>+PAYROLL!F24/PAY!$C$3</f>
        <v>0</v>
      </c>
      <c r="F22" s="5">
        <f>+PAYROLL!F24</f>
        <v>0</v>
      </c>
    </row>
    <row r="23" spans="4:6">
      <c r="D23" s="87" t="str">
        <f>+T(PAYROLL!$D$25)</f>
        <v/>
      </c>
      <c r="E23" s="30">
        <f>+PAYROLL!F25/PAY!$C$3</f>
        <v>0</v>
      </c>
      <c r="F23" s="5">
        <f>+PAYROLL!F25</f>
        <v>0</v>
      </c>
    </row>
    <row r="24" spans="4:6">
      <c r="D24" s="87" t="str">
        <f>+T(PAYROLL!$C$26)</f>
        <v>COV SCHL</v>
      </c>
      <c r="E24" s="30">
        <f>+PAYROLL!F26/PAY!$C$3</f>
        <v>0</v>
      </c>
      <c r="F24" s="5">
        <f>+PAYROLL!F26</f>
        <v>0</v>
      </c>
    </row>
    <row r="25" spans="4:6">
      <c r="D25" s="7" t="s">
        <v>3</v>
      </c>
      <c r="E25" s="32" t="s">
        <v>11</v>
      </c>
      <c r="F25" s="7" t="s">
        <v>12</v>
      </c>
    </row>
    <row r="26" spans="4:6">
      <c r="D26" s="87" t="str">
        <f>+T(PAYROLL!$D$30)</f>
        <v/>
      </c>
      <c r="E26" s="30">
        <f>+PAYROLL!F30/PAY!$C$3</f>
        <v>0</v>
      </c>
      <c r="F26" s="5">
        <f>+PAYROLL!F30</f>
        <v>0</v>
      </c>
    </row>
    <row r="27" spans="4:6">
      <c r="D27" s="87" t="str">
        <f>+T(PAYROLL!$D$31)</f>
        <v/>
      </c>
      <c r="E27" s="30">
        <f>+PAYROLL!F31/PAY!$C$3</f>
        <v>0</v>
      </c>
      <c r="F27" s="5">
        <f>+PAYROLL!F31</f>
        <v>0</v>
      </c>
    </row>
    <row r="28" spans="4:6">
      <c r="D28" s="87" t="str">
        <f>+T(PAYROLL!$D$32)</f>
        <v/>
      </c>
      <c r="E28" s="30">
        <f>+PAYROLL!F32/PAY!$C$3</f>
        <v>0</v>
      </c>
      <c r="F28" s="5">
        <f>+PAYROLL!F32</f>
        <v>0</v>
      </c>
    </row>
    <row r="29" spans="4:6">
      <c r="D29" s="87" t="str">
        <f>+T(PAYROLL!$D$33)</f>
        <v/>
      </c>
      <c r="E29" s="30">
        <f>+PAYROLL!F33/PAY!$C$3</f>
        <v>0</v>
      </c>
      <c r="F29" s="5">
        <f>+PAYROLL!F33</f>
        <v>0</v>
      </c>
    </row>
    <row r="30" spans="4:6">
      <c r="D30" s="87" t="str">
        <f>+T(PAYROLL!$D$34)</f>
        <v/>
      </c>
      <c r="E30" s="30">
        <f>+PAYROLL!F34/PAY!$C$3</f>
        <v>0</v>
      </c>
      <c r="F30" s="5">
        <f>+PAYROLL!F34</f>
        <v>0</v>
      </c>
    </row>
    <row r="31" spans="4:6">
      <c r="D31" s="87" t="str">
        <f>+T(PAYROLL!$C$35)</f>
        <v>COV SCHL</v>
      </c>
      <c r="E31" s="30">
        <f>+PAYROLL!F35/PAY!$C$3</f>
        <v>0</v>
      </c>
      <c r="F31" s="5">
        <f>+PAYROLL!F35</f>
        <v>0</v>
      </c>
    </row>
    <row r="32" spans="4:6">
      <c r="D32" s="7" t="s">
        <v>4</v>
      </c>
      <c r="E32" s="32" t="s">
        <v>11</v>
      </c>
      <c r="F32" s="7" t="s">
        <v>12</v>
      </c>
    </row>
    <row r="33" spans="2:6">
      <c r="D33" s="87" t="str">
        <f>+T(PAYROLL!$D$39)</f>
        <v/>
      </c>
      <c r="E33" s="30">
        <f>+PAYROLL!F39/PAY!$C$3</f>
        <v>0</v>
      </c>
      <c r="F33" s="5">
        <f>+PAYROLL!F39</f>
        <v>0</v>
      </c>
    </row>
    <row r="34" spans="2:6">
      <c r="D34" s="87" t="str">
        <f>+T(PAYROLL!$D$40)</f>
        <v/>
      </c>
      <c r="E34" s="30">
        <f>+PAYROLL!F40/PAY!$C$3</f>
        <v>0</v>
      </c>
      <c r="F34" s="5">
        <f>+PAYROLL!F40</f>
        <v>0</v>
      </c>
    </row>
    <row r="35" spans="2:6">
      <c r="D35" s="87" t="str">
        <f>+T(PAYROLL!$D$41)</f>
        <v/>
      </c>
      <c r="E35" s="30">
        <f>+PAYROLL!F41/PAY!$C$3</f>
        <v>0</v>
      </c>
      <c r="F35" s="5">
        <f>+PAYROLL!F41</f>
        <v>0</v>
      </c>
    </row>
    <row r="36" spans="2:6">
      <c r="D36" s="87" t="str">
        <f>+T(PAYROLL!$D$42)</f>
        <v/>
      </c>
      <c r="E36" s="30">
        <f>+PAYROLL!F42/PAY!$C$3</f>
        <v>0</v>
      </c>
      <c r="F36" s="5">
        <f>+PAYROLL!F42</f>
        <v>0</v>
      </c>
    </row>
    <row r="37" spans="2:6">
      <c r="D37" s="87" t="str">
        <f>+T(PAYROLL!$D$43)</f>
        <v/>
      </c>
      <c r="E37" s="30">
        <f>+PAYROLL!F43/PAY!$C$3</f>
        <v>0</v>
      </c>
      <c r="F37" s="5">
        <f>+PAYROLL!F43</f>
        <v>0</v>
      </c>
    </row>
    <row r="38" spans="2:6">
      <c r="D38" s="87" t="str">
        <f>+T(PAYROLL!$C$44)</f>
        <v>COV SCHL</v>
      </c>
      <c r="E38" s="30">
        <f>+PAYROLL!F44/PAY!$C$3</f>
        <v>0</v>
      </c>
      <c r="F38" s="5">
        <f>+PAYROLL!F44</f>
        <v>0</v>
      </c>
    </row>
    <row r="39" spans="2:6">
      <c r="E39" s="33"/>
    </row>
    <row r="40" spans="2:6">
      <c r="D40" s="15" t="s">
        <v>13</v>
      </c>
      <c r="E40" s="34">
        <f>SUM(E5:E38)</f>
        <v>0</v>
      </c>
      <c r="F40" s="8">
        <f>SUM(F5:F38)</f>
        <v>0</v>
      </c>
    </row>
    <row r="41" spans="2:6">
      <c r="D41" s="15"/>
      <c r="E41" s="34"/>
      <c r="F41" s="8"/>
    </row>
    <row r="42" spans="2:6">
      <c r="B42" s="39" t="s">
        <v>25</v>
      </c>
      <c r="C42" s="39"/>
      <c r="E42" s="34"/>
      <c r="F42" s="8"/>
    </row>
    <row r="43" spans="2:6" ht="13.5" thickBot="1">
      <c r="B43" s="40" t="s">
        <v>0</v>
      </c>
      <c r="C43" s="41"/>
      <c r="D43" s="41"/>
      <c r="E43" s="34"/>
      <c r="F43" s="8"/>
    </row>
    <row r="44" spans="2:6" ht="13.5" thickBot="1">
      <c r="B44" s="40" t="s">
        <v>1</v>
      </c>
      <c r="C44" s="41"/>
      <c r="D44" s="41"/>
      <c r="E44" s="34"/>
      <c r="F44" s="8"/>
    </row>
    <row r="45" spans="2:6" ht="13.5" thickBot="1">
      <c r="B45" s="40" t="s">
        <v>2</v>
      </c>
      <c r="C45" s="41"/>
      <c r="D45" s="41"/>
      <c r="E45" s="34"/>
      <c r="F45" s="8"/>
    </row>
    <row r="46" spans="2:6" ht="13.5" thickBot="1">
      <c r="B46" s="40" t="s">
        <v>3</v>
      </c>
      <c r="C46" s="41"/>
      <c r="D46" s="41"/>
      <c r="E46" s="34"/>
      <c r="F46" s="8"/>
    </row>
    <row r="47" spans="2:6" ht="13.5" thickBot="1">
      <c r="B47" s="40" t="s">
        <v>4</v>
      </c>
      <c r="C47" s="41"/>
      <c r="D47" s="41"/>
      <c r="E47" s="34"/>
      <c r="F47" s="8"/>
    </row>
    <row r="55" spans="4:6" ht="30.75" thickBot="1">
      <c r="D55" s="163" t="s">
        <v>64</v>
      </c>
      <c r="E55" s="163"/>
      <c r="F55" s="163"/>
    </row>
    <row r="56" spans="4:6" ht="18.75" thickBot="1">
      <c r="D56" s="122" t="str">
        <f>+PAYROLL!$D$1</f>
        <v>MARCH</v>
      </c>
      <c r="E56" s="90" t="str">
        <f>+PAYROLL!$F$1</f>
        <v>7 - 11</v>
      </c>
      <c r="F56" s="91">
        <f>+PAYROLL!$I$1</f>
        <v>2016</v>
      </c>
    </row>
    <row r="57" spans="4:6">
      <c r="D57" s="9" t="s">
        <v>0</v>
      </c>
      <c r="E57" s="31" t="s">
        <v>11</v>
      </c>
      <c r="F57" s="9" t="s">
        <v>12</v>
      </c>
    </row>
    <row r="58" spans="4:6">
      <c r="D58" s="87" t="str">
        <f>+T(PAYROLL!$D$3)</f>
        <v/>
      </c>
      <c r="E58" s="30">
        <f>+PAYROLL!G3/PAY!$C$4</f>
        <v>0</v>
      </c>
      <c r="F58" s="5">
        <f>+PAYROLL!G3</f>
        <v>0</v>
      </c>
    </row>
    <row r="59" spans="4:6">
      <c r="D59" s="87" t="str">
        <f>+T(PAYROLL!$D$4)</f>
        <v/>
      </c>
      <c r="E59" s="30">
        <f>+PAYROLL!G4/PAY!$C$4</f>
        <v>0</v>
      </c>
      <c r="F59" s="5">
        <f>+PAYROLL!G4</f>
        <v>0</v>
      </c>
    </row>
    <row r="60" spans="4:6">
      <c r="D60" s="87" t="str">
        <f>+T(PAYROLL!$D$5)</f>
        <v/>
      </c>
      <c r="E60" s="30">
        <f>+PAYROLL!G5/PAY!$C$4</f>
        <v>0</v>
      </c>
      <c r="F60" s="5">
        <f>+PAYROLL!G5</f>
        <v>0</v>
      </c>
    </row>
    <row r="61" spans="4:6">
      <c r="D61" s="87" t="str">
        <f>+T(PAYROLL!$D$6)</f>
        <v/>
      </c>
      <c r="E61" s="30">
        <f>+PAYROLL!G6/PAY!$C$4</f>
        <v>0</v>
      </c>
      <c r="F61" s="5">
        <f>+PAYROLL!G6</f>
        <v>0</v>
      </c>
    </row>
    <row r="62" spans="4:6">
      <c r="D62" s="87" t="str">
        <f>+T(PAYROLL!$D$7)</f>
        <v/>
      </c>
      <c r="E62" s="30">
        <f>+PAYROLL!G7/PAY!$C$4</f>
        <v>0</v>
      </c>
      <c r="F62" s="5">
        <f>+PAYROLL!G7</f>
        <v>0</v>
      </c>
    </row>
    <row r="63" spans="4:6">
      <c r="D63" s="87" t="str">
        <f>+T(PAYROLL!$C$8)</f>
        <v>COV SCHL</v>
      </c>
      <c r="E63" s="30">
        <f>+PAYROLL!G8/PAY!$C$4</f>
        <v>0</v>
      </c>
      <c r="F63" s="5">
        <f>+PAYROLL!G8</f>
        <v>0</v>
      </c>
    </row>
    <row r="64" spans="4:6">
      <c r="D64" s="7" t="s">
        <v>1</v>
      </c>
      <c r="E64" s="32" t="s">
        <v>11</v>
      </c>
      <c r="F64" s="7" t="s">
        <v>12</v>
      </c>
    </row>
    <row r="65" spans="4:6">
      <c r="D65" s="87" t="str">
        <f>+T(PAYROLL!$D$12)</f>
        <v/>
      </c>
      <c r="E65" s="30">
        <f>+PAYROLL!G12/PAY!$C$4</f>
        <v>0</v>
      </c>
      <c r="F65" s="5">
        <f>+PAYROLL!G12</f>
        <v>0</v>
      </c>
    </row>
    <row r="66" spans="4:6">
      <c r="D66" s="87" t="str">
        <f>+T(PAYROLL!$D$13)</f>
        <v/>
      </c>
      <c r="E66" s="30">
        <f>+PAYROLL!G13/PAY!$C$4</f>
        <v>0</v>
      </c>
      <c r="F66" s="5">
        <f>+PAYROLL!G13</f>
        <v>0</v>
      </c>
    </row>
    <row r="67" spans="4:6">
      <c r="D67" s="87" t="str">
        <f>+T(PAYROLL!$D$14)</f>
        <v/>
      </c>
      <c r="E67" s="30">
        <f>+PAYROLL!G14/PAY!$C$4</f>
        <v>0</v>
      </c>
      <c r="F67" s="5">
        <f>+PAYROLL!G14</f>
        <v>0</v>
      </c>
    </row>
    <row r="68" spans="4:6">
      <c r="D68" s="87" t="str">
        <f>+T(PAYROLL!$D$15)</f>
        <v/>
      </c>
      <c r="E68" s="30">
        <f>+PAYROLL!G15/PAY!$C$4</f>
        <v>0</v>
      </c>
      <c r="F68" s="5">
        <f>+PAYROLL!G15</f>
        <v>0</v>
      </c>
    </row>
    <row r="69" spans="4:6">
      <c r="D69" s="87" t="str">
        <f>+T(PAYROLL!$D$16)</f>
        <v/>
      </c>
      <c r="E69" s="30">
        <f>+PAYROLL!G16/PAY!$C$4</f>
        <v>0</v>
      </c>
      <c r="F69" s="5">
        <f>+PAYROLL!G16</f>
        <v>0</v>
      </c>
    </row>
    <row r="70" spans="4:6">
      <c r="D70" s="87" t="str">
        <f>+T(PAYROLL!$C$17)</f>
        <v>COV SCHL</v>
      </c>
      <c r="E70" s="30">
        <f>+PAYROLL!G17/PAY!$C$4</f>
        <v>0</v>
      </c>
      <c r="F70" s="5">
        <f>+PAYROLL!G17</f>
        <v>0</v>
      </c>
    </row>
    <row r="71" spans="4:6">
      <c r="D71" s="7" t="s">
        <v>2</v>
      </c>
      <c r="E71" s="32" t="s">
        <v>11</v>
      </c>
      <c r="F71" s="7" t="s">
        <v>12</v>
      </c>
    </row>
    <row r="72" spans="4:6">
      <c r="D72" s="87" t="str">
        <f>+T(PAYROLL!$D$21)</f>
        <v/>
      </c>
      <c r="E72" s="30">
        <f>+PAYROLL!G21/PAY!$C$4</f>
        <v>0</v>
      </c>
      <c r="F72" s="5">
        <f>+PAYROLL!G21</f>
        <v>0</v>
      </c>
    </row>
    <row r="73" spans="4:6">
      <c r="D73" s="87" t="str">
        <f>+T(PAYROLL!$D$22)</f>
        <v/>
      </c>
      <c r="E73" s="30">
        <f>+PAYROLL!G22/PAY!$C$4</f>
        <v>0</v>
      </c>
      <c r="F73" s="5">
        <f>+PAYROLL!G22</f>
        <v>0</v>
      </c>
    </row>
    <row r="74" spans="4:6">
      <c r="D74" s="87" t="str">
        <f>+T(PAYROLL!$D$23)</f>
        <v/>
      </c>
      <c r="E74" s="30">
        <f>+PAYROLL!G23/PAY!$C$4</f>
        <v>0</v>
      </c>
      <c r="F74" s="5">
        <f>+PAYROLL!G23</f>
        <v>0</v>
      </c>
    </row>
    <row r="75" spans="4:6">
      <c r="D75" s="87" t="str">
        <f>+T(PAYROLL!$D$24)</f>
        <v/>
      </c>
      <c r="E75" s="30">
        <f>+PAYROLL!G24/PAY!$C$4</f>
        <v>0</v>
      </c>
      <c r="F75" s="5">
        <f>+PAYROLL!G24</f>
        <v>0</v>
      </c>
    </row>
    <row r="76" spans="4:6">
      <c r="D76" s="87" t="str">
        <f>+T(PAYROLL!$D$25)</f>
        <v/>
      </c>
      <c r="E76" s="30">
        <f>+PAYROLL!G25/PAY!$C$4</f>
        <v>0</v>
      </c>
      <c r="F76" s="5">
        <f>+PAYROLL!G25</f>
        <v>0</v>
      </c>
    </row>
    <row r="77" spans="4:6">
      <c r="D77" s="87" t="str">
        <f>+T(PAYROLL!$C$26)</f>
        <v>COV SCHL</v>
      </c>
      <c r="E77" s="30">
        <f>+PAYROLL!G26/PAY!$C$4</f>
        <v>0</v>
      </c>
      <c r="F77" s="5">
        <f>+PAYROLL!G26</f>
        <v>0</v>
      </c>
    </row>
    <row r="78" spans="4:6">
      <c r="D78" s="7" t="s">
        <v>3</v>
      </c>
      <c r="E78" s="32" t="s">
        <v>11</v>
      </c>
      <c r="F78" s="7" t="s">
        <v>12</v>
      </c>
    </row>
    <row r="79" spans="4:6">
      <c r="D79" s="87" t="str">
        <f>+T(PAYROLL!$D$30)</f>
        <v/>
      </c>
      <c r="E79" s="30">
        <f>+PAYROLL!G30/PAY!$C$4</f>
        <v>0</v>
      </c>
      <c r="F79" s="5">
        <f>+PAYROLL!G30</f>
        <v>0</v>
      </c>
    </row>
    <row r="80" spans="4:6">
      <c r="D80" s="87" t="str">
        <f>+T(PAYROLL!$D$31)</f>
        <v/>
      </c>
      <c r="E80" s="30">
        <f>+PAYROLL!G31/PAY!$C$4</f>
        <v>0</v>
      </c>
      <c r="F80" s="5">
        <f>+PAYROLL!G31</f>
        <v>0</v>
      </c>
    </row>
    <row r="81" spans="2:6">
      <c r="D81" s="87" t="str">
        <f>+T(PAYROLL!$D$32)</f>
        <v/>
      </c>
      <c r="E81" s="30">
        <f>+PAYROLL!G32/PAY!$C$4</f>
        <v>0</v>
      </c>
      <c r="F81" s="5">
        <f>+PAYROLL!G32</f>
        <v>0</v>
      </c>
    </row>
    <row r="82" spans="2:6">
      <c r="D82" s="87" t="str">
        <f>+T(PAYROLL!$D$33)</f>
        <v/>
      </c>
      <c r="E82" s="30">
        <f>+PAYROLL!G33/PAY!$C$4</f>
        <v>0</v>
      </c>
      <c r="F82" s="5">
        <f>+PAYROLL!G33</f>
        <v>0</v>
      </c>
    </row>
    <row r="83" spans="2:6">
      <c r="D83" s="87" t="str">
        <f>+T(PAYROLL!$D$34)</f>
        <v/>
      </c>
      <c r="E83" s="30">
        <f>+PAYROLL!G34/PAY!$C$4</f>
        <v>0</v>
      </c>
      <c r="F83" s="5">
        <f>+PAYROLL!G34</f>
        <v>0</v>
      </c>
    </row>
    <row r="84" spans="2:6">
      <c r="D84" s="87" t="str">
        <f>+T(PAYROLL!$C$35)</f>
        <v>COV SCHL</v>
      </c>
      <c r="E84" s="30">
        <f>+PAYROLL!G35/PAY!$C$4</f>
        <v>0</v>
      </c>
      <c r="F84" s="5">
        <f>+PAYROLL!G35</f>
        <v>0</v>
      </c>
    </row>
    <row r="85" spans="2:6">
      <c r="D85" s="7" t="s">
        <v>4</v>
      </c>
      <c r="E85" s="32" t="s">
        <v>11</v>
      </c>
      <c r="F85" s="7" t="s">
        <v>12</v>
      </c>
    </row>
    <row r="86" spans="2:6">
      <c r="D86" s="87" t="str">
        <f>+T(PAYROLL!$D$39)</f>
        <v/>
      </c>
      <c r="E86" s="30">
        <f>+PAYROLL!G39/PAY!$C$4</f>
        <v>0</v>
      </c>
      <c r="F86" s="5">
        <f>+PAYROLL!G39</f>
        <v>0</v>
      </c>
    </row>
    <row r="87" spans="2:6">
      <c r="D87" s="87" t="str">
        <f>+T(PAYROLL!$D$40)</f>
        <v/>
      </c>
      <c r="E87" s="30">
        <f>+PAYROLL!G40/PAY!$C$4</f>
        <v>0</v>
      </c>
      <c r="F87" s="5">
        <f>+PAYROLL!G40</f>
        <v>0</v>
      </c>
    </row>
    <row r="88" spans="2:6">
      <c r="D88" s="87" t="str">
        <f>+T(PAYROLL!$D$41)</f>
        <v/>
      </c>
      <c r="E88" s="30">
        <f>+PAYROLL!G41/PAY!$C$4</f>
        <v>0</v>
      </c>
      <c r="F88" s="5">
        <f>+PAYROLL!G41</f>
        <v>0</v>
      </c>
    </row>
    <row r="89" spans="2:6">
      <c r="D89" s="87" t="str">
        <f>+T(PAYROLL!$D$42)</f>
        <v/>
      </c>
      <c r="E89" s="30">
        <f>+PAYROLL!G42/PAY!$C$4</f>
        <v>0</v>
      </c>
      <c r="F89" s="5">
        <f>+PAYROLL!G42</f>
        <v>0</v>
      </c>
    </row>
    <row r="90" spans="2:6">
      <c r="D90" s="87" t="str">
        <f>+T(PAYROLL!$D$43)</f>
        <v/>
      </c>
      <c r="E90" s="30">
        <f>+PAYROLL!G43/PAY!$C$4</f>
        <v>0</v>
      </c>
      <c r="F90" s="5">
        <f>+PAYROLL!G43</f>
        <v>0</v>
      </c>
    </row>
    <row r="91" spans="2:6">
      <c r="D91" s="87" t="str">
        <f>+T(PAYROLL!$C$44)</f>
        <v>COV SCHL</v>
      </c>
      <c r="E91" s="30">
        <f>+PAYROLL!G44/PAY!$C$4</f>
        <v>0</v>
      </c>
      <c r="F91" s="5">
        <f>+PAYROLL!G44</f>
        <v>0</v>
      </c>
    </row>
    <row r="92" spans="2:6">
      <c r="E92" s="33"/>
    </row>
    <row r="93" spans="2:6">
      <c r="D93" s="15" t="s">
        <v>13</v>
      </c>
      <c r="E93" s="34">
        <f>SUM(E58:E91)</f>
        <v>0</v>
      </c>
      <c r="F93" s="8">
        <f>SUM(F58:F91)</f>
        <v>0</v>
      </c>
    </row>
    <row r="94" spans="2:6">
      <c r="D94" s="15"/>
      <c r="E94" s="34"/>
      <c r="F94" s="8"/>
    </row>
    <row r="95" spans="2:6">
      <c r="B95" s="39" t="s">
        <v>25</v>
      </c>
      <c r="C95" s="39"/>
      <c r="E95" s="34"/>
      <c r="F95" s="8"/>
    </row>
    <row r="96" spans="2:6" ht="13.5" thickBot="1">
      <c r="B96" s="40" t="s">
        <v>0</v>
      </c>
      <c r="C96" s="41"/>
      <c r="D96" s="41"/>
      <c r="E96" s="34"/>
      <c r="F96" s="8"/>
    </row>
    <row r="97" spans="2:6" ht="13.5" thickBot="1">
      <c r="B97" s="40" t="s">
        <v>1</v>
      </c>
      <c r="C97" s="41"/>
      <c r="D97" s="41"/>
      <c r="E97" s="34"/>
      <c r="F97" s="8"/>
    </row>
    <row r="98" spans="2:6" ht="13.5" thickBot="1">
      <c r="B98" s="40" t="s">
        <v>2</v>
      </c>
      <c r="C98" s="41"/>
      <c r="D98" s="41"/>
      <c r="E98" s="34"/>
      <c r="F98" s="8"/>
    </row>
    <row r="99" spans="2:6" ht="13.5" thickBot="1">
      <c r="B99" s="40" t="s">
        <v>3</v>
      </c>
      <c r="C99" s="41"/>
      <c r="D99" s="41"/>
      <c r="E99" s="34"/>
      <c r="F99" s="8"/>
    </row>
    <row r="100" spans="2:6" ht="13.5" thickBot="1">
      <c r="B100" s="40" t="s">
        <v>4</v>
      </c>
      <c r="C100" s="41"/>
      <c r="D100" s="41"/>
      <c r="E100" s="34"/>
      <c r="F100" s="8"/>
    </row>
    <row r="103" spans="2:6" ht="30.75" thickBot="1">
      <c r="D103" s="163" t="s">
        <v>65</v>
      </c>
      <c r="E103" s="163"/>
      <c r="F103" s="163"/>
    </row>
    <row r="104" spans="2:6" ht="18.75" thickBot="1">
      <c r="D104" s="122" t="str">
        <f>+PAYROLL!$D$1</f>
        <v>MARCH</v>
      </c>
      <c r="E104" s="90" t="str">
        <f>+PAYROLL!$F$1</f>
        <v>7 - 11</v>
      </c>
      <c r="F104" s="91">
        <f>+PAYROLL!$I$1</f>
        <v>2016</v>
      </c>
    </row>
    <row r="105" spans="2:6">
      <c r="B105" s="102"/>
      <c r="C105" s="102"/>
      <c r="D105" s="9" t="s">
        <v>0</v>
      </c>
      <c r="E105" s="31" t="s">
        <v>11</v>
      </c>
      <c r="F105" s="9" t="s">
        <v>12</v>
      </c>
    </row>
    <row r="106" spans="2:6">
      <c r="B106" s="102"/>
      <c r="C106" s="102"/>
      <c r="D106" s="87" t="str">
        <f>+T(PAYROLL!$D$3)</f>
        <v/>
      </c>
      <c r="E106" s="30">
        <f>+PAYROLL!H3/PAY!$C$5</f>
        <v>0</v>
      </c>
      <c r="F106" s="5">
        <f>+PAYROLL!H3</f>
        <v>0</v>
      </c>
    </row>
    <row r="107" spans="2:6">
      <c r="B107" s="102"/>
      <c r="C107" s="102"/>
      <c r="D107" s="87" t="str">
        <f>+T(PAYROLL!$D$4)</f>
        <v/>
      </c>
      <c r="E107" s="30">
        <f>+PAYROLL!H4/PAY!$C$5</f>
        <v>0</v>
      </c>
      <c r="F107" s="5">
        <f>+PAYROLL!H4</f>
        <v>0</v>
      </c>
    </row>
    <row r="108" spans="2:6">
      <c r="B108" s="102"/>
      <c r="C108" s="102"/>
      <c r="D108" s="87" t="str">
        <f>+T(PAYROLL!$D$5)</f>
        <v/>
      </c>
      <c r="E108" s="30">
        <f>+PAYROLL!H5/PAY!$C$5</f>
        <v>0</v>
      </c>
      <c r="F108" s="5">
        <f>+PAYROLL!H5</f>
        <v>0</v>
      </c>
    </row>
    <row r="109" spans="2:6">
      <c r="B109" s="102"/>
      <c r="C109" s="102"/>
      <c r="D109" s="87" t="str">
        <f>+T(PAYROLL!$D$6)</f>
        <v/>
      </c>
      <c r="E109" s="30">
        <f>+PAYROLL!H6/PAY!$C$5</f>
        <v>0</v>
      </c>
      <c r="F109" s="5">
        <f>+PAYROLL!H6</f>
        <v>0</v>
      </c>
    </row>
    <row r="110" spans="2:6">
      <c r="B110" s="102"/>
      <c r="C110" s="102"/>
      <c r="D110" s="87" t="str">
        <f>+T(PAYROLL!$D$7)</f>
        <v/>
      </c>
      <c r="E110" s="30">
        <f>+PAYROLL!H7/PAY!$C$5</f>
        <v>0</v>
      </c>
      <c r="F110" s="5">
        <f>+PAYROLL!H7</f>
        <v>0</v>
      </c>
    </row>
    <row r="111" spans="2:6">
      <c r="B111" s="102"/>
      <c r="C111" s="102"/>
      <c r="D111" s="87" t="str">
        <f>+T(PAYROLL!$C$8)</f>
        <v>COV SCHL</v>
      </c>
      <c r="E111" s="30">
        <f>+PAYROLL!H8/PAY!$C$5</f>
        <v>0</v>
      </c>
      <c r="F111" s="5">
        <f>+PAYROLL!H8</f>
        <v>0</v>
      </c>
    </row>
    <row r="112" spans="2:6">
      <c r="B112" s="102"/>
      <c r="C112" s="102"/>
      <c r="D112" s="7" t="s">
        <v>1</v>
      </c>
      <c r="E112" s="32" t="s">
        <v>11</v>
      </c>
      <c r="F112" s="7" t="s">
        <v>12</v>
      </c>
    </row>
    <row r="113" spans="2:6">
      <c r="B113" s="102"/>
      <c r="C113" s="102"/>
      <c r="D113" s="87" t="str">
        <f>+T(PAYROLL!$D$12)</f>
        <v/>
      </c>
      <c r="E113" s="30">
        <f>+PAYROLL!H12/PAY!$C$5</f>
        <v>0</v>
      </c>
      <c r="F113" s="5">
        <f>+PAYROLL!H12</f>
        <v>0</v>
      </c>
    </row>
    <row r="114" spans="2:6">
      <c r="B114" s="102"/>
      <c r="C114" s="102"/>
      <c r="D114" s="87" t="str">
        <f>+T(PAYROLL!$D$13)</f>
        <v/>
      </c>
      <c r="E114" s="30">
        <f>+PAYROLL!H13/PAY!$C$5</f>
        <v>0</v>
      </c>
      <c r="F114" s="5">
        <f>+PAYROLL!H13</f>
        <v>0</v>
      </c>
    </row>
    <row r="115" spans="2:6">
      <c r="B115" s="102"/>
      <c r="C115" s="102"/>
      <c r="D115" s="87" t="str">
        <f>+T(PAYROLL!$D$14)</f>
        <v/>
      </c>
      <c r="E115" s="30">
        <f>+PAYROLL!H14/PAY!$C$5</f>
        <v>0</v>
      </c>
      <c r="F115" s="5">
        <f>+PAYROLL!H14</f>
        <v>0</v>
      </c>
    </row>
    <row r="116" spans="2:6">
      <c r="B116" s="102"/>
      <c r="C116" s="102"/>
      <c r="D116" s="87" t="str">
        <f>+T(PAYROLL!$D$15)</f>
        <v/>
      </c>
      <c r="E116" s="30">
        <f>+PAYROLL!H15/PAY!$C$5</f>
        <v>0</v>
      </c>
      <c r="F116" s="5">
        <f>+PAYROLL!H15</f>
        <v>0</v>
      </c>
    </row>
    <row r="117" spans="2:6">
      <c r="B117" s="102"/>
      <c r="C117" s="102"/>
      <c r="D117" s="87" t="str">
        <f>+T(PAYROLL!$D$16)</f>
        <v/>
      </c>
      <c r="E117" s="30">
        <f>+PAYROLL!H16/PAY!$C$5</f>
        <v>0</v>
      </c>
      <c r="F117" s="5">
        <f>+PAYROLL!H16</f>
        <v>0</v>
      </c>
    </row>
    <row r="118" spans="2:6">
      <c r="B118" s="102"/>
      <c r="C118" s="102"/>
      <c r="D118" s="87" t="str">
        <f>+T(PAYROLL!$C$17)</f>
        <v>COV SCHL</v>
      </c>
      <c r="E118" s="30">
        <f>+PAYROLL!H17/PAY!$C$5</f>
        <v>0</v>
      </c>
      <c r="F118" s="5">
        <f>+PAYROLL!H17</f>
        <v>0</v>
      </c>
    </row>
    <row r="119" spans="2:6">
      <c r="B119" s="102"/>
      <c r="C119" s="102"/>
      <c r="D119" s="7" t="s">
        <v>2</v>
      </c>
      <c r="E119" s="32" t="s">
        <v>11</v>
      </c>
      <c r="F119" s="7" t="s">
        <v>12</v>
      </c>
    </row>
    <row r="120" spans="2:6">
      <c r="B120" s="102"/>
      <c r="C120" s="102"/>
      <c r="D120" s="87" t="str">
        <f>+T(PAYROLL!$D$21)</f>
        <v/>
      </c>
      <c r="E120" s="30">
        <f>+PAYROLL!H21/PAY!$C$5</f>
        <v>0</v>
      </c>
      <c r="F120" s="5">
        <f>+PAYROLL!H21</f>
        <v>0</v>
      </c>
    </row>
    <row r="121" spans="2:6">
      <c r="B121" s="102"/>
      <c r="C121" s="102"/>
      <c r="D121" s="87" t="str">
        <f>+T(PAYROLL!$D$22)</f>
        <v/>
      </c>
      <c r="E121" s="30">
        <f>+PAYROLL!H22/PAY!$C$5</f>
        <v>0</v>
      </c>
      <c r="F121" s="5">
        <f>+PAYROLL!H22</f>
        <v>0</v>
      </c>
    </row>
    <row r="122" spans="2:6">
      <c r="B122" s="102"/>
      <c r="C122" s="102"/>
      <c r="D122" s="87" t="str">
        <f>+T(PAYROLL!$D$23)</f>
        <v/>
      </c>
      <c r="E122" s="30">
        <f>+PAYROLL!H23/PAY!$C$5</f>
        <v>0</v>
      </c>
      <c r="F122" s="5">
        <f>+PAYROLL!H23</f>
        <v>0</v>
      </c>
    </row>
    <row r="123" spans="2:6">
      <c r="B123" s="102"/>
      <c r="C123" s="102"/>
      <c r="D123" s="87" t="str">
        <f>+T(PAYROLL!$D$24)</f>
        <v/>
      </c>
      <c r="E123" s="30">
        <f>+PAYROLL!H24/PAY!$C$5</f>
        <v>0</v>
      </c>
      <c r="F123" s="5">
        <f>+PAYROLL!H24</f>
        <v>0</v>
      </c>
    </row>
    <row r="124" spans="2:6">
      <c r="B124" s="102"/>
      <c r="C124" s="102"/>
      <c r="D124" s="87" t="str">
        <f>+T(PAYROLL!$D$25)</f>
        <v/>
      </c>
      <c r="E124" s="30">
        <f>+PAYROLL!H25/PAY!$C$5</f>
        <v>0</v>
      </c>
      <c r="F124" s="5">
        <f>+PAYROLL!H25</f>
        <v>0</v>
      </c>
    </row>
    <row r="125" spans="2:6">
      <c r="B125" s="102"/>
      <c r="C125" s="102"/>
      <c r="D125" s="87" t="str">
        <f>+T(PAYROLL!$C$26)</f>
        <v>COV SCHL</v>
      </c>
      <c r="E125" s="30">
        <f>+PAYROLL!H26/PAY!$C$5</f>
        <v>0</v>
      </c>
      <c r="F125" s="5">
        <f>+PAYROLL!H26</f>
        <v>0</v>
      </c>
    </row>
    <row r="126" spans="2:6">
      <c r="B126" s="102"/>
      <c r="C126" s="102"/>
      <c r="D126" s="7" t="s">
        <v>3</v>
      </c>
      <c r="E126" s="32" t="s">
        <v>11</v>
      </c>
      <c r="F126" s="7" t="s">
        <v>12</v>
      </c>
    </row>
    <row r="127" spans="2:6">
      <c r="B127" s="102"/>
      <c r="C127" s="102"/>
      <c r="D127" s="87" t="str">
        <f>+T(PAYROLL!$D$30)</f>
        <v/>
      </c>
      <c r="E127" s="30">
        <f>+PAYROLL!H30/PAY!$C$5</f>
        <v>0</v>
      </c>
      <c r="F127" s="5">
        <f>+PAYROLL!H30</f>
        <v>0</v>
      </c>
    </row>
    <row r="128" spans="2:6">
      <c r="B128" s="102"/>
      <c r="C128" s="102"/>
      <c r="D128" s="87" t="str">
        <f>+T(PAYROLL!$D$31)</f>
        <v/>
      </c>
      <c r="E128" s="30">
        <f>+PAYROLL!H31/PAY!$C$5</f>
        <v>0</v>
      </c>
      <c r="F128" s="5">
        <f>+PAYROLL!H31</f>
        <v>0</v>
      </c>
    </row>
    <row r="129" spans="2:6">
      <c r="B129" s="102"/>
      <c r="C129" s="102"/>
      <c r="D129" s="87" t="str">
        <f>+T(PAYROLL!$D$32)</f>
        <v/>
      </c>
      <c r="E129" s="30">
        <f>+PAYROLL!H32/PAY!$C$5</f>
        <v>0</v>
      </c>
      <c r="F129" s="5">
        <f>+PAYROLL!H32</f>
        <v>0</v>
      </c>
    </row>
    <row r="130" spans="2:6">
      <c r="B130" s="102"/>
      <c r="C130" s="102"/>
      <c r="D130" s="87" t="str">
        <f>+T(PAYROLL!$D$33)</f>
        <v/>
      </c>
      <c r="E130" s="30">
        <f>+PAYROLL!H33/PAY!$C$5</f>
        <v>0</v>
      </c>
      <c r="F130" s="5">
        <f>+PAYROLL!H33</f>
        <v>0</v>
      </c>
    </row>
    <row r="131" spans="2:6">
      <c r="B131" s="102"/>
      <c r="C131" s="102"/>
      <c r="D131" s="87" t="str">
        <f>+T(PAYROLL!$D$34)</f>
        <v/>
      </c>
      <c r="E131" s="30">
        <f>+PAYROLL!H34/PAY!$C$5</f>
        <v>0</v>
      </c>
      <c r="F131" s="5">
        <f>+PAYROLL!H34</f>
        <v>0</v>
      </c>
    </row>
    <row r="132" spans="2:6">
      <c r="B132" s="102"/>
      <c r="C132" s="102"/>
      <c r="D132" s="87" t="str">
        <f>+T(PAYROLL!$C$35)</f>
        <v>COV SCHL</v>
      </c>
      <c r="E132" s="30">
        <f>+PAYROLL!H35/PAY!$C$5</f>
        <v>0</v>
      </c>
      <c r="F132" s="5">
        <f>+PAYROLL!H35</f>
        <v>0</v>
      </c>
    </row>
    <row r="133" spans="2:6">
      <c r="B133" s="102"/>
      <c r="C133" s="102"/>
      <c r="D133" s="7" t="s">
        <v>4</v>
      </c>
      <c r="E133" s="32" t="s">
        <v>11</v>
      </c>
      <c r="F133" s="7" t="s">
        <v>12</v>
      </c>
    </row>
    <row r="134" spans="2:6">
      <c r="B134" s="102"/>
      <c r="C134" s="102"/>
      <c r="D134" s="87" t="str">
        <f>+T(PAYROLL!$D$39)</f>
        <v/>
      </c>
      <c r="E134" s="30">
        <f>+PAYROLL!H39/PAY!$C$5</f>
        <v>0</v>
      </c>
      <c r="F134" s="5">
        <f>+PAYROLL!H39</f>
        <v>0</v>
      </c>
    </row>
    <row r="135" spans="2:6">
      <c r="B135" s="102"/>
      <c r="C135" s="102"/>
      <c r="D135" s="87" t="str">
        <f>+T(PAYROLL!$D$40)</f>
        <v/>
      </c>
      <c r="E135" s="30">
        <f>+PAYROLL!H40/PAY!$C$5</f>
        <v>0</v>
      </c>
      <c r="F135" s="5">
        <f>+PAYROLL!H40</f>
        <v>0</v>
      </c>
    </row>
    <row r="136" spans="2:6">
      <c r="B136" s="102"/>
      <c r="C136" s="102"/>
      <c r="D136" s="87" t="str">
        <f>+T(PAYROLL!$D$41)</f>
        <v/>
      </c>
      <c r="E136" s="30">
        <f>+PAYROLL!H41/PAY!$C$5</f>
        <v>0</v>
      </c>
      <c r="F136" s="5">
        <f>+PAYROLL!H41</f>
        <v>0</v>
      </c>
    </row>
    <row r="137" spans="2:6">
      <c r="B137" s="102"/>
      <c r="C137" s="102"/>
      <c r="D137" s="87" t="str">
        <f>+T(PAYROLL!$D$42)</f>
        <v/>
      </c>
      <c r="E137" s="30">
        <f>+PAYROLL!H42/PAY!$C$5</f>
        <v>0</v>
      </c>
      <c r="F137" s="5">
        <f>+PAYROLL!H42</f>
        <v>0</v>
      </c>
    </row>
    <row r="138" spans="2:6">
      <c r="B138" s="102"/>
      <c r="C138" s="102"/>
      <c r="D138" s="87" t="str">
        <f>+T(PAYROLL!$D$43)</f>
        <v/>
      </c>
      <c r="E138" s="30">
        <f>+PAYROLL!H43/PAY!$C$5</f>
        <v>0</v>
      </c>
      <c r="F138" s="5">
        <f>+PAYROLL!H43</f>
        <v>0</v>
      </c>
    </row>
    <row r="139" spans="2:6">
      <c r="B139" s="102"/>
      <c r="C139" s="102"/>
      <c r="D139" s="87" t="str">
        <f>+T(PAYROLL!$C$44)</f>
        <v>COV SCHL</v>
      </c>
      <c r="E139" s="30">
        <f>+PAYROLL!H44/PAY!$C$5</f>
        <v>0</v>
      </c>
      <c r="F139" s="5">
        <f>+PAYROLL!H44</f>
        <v>0</v>
      </c>
    </row>
    <row r="140" spans="2:6">
      <c r="B140" s="102"/>
      <c r="C140" s="102"/>
      <c r="E140" s="33"/>
    </row>
    <row r="141" spans="2:6">
      <c r="B141" s="102"/>
      <c r="C141" s="102"/>
      <c r="D141" s="15" t="s">
        <v>13</v>
      </c>
      <c r="E141" s="34">
        <f>SUM(E106:E139)</f>
        <v>0</v>
      </c>
      <c r="F141" s="8">
        <f>SUM(F106:F139)</f>
        <v>0</v>
      </c>
    </row>
    <row r="142" spans="2:6">
      <c r="B142" s="102"/>
      <c r="C142" s="102"/>
      <c r="D142" s="102"/>
      <c r="E142" s="103"/>
    </row>
    <row r="143" spans="2:6">
      <c r="B143" s="39" t="s">
        <v>25</v>
      </c>
      <c r="C143" s="39"/>
      <c r="F143" s="11"/>
    </row>
    <row r="144" spans="2:6" ht="13.5" thickBot="1">
      <c r="B144" s="40" t="s">
        <v>0</v>
      </c>
      <c r="C144" s="41"/>
      <c r="D144" s="41"/>
      <c r="F144" s="11"/>
    </row>
    <row r="145" spans="2:9" ht="13.5" thickBot="1">
      <c r="B145" s="40" t="s">
        <v>1</v>
      </c>
      <c r="C145" s="41"/>
      <c r="D145" s="41"/>
      <c r="F145" s="11"/>
    </row>
    <row r="146" spans="2:9" ht="13.5" thickBot="1">
      <c r="B146" s="40" t="s">
        <v>2</v>
      </c>
      <c r="C146" s="41"/>
      <c r="D146" s="41"/>
      <c r="F146" s="11"/>
    </row>
    <row r="147" spans="2:9" ht="13.5" thickBot="1">
      <c r="B147" s="40" t="s">
        <v>3</v>
      </c>
      <c r="C147" s="41"/>
      <c r="D147" s="41"/>
      <c r="F147" s="11"/>
    </row>
    <row r="148" spans="2:9" ht="13.5" thickBot="1">
      <c r="B148" s="40" t="s">
        <v>4</v>
      </c>
      <c r="C148" s="41"/>
      <c r="D148" s="41"/>
      <c r="F148" s="11"/>
    </row>
    <row r="154" spans="2:9" ht="30.75" thickBot="1">
      <c r="D154" s="163" t="s">
        <v>66</v>
      </c>
      <c r="E154" s="163"/>
      <c r="F154" s="163"/>
    </row>
    <row r="155" spans="2:9" ht="18.75" thickBot="1">
      <c r="D155" s="122" t="str">
        <f>+PAYROLL!$D$1</f>
        <v>MARCH</v>
      </c>
      <c r="E155" s="90" t="str">
        <f>+PAYROLL!$F$1</f>
        <v>7 - 11</v>
      </c>
      <c r="F155" s="91">
        <f>+PAYROLL!$I$1</f>
        <v>2016</v>
      </c>
    </row>
    <row r="156" spans="2:9">
      <c r="D156" s="9" t="s">
        <v>0</v>
      </c>
      <c r="E156" s="31" t="s">
        <v>11</v>
      </c>
      <c r="F156" s="9" t="s">
        <v>12</v>
      </c>
      <c r="H156" s="3"/>
      <c r="I156" s="3"/>
    </row>
    <row r="157" spans="2:9">
      <c r="D157" s="87" t="str">
        <f>+T(PAYROLL!$D$3)</f>
        <v/>
      </c>
      <c r="E157" s="30">
        <f>+PAYROLL!I3/PAY!$C$6</f>
        <v>0</v>
      </c>
      <c r="F157" s="5">
        <f>+PAYROLL!I3</f>
        <v>0</v>
      </c>
      <c r="H157" s="3"/>
      <c r="I157" s="3"/>
    </row>
    <row r="158" spans="2:9">
      <c r="D158" s="87" t="str">
        <f>+T(PAYROLL!$D$4)</f>
        <v/>
      </c>
      <c r="E158" s="30">
        <f>+PAYROLL!I4/PAY!$C$6</f>
        <v>0</v>
      </c>
      <c r="F158" s="5">
        <f>+PAYROLL!I4</f>
        <v>0</v>
      </c>
      <c r="H158" s="3"/>
      <c r="I158" s="3"/>
    </row>
    <row r="159" spans="2:9">
      <c r="D159" s="87" t="str">
        <f>+T(PAYROLL!$D$5)</f>
        <v/>
      </c>
      <c r="E159" s="30">
        <f>+PAYROLL!I5/PAY!$C$6</f>
        <v>0</v>
      </c>
      <c r="F159" s="5">
        <f>+PAYROLL!I5</f>
        <v>0</v>
      </c>
      <c r="H159" s="3"/>
      <c r="I159" s="3"/>
    </row>
    <row r="160" spans="2:9">
      <c r="D160" s="87" t="str">
        <f>+T(PAYROLL!$D$6)</f>
        <v/>
      </c>
      <c r="E160" s="30">
        <f>+PAYROLL!I6/PAY!$C$6</f>
        <v>0</v>
      </c>
      <c r="F160" s="5">
        <f>+PAYROLL!I6</f>
        <v>0</v>
      </c>
    </row>
    <row r="161" spans="4:6">
      <c r="D161" s="87" t="str">
        <f>+T(PAYROLL!$D$7)</f>
        <v/>
      </c>
      <c r="E161" s="30">
        <f>+PAYROLL!I7/PAY!$C$6</f>
        <v>0</v>
      </c>
      <c r="F161" s="5">
        <f>+PAYROLL!I7</f>
        <v>0</v>
      </c>
    </row>
    <row r="162" spans="4:6">
      <c r="D162" s="87" t="str">
        <f>+T(PAYROLL!$C$8)</f>
        <v>COV SCHL</v>
      </c>
      <c r="E162" s="30">
        <f>+PAYROLL!I8/PAY!$C$6</f>
        <v>0</v>
      </c>
      <c r="F162" s="5">
        <f>+PAYROLL!I8</f>
        <v>0</v>
      </c>
    </row>
    <row r="163" spans="4:6">
      <c r="D163" s="7" t="s">
        <v>1</v>
      </c>
      <c r="E163" s="32" t="s">
        <v>11</v>
      </c>
      <c r="F163" s="7" t="s">
        <v>12</v>
      </c>
    </row>
    <row r="164" spans="4:6">
      <c r="D164" s="87" t="str">
        <f>+T(PAYROLL!$D$12)</f>
        <v/>
      </c>
      <c r="E164" s="30">
        <f>+PAYROLL!I12/PAY!$C$6</f>
        <v>0</v>
      </c>
      <c r="F164" s="5">
        <f>+PAYROLL!I12</f>
        <v>0</v>
      </c>
    </row>
    <row r="165" spans="4:6">
      <c r="D165" s="87" t="str">
        <f>+T(PAYROLL!$D$13)</f>
        <v/>
      </c>
      <c r="E165" s="30">
        <f>+PAYROLL!I13/PAY!$C$6</f>
        <v>0</v>
      </c>
      <c r="F165" s="5">
        <f>+PAYROLL!I13</f>
        <v>0</v>
      </c>
    </row>
    <row r="166" spans="4:6">
      <c r="D166" s="87" t="str">
        <f>+T(PAYROLL!$D$14)</f>
        <v/>
      </c>
      <c r="E166" s="30">
        <f>+PAYROLL!I14/PAY!$C$6</f>
        <v>0</v>
      </c>
      <c r="F166" s="5">
        <f>+PAYROLL!I14</f>
        <v>0</v>
      </c>
    </row>
    <row r="167" spans="4:6">
      <c r="D167" s="87" t="str">
        <f>+T(PAYROLL!$D$15)</f>
        <v/>
      </c>
      <c r="E167" s="30">
        <f>+PAYROLL!I15/PAY!$C$6</f>
        <v>0</v>
      </c>
      <c r="F167" s="5">
        <f>+PAYROLL!I15</f>
        <v>0</v>
      </c>
    </row>
    <row r="168" spans="4:6">
      <c r="D168" s="87" t="str">
        <f>+T(PAYROLL!$D$16)</f>
        <v/>
      </c>
      <c r="E168" s="30">
        <f>+PAYROLL!I16/PAY!$C$6</f>
        <v>0</v>
      </c>
      <c r="F168" s="5">
        <f>+PAYROLL!I16</f>
        <v>0</v>
      </c>
    </row>
    <row r="169" spans="4:6">
      <c r="D169" s="87" t="str">
        <f>+T(PAYROLL!$C$17)</f>
        <v>COV SCHL</v>
      </c>
      <c r="E169" s="30">
        <f>+PAYROLL!I17/PAY!$C$6</f>
        <v>0</v>
      </c>
      <c r="F169" s="5">
        <f>+PAYROLL!I17</f>
        <v>0</v>
      </c>
    </row>
    <row r="170" spans="4:6">
      <c r="D170" s="7" t="s">
        <v>2</v>
      </c>
      <c r="E170" s="32" t="s">
        <v>11</v>
      </c>
      <c r="F170" s="7" t="s">
        <v>12</v>
      </c>
    </row>
    <row r="171" spans="4:6">
      <c r="D171" s="87" t="str">
        <f>+T(PAYROLL!$D$21)</f>
        <v/>
      </c>
      <c r="E171" s="30">
        <f>+PAYROLL!I21/PAY!$C$6</f>
        <v>0</v>
      </c>
      <c r="F171" s="5">
        <f>+PAYROLL!I21</f>
        <v>0</v>
      </c>
    </row>
    <row r="172" spans="4:6">
      <c r="D172" s="87" t="str">
        <f>+T(PAYROLL!$D$22)</f>
        <v/>
      </c>
      <c r="E172" s="30">
        <f>+PAYROLL!I22/PAY!$C$6</f>
        <v>0</v>
      </c>
      <c r="F172" s="5">
        <f>+PAYROLL!I22</f>
        <v>0</v>
      </c>
    </row>
    <row r="173" spans="4:6">
      <c r="D173" s="87" t="str">
        <f>+T(PAYROLL!$D$23)</f>
        <v/>
      </c>
      <c r="E173" s="30">
        <f>+PAYROLL!I23/PAY!$C$6</f>
        <v>0</v>
      </c>
      <c r="F173" s="5">
        <f>+PAYROLL!I23</f>
        <v>0</v>
      </c>
    </row>
    <row r="174" spans="4:6">
      <c r="D174" s="87" t="str">
        <f>+T(PAYROLL!$D$24)</f>
        <v/>
      </c>
      <c r="E174" s="30">
        <f>+PAYROLL!I24/PAY!$C$6</f>
        <v>0</v>
      </c>
      <c r="F174" s="5">
        <f>+PAYROLL!I24</f>
        <v>0</v>
      </c>
    </row>
    <row r="175" spans="4:6">
      <c r="D175" s="87" t="str">
        <f>+T(PAYROLL!$D$25)</f>
        <v/>
      </c>
      <c r="E175" s="30">
        <f>+PAYROLL!I25/PAY!$C$6</f>
        <v>0</v>
      </c>
      <c r="F175" s="5">
        <f>+PAYROLL!I25</f>
        <v>0</v>
      </c>
    </row>
    <row r="176" spans="4:6">
      <c r="D176" s="87" t="str">
        <f>+T(PAYROLL!$C$26)</f>
        <v>COV SCHL</v>
      </c>
      <c r="E176" s="30">
        <f>+PAYROLL!I26/PAY!$C$6</f>
        <v>0</v>
      </c>
      <c r="F176" s="5">
        <f>+PAYROLL!I26</f>
        <v>0</v>
      </c>
    </row>
    <row r="177" spans="4:6">
      <c r="D177" s="7" t="s">
        <v>3</v>
      </c>
      <c r="E177" s="32" t="s">
        <v>11</v>
      </c>
      <c r="F177" s="7" t="s">
        <v>12</v>
      </c>
    </row>
    <row r="178" spans="4:6">
      <c r="D178" s="87" t="str">
        <f>+T(PAYROLL!$D$30)</f>
        <v/>
      </c>
      <c r="E178" s="30">
        <f>+PAYROLL!I30/PAY!$C$6</f>
        <v>0</v>
      </c>
      <c r="F178" s="5">
        <f>+PAYROLL!I30</f>
        <v>0</v>
      </c>
    </row>
    <row r="179" spans="4:6">
      <c r="D179" s="87" t="str">
        <f>+T(PAYROLL!$D$31)</f>
        <v/>
      </c>
      <c r="E179" s="30">
        <f>+PAYROLL!I31/PAY!$C$6</f>
        <v>0</v>
      </c>
      <c r="F179" s="5">
        <f>+PAYROLL!I31</f>
        <v>0</v>
      </c>
    </row>
    <row r="180" spans="4:6">
      <c r="D180" s="87" t="str">
        <f>+T(PAYROLL!$D$32)</f>
        <v/>
      </c>
      <c r="E180" s="30">
        <f>+PAYROLL!I32/PAY!$C$6</f>
        <v>0</v>
      </c>
      <c r="F180" s="5">
        <f>+PAYROLL!I32</f>
        <v>0</v>
      </c>
    </row>
    <row r="181" spans="4:6">
      <c r="D181" s="87" t="str">
        <f>+T(PAYROLL!$D$33)</f>
        <v/>
      </c>
      <c r="E181" s="30">
        <f>+PAYROLL!I33/PAY!$C$6</f>
        <v>0</v>
      </c>
      <c r="F181" s="5">
        <f>+PAYROLL!I33</f>
        <v>0</v>
      </c>
    </row>
    <row r="182" spans="4:6">
      <c r="D182" s="87" t="str">
        <f>+T(PAYROLL!$D$34)</f>
        <v/>
      </c>
      <c r="E182" s="30">
        <f>+PAYROLL!I34/PAY!$C$6</f>
        <v>0</v>
      </c>
      <c r="F182" s="5">
        <f>+PAYROLL!I34</f>
        <v>0</v>
      </c>
    </row>
    <row r="183" spans="4:6">
      <c r="D183" s="87" t="str">
        <f>+T(PAYROLL!$C$35)</f>
        <v>COV SCHL</v>
      </c>
      <c r="E183" s="30">
        <f>+PAYROLL!I35/PAY!$C$6</f>
        <v>0</v>
      </c>
      <c r="F183" s="5">
        <f>+PAYROLL!I35</f>
        <v>0</v>
      </c>
    </row>
    <row r="184" spans="4:6">
      <c r="D184" s="7" t="s">
        <v>4</v>
      </c>
      <c r="E184" s="32" t="s">
        <v>11</v>
      </c>
      <c r="F184" s="7" t="s">
        <v>12</v>
      </c>
    </row>
    <row r="185" spans="4:6">
      <c r="D185" s="87" t="str">
        <f>+T(PAYROLL!$D$39)</f>
        <v/>
      </c>
      <c r="E185" s="30">
        <f>+PAYROLL!I39/PAY!$C$6</f>
        <v>0</v>
      </c>
      <c r="F185" s="6">
        <f>+PAYROLL!I39</f>
        <v>0</v>
      </c>
    </row>
    <row r="186" spans="4:6">
      <c r="D186" s="87" t="str">
        <f>+T(PAYROLL!$D$40)</f>
        <v/>
      </c>
      <c r="E186" s="30">
        <f>+PAYROLL!I40/PAY!$C$6</f>
        <v>0</v>
      </c>
      <c r="F186" s="6">
        <f>+PAYROLL!I40</f>
        <v>0</v>
      </c>
    </row>
    <row r="187" spans="4:6">
      <c r="D187" s="87" t="str">
        <f>+T(PAYROLL!$D$41)</f>
        <v/>
      </c>
      <c r="E187" s="30">
        <f>+PAYROLL!I41/PAY!$C$6</f>
        <v>0</v>
      </c>
      <c r="F187" s="6">
        <f>+PAYROLL!I41</f>
        <v>0</v>
      </c>
    </row>
    <row r="188" spans="4:6">
      <c r="D188" s="87" t="str">
        <f>+T(PAYROLL!$D$42)</f>
        <v/>
      </c>
      <c r="E188" s="30">
        <f>+PAYROLL!I42/PAY!$C$6</f>
        <v>0</v>
      </c>
      <c r="F188" s="6">
        <f>+PAYROLL!I42</f>
        <v>0</v>
      </c>
    </row>
    <row r="189" spans="4:6">
      <c r="D189" s="87" t="str">
        <f>+T(PAYROLL!$D$43)</f>
        <v/>
      </c>
      <c r="E189" s="30">
        <f>+PAYROLL!I43/PAY!$C$6</f>
        <v>0</v>
      </c>
      <c r="F189" s="6">
        <f>+PAYROLL!I43</f>
        <v>0</v>
      </c>
    </row>
    <row r="190" spans="4:6">
      <c r="D190" s="87" t="str">
        <f>+T(PAYROLL!$C$44)</f>
        <v>COV SCHL</v>
      </c>
      <c r="E190" s="30">
        <f>+PAYROLL!I44/PAY!$C$6</f>
        <v>0</v>
      </c>
      <c r="F190" s="6">
        <f>+PAYROLL!I44</f>
        <v>0</v>
      </c>
    </row>
    <row r="191" spans="4:6">
      <c r="E191" s="33"/>
    </row>
    <row r="192" spans="4:6">
      <c r="D192" s="15" t="s">
        <v>13</v>
      </c>
      <c r="E192" s="34">
        <f>SUM(E157:E190)</f>
        <v>0</v>
      </c>
      <c r="F192" s="8">
        <f>SUM(F157:F190)</f>
        <v>0</v>
      </c>
    </row>
    <row r="194" spans="2:6">
      <c r="B194" s="39" t="s">
        <v>25</v>
      </c>
      <c r="C194" s="39"/>
    </row>
    <row r="195" spans="2:6" ht="13.5" thickBot="1">
      <c r="B195" s="40" t="s">
        <v>0</v>
      </c>
      <c r="C195" s="41"/>
      <c r="D195" s="41"/>
    </row>
    <row r="196" spans="2:6" ht="13.5" thickBot="1">
      <c r="B196" s="40" t="s">
        <v>1</v>
      </c>
      <c r="C196" s="41"/>
      <c r="D196" s="41"/>
    </row>
    <row r="197" spans="2:6" ht="13.5" thickBot="1">
      <c r="B197" s="40" t="s">
        <v>2</v>
      </c>
      <c r="C197" s="41"/>
      <c r="D197" s="41"/>
    </row>
    <row r="198" spans="2:6" ht="13.5" thickBot="1">
      <c r="B198" s="40" t="s">
        <v>3</v>
      </c>
      <c r="C198" s="41"/>
      <c r="D198" s="41"/>
    </row>
    <row r="199" spans="2:6" ht="13.5" thickBot="1">
      <c r="B199" s="40" t="s">
        <v>4</v>
      </c>
      <c r="C199" s="41"/>
      <c r="D199" s="41"/>
    </row>
    <row r="202" spans="2:6" ht="30.75" thickBot="1">
      <c r="D202" s="163" t="s">
        <v>67</v>
      </c>
      <c r="E202" s="163"/>
      <c r="F202" s="163"/>
    </row>
    <row r="203" spans="2:6" ht="18.75" thickBot="1">
      <c r="D203" s="122" t="str">
        <f>+PAYROLL!$D$1</f>
        <v>MARCH</v>
      </c>
      <c r="E203" s="90" t="str">
        <f>+PAYROLL!$F$1</f>
        <v>7 - 11</v>
      </c>
      <c r="F203" s="91">
        <f>+PAYROLL!$I$1</f>
        <v>2016</v>
      </c>
    </row>
    <row r="204" spans="2:6">
      <c r="D204" s="9" t="s">
        <v>0</v>
      </c>
      <c r="E204" s="31" t="s">
        <v>11</v>
      </c>
      <c r="F204" s="9" t="s">
        <v>12</v>
      </c>
    </row>
    <row r="205" spans="2:6">
      <c r="D205" s="87" t="str">
        <f>+T(PAYROLL!$D$3)</f>
        <v/>
      </c>
      <c r="E205" s="30">
        <f>+PAYROLL!J3/PAY!$C$7</f>
        <v>0</v>
      </c>
      <c r="F205" s="5">
        <f>+PAYROLL!J3</f>
        <v>0</v>
      </c>
    </row>
    <row r="206" spans="2:6">
      <c r="D206" s="87" t="str">
        <f>+T(PAYROLL!$D$4)</f>
        <v/>
      </c>
      <c r="E206" s="30">
        <f>+PAYROLL!J4/PAY!$C$7</f>
        <v>0</v>
      </c>
      <c r="F206" s="5">
        <f>+PAYROLL!J4</f>
        <v>0</v>
      </c>
    </row>
    <row r="207" spans="2:6">
      <c r="D207" s="87" t="str">
        <f>+T(PAYROLL!$D$5)</f>
        <v/>
      </c>
      <c r="E207" s="30">
        <f>+PAYROLL!J5/PAY!$C$7</f>
        <v>0</v>
      </c>
      <c r="F207" s="5">
        <f>+PAYROLL!J5</f>
        <v>0</v>
      </c>
    </row>
    <row r="208" spans="2:6">
      <c r="D208" s="87" t="str">
        <f>+T(PAYROLL!$D$6)</f>
        <v/>
      </c>
      <c r="E208" s="30">
        <f>+PAYROLL!J6/PAY!$C$7</f>
        <v>0</v>
      </c>
      <c r="F208" s="5">
        <f>+PAYROLL!J6</f>
        <v>0</v>
      </c>
    </row>
    <row r="209" spans="4:6">
      <c r="D209" s="87" t="str">
        <f>+T(PAYROLL!$D$7)</f>
        <v/>
      </c>
      <c r="E209" s="30">
        <f>+PAYROLL!J7/PAY!$C$7</f>
        <v>0</v>
      </c>
      <c r="F209" s="5">
        <f>+PAYROLL!J7</f>
        <v>0</v>
      </c>
    </row>
    <row r="210" spans="4:6">
      <c r="D210" s="87" t="str">
        <f>+T(PAYROLL!$C$8)</f>
        <v>COV SCHL</v>
      </c>
      <c r="E210" s="30">
        <f>+PAYROLL!J8/PAY!$C$7</f>
        <v>0</v>
      </c>
      <c r="F210" s="5">
        <f>+PAYROLL!J8</f>
        <v>0</v>
      </c>
    </row>
    <row r="211" spans="4:6">
      <c r="D211" s="7" t="s">
        <v>1</v>
      </c>
      <c r="E211" s="32" t="s">
        <v>11</v>
      </c>
      <c r="F211" s="7" t="s">
        <v>12</v>
      </c>
    </row>
    <row r="212" spans="4:6">
      <c r="D212" s="87" t="str">
        <f>+T(PAYROLL!$D$12)</f>
        <v/>
      </c>
      <c r="E212" s="30">
        <f>+PAYROLL!J12/PAY!$C$7</f>
        <v>0</v>
      </c>
      <c r="F212" s="5">
        <f>+PAYROLL!J12</f>
        <v>0</v>
      </c>
    </row>
    <row r="213" spans="4:6">
      <c r="D213" s="87" t="str">
        <f>+T(PAYROLL!$D$13)</f>
        <v/>
      </c>
      <c r="E213" s="30">
        <f>+PAYROLL!J13/PAY!$C$7</f>
        <v>0</v>
      </c>
      <c r="F213" s="5">
        <f>+PAYROLL!J13</f>
        <v>0</v>
      </c>
    </row>
    <row r="214" spans="4:6">
      <c r="D214" s="87" t="str">
        <f>+T(PAYROLL!$D$14)</f>
        <v/>
      </c>
      <c r="E214" s="30">
        <f>+PAYROLL!J14/PAY!$C$7</f>
        <v>0</v>
      </c>
      <c r="F214" s="5">
        <f>+PAYROLL!J14</f>
        <v>0</v>
      </c>
    </row>
    <row r="215" spans="4:6">
      <c r="D215" s="87" t="str">
        <f>+T(PAYROLL!$D$15)</f>
        <v/>
      </c>
      <c r="E215" s="30">
        <f>+PAYROLL!J15/PAY!$C$7</f>
        <v>0</v>
      </c>
      <c r="F215" s="5">
        <f>+PAYROLL!J15</f>
        <v>0</v>
      </c>
    </row>
    <row r="216" spans="4:6">
      <c r="D216" s="87" t="str">
        <f>+T(PAYROLL!$D$16)</f>
        <v/>
      </c>
      <c r="E216" s="30">
        <f>+PAYROLL!J16/PAY!$C$7</f>
        <v>0</v>
      </c>
      <c r="F216" s="5">
        <f>+PAYROLL!J16</f>
        <v>0</v>
      </c>
    </row>
    <row r="217" spans="4:6">
      <c r="D217" s="87" t="str">
        <f>+T(PAYROLL!$C$17)</f>
        <v>COV SCHL</v>
      </c>
      <c r="E217" s="30">
        <f>+PAYROLL!J17/PAY!$C$7</f>
        <v>0</v>
      </c>
      <c r="F217" s="5">
        <f>+PAYROLL!J17</f>
        <v>0</v>
      </c>
    </row>
    <row r="218" spans="4:6">
      <c r="D218" s="7" t="s">
        <v>2</v>
      </c>
      <c r="E218" s="32" t="s">
        <v>11</v>
      </c>
      <c r="F218" s="7" t="s">
        <v>12</v>
      </c>
    </row>
    <row r="219" spans="4:6">
      <c r="D219" s="87" t="str">
        <f>+T(PAYROLL!$D$21)</f>
        <v/>
      </c>
      <c r="E219" s="30">
        <f>+PAYROLL!J21/PAY!$C$7</f>
        <v>0</v>
      </c>
      <c r="F219" s="5">
        <f>+PAYROLL!J21</f>
        <v>0</v>
      </c>
    </row>
    <row r="220" spans="4:6">
      <c r="D220" s="87" t="str">
        <f>+T(PAYROLL!$D$22)</f>
        <v/>
      </c>
      <c r="E220" s="30">
        <f>+PAYROLL!J22/PAY!$C$7</f>
        <v>0</v>
      </c>
      <c r="F220" s="5">
        <f>+PAYROLL!J22</f>
        <v>0</v>
      </c>
    </row>
    <row r="221" spans="4:6">
      <c r="D221" s="87" t="str">
        <f>+T(PAYROLL!$D$23)</f>
        <v/>
      </c>
      <c r="E221" s="30">
        <f>+PAYROLL!J23/PAY!$C$7</f>
        <v>0</v>
      </c>
      <c r="F221" s="5">
        <f>+PAYROLL!J23</f>
        <v>0</v>
      </c>
    </row>
    <row r="222" spans="4:6">
      <c r="D222" s="87" t="str">
        <f>+T(PAYROLL!$D$24)</f>
        <v/>
      </c>
      <c r="E222" s="30">
        <f>+PAYROLL!J24/PAY!$C$7</f>
        <v>0</v>
      </c>
      <c r="F222" s="5">
        <f>+PAYROLL!J24</f>
        <v>0</v>
      </c>
    </row>
    <row r="223" spans="4:6">
      <c r="D223" s="87" t="str">
        <f>+T(PAYROLL!$D$25)</f>
        <v/>
      </c>
      <c r="E223" s="30">
        <f>+PAYROLL!J25/PAY!$C$7</f>
        <v>0</v>
      </c>
      <c r="F223" s="5">
        <f>+PAYROLL!J25</f>
        <v>0</v>
      </c>
    </row>
    <row r="224" spans="4:6">
      <c r="D224" s="87" t="str">
        <f>+T(PAYROLL!$C$26)</f>
        <v>COV SCHL</v>
      </c>
      <c r="E224" s="30">
        <f>+PAYROLL!J26/PAY!$C$7</f>
        <v>0</v>
      </c>
      <c r="F224" s="5">
        <f>+PAYROLL!J26</f>
        <v>0</v>
      </c>
    </row>
    <row r="225" spans="4:6">
      <c r="D225" s="7" t="s">
        <v>3</v>
      </c>
      <c r="E225" s="32" t="s">
        <v>11</v>
      </c>
      <c r="F225" s="7" t="s">
        <v>12</v>
      </c>
    </row>
    <row r="226" spans="4:6">
      <c r="D226" s="87" t="str">
        <f>+T(PAYROLL!$D$30)</f>
        <v/>
      </c>
      <c r="E226" s="30">
        <f>+PAYROLL!J30/PAY!$C$7</f>
        <v>0</v>
      </c>
      <c r="F226" s="5">
        <f>+PAYROLL!J30</f>
        <v>0</v>
      </c>
    </row>
    <row r="227" spans="4:6">
      <c r="D227" s="87" t="str">
        <f>+T(PAYROLL!$D$31)</f>
        <v/>
      </c>
      <c r="E227" s="30">
        <f>+PAYROLL!J31/PAY!$C$7</f>
        <v>0</v>
      </c>
      <c r="F227" s="5">
        <f>+PAYROLL!J31</f>
        <v>0</v>
      </c>
    </row>
    <row r="228" spans="4:6">
      <c r="D228" s="87" t="str">
        <f>+T(PAYROLL!$D$32)</f>
        <v/>
      </c>
      <c r="E228" s="30">
        <f>+PAYROLL!J32/PAY!$C$7</f>
        <v>0</v>
      </c>
      <c r="F228" s="5">
        <f>+PAYROLL!J32</f>
        <v>0</v>
      </c>
    </row>
    <row r="229" spans="4:6">
      <c r="D229" s="87" t="str">
        <f>+T(PAYROLL!$D$33)</f>
        <v/>
      </c>
      <c r="E229" s="30">
        <f>+PAYROLL!J33/PAY!$C$7</f>
        <v>0</v>
      </c>
      <c r="F229" s="5">
        <f>+PAYROLL!J33</f>
        <v>0</v>
      </c>
    </row>
    <row r="230" spans="4:6">
      <c r="D230" s="87" t="str">
        <f>+T(PAYROLL!$D$34)</f>
        <v/>
      </c>
      <c r="E230" s="30">
        <f>+PAYROLL!J34/PAY!$C$7</f>
        <v>0</v>
      </c>
      <c r="F230" s="5">
        <f>+PAYROLL!J34</f>
        <v>0</v>
      </c>
    </row>
    <row r="231" spans="4:6">
      <c r="D231" s="87" t="str">
        <f>+T(PAYROLL!$C$35)</f>
        <v>COV SCHL</v>
      </c>
      <c r="E231" s="30">
        <f>+PAYROLL!J35/PAY!$C$7</f>
        <v>0</v>
      </c>
      <c r="F231" s="5">
        <f>+PAYROLL!J35</f>
        <v>0</v>
      </c>
    </row>
    <row r="232" spans="4:6">
      <c r="D232" s="7" t="s">
        <v>4</v>
      </c>
      <c r="E232" s="32" t="s">
        <v>11</v>
      </c>
      <c r="F232" s="7" t="s">
        <v>12</v>
      </c>
    </row>
    <row r="233" spans="4:6">
      <c r="D233" s="87" t="str">
        <f>+T(PAYROLL!$D$39)</f>
        <v/>
      </c>
      <c r="E233" s="30">
        <f>+PAYROLL!J39/PAY!$C$7</f>
        <v>0</v>
      </c>
      <c r="F233" s="5">
        <f>+PAYROLL!J39</f>
        <v>0</v>
      </c>
    </row>
    <row r="234" spans="4:6">
      <c r="D234" s="87" t="str">
        <f>+T(PAYROLL!$D$40)</f>
        <v/>
      </c>
      <c r="E234" s="30">
        <f>+PAYROLL!J40/PAY!$C$7</f>
        <v>0</v>
      </c>
      <c r="F234" s="5">
        <f>+PAYROLL!J40</f>
        <v>0</v>
      </c>
    </row>
    <row r="235" spans="4:6">
      <c r="D235" s="87" t="str">
        <f>+T(PAYROLL!$D$41)</f>
        <v/>
      </c>
      <c r="E235" s="30">
        <f>+PAYROLL!J41/PAY!$C$7</f>
        <v>0</v>
      </c>
      <c r="F235" s="5">
        <f>+PAYROLL!J41</f>
        <v>0</v>
      </c>
    </row>
    <row r="236" spans="4:6">
      <c r="D236" s="87" t="str">
        <f>+T(PAYROLL!$D$42)</f>
        <v/>
      </c>
      <c r="E236" s="30">
        <f>+PAYROLL!J42/PAY!$C$7</f>
        <v>0</v>
      </c>
      <c r="F236" s="5">
        <f>+PAYROLL!J42</f>
        <v>0</v>
      </c>
    </row>
    <row r="237" spans="4:6">
      <c r="D237" s="87" t="str">
        <f>+T(PAYROLL!$D$43)</f>
        <v/>
      </c>
      <c r="E237" s="30">
        <f>+PAYROLL!J43/PAY!$C$7</f>
        <v>0</v>
      </c>
      <c r="F237" s="5">
        <f>+PAYROLL!J43</f>
        <v>0</v>
      </c>
    </row>
    <row r="238" spans="4:6">
      <c r="D238" s="87" t="str">
        <f>+T(PAYROLL!$C$44)</f>
        <v>COV SCHL</v>
      </c>
      <c r="E238" s="30">
        <f>+PAYROLL!J44/PAY!$C$7</f>
        <v>0</v>
      </c>
      <c r="F238" s="5">
        <f>+PAYROLL!J44</f>
        <v>0</v>
      </c>
    </row>
    <row r="239" spans="4:6">
      <c r="E239" s="33"/>
    </row>
    <row r="240" spans="4:6">
      <c r="D240" s="15" t="s">
        <v>13</v>
      </c>
      <c r="E240" s="34">
        <f>SUM(E205:E238)</f>
        <v>0</v>
      </c>
      <c r="F240" s="8">
        <f>SUM(F205:F238)</f>
        <v>0</v>
      </c>
    </row>
    <row r="241" spans="2:16">
      <c r="E241" s="33"/>
    </row>
    <row r="242" spans="2:16">
      <c r="B242" s="39" t="s">
        <v>25</v>
      </c>
      <c r="C242" s="39"/>
    </row>
    <row r="243" spans="2:16" ht="13.5" thickBot="1">
      <c r="B243" s="40" t="s">
        <v>0</v>
      </c>
      <c r="C243" s="41"/>
      <c r="D243" s="41"/>
    </row>
    <row r="244" spans="2:16" ht="13.5" thickBot="1">
      <c r="B244" s="40" t="s">
        <v>1</v>
      </c>
      <c r="C244" s="41"/>
      <c r="D244" s="41"/>
    </row>
    <row r="245" spans="2:16" ht="13.5" thickBot="1">
      <c r="B245" s="40" t="s">
        <v>2</v>
      </c>
      <c r="C245" s="41"/>
      <c r="D245" s="41"/>
    </row>
    <row r="246" spans="2:16" ht="13.5" thickBot="1">
      <c r="B246" s="40" t="s">
        <v>3</v>
      </c>
      <c r="C246" s="41"/>
      <c r="D246" s="41"/>
    </row>
    <row r="247" spans="2:16" ht="13.5" thickBot="1">
      <c r="B247" s="40" t="s">
        <v>4</v>
      </c>
      <c r="C247" s="41"/>
      <c r="D247" s="41"/>
    </row>
    <row r="249" spans="2:16">
      <c r="H249" s="3"/>
      <c r="I249" s="3"/>
      <c r="J249" s="3"/>
      <c r="K249" s="3"/>
      <c r="L249" s="3"/>
      <c r="M249" s="3"/>
      <c r="N249" s="3"/>
      <c r="O249" s="3"/>
      <c r="P249" s="3"/>
    </row>
    <row r="250" spans="2:16" ht="30.75" thickBot="1">
      <c r="D250" s="163" t="s">
        <v>68</v>
      </c>
      <c r="E250" s="163"/>
      <c r="F250" s="163"/>
      <c r="H250" s="3"/>
      <c r="I250" s="3"/>
      <c r="J250" s="3"/>
      <c r="K250" s="3"/>
      <c r="L250" s="3"/>
      <c r="M250" s="3"/>
      <c r="N250" s="3"/>
      <c r="O250" s="3"/>
      <c r="P250" s="3"/>
    </row>
    <row r="251" spans="2:16" ht="18.75" thickBot="1">
      <c r="D251" s="122" t="str">
        <f>+PAYROLL!$D$1</f>
        <v>MARCH</v>
      </c>
      <c r="E251" s="90" t="str">
        <f>+PAYROLL!$F$1</f>
        <v>7 - 11</v>
      </c>
      <c r="F251" s="91">
        <f>+PAYROLL!$I$1</f>
        <v>2016</v>
      </c>
      <c r="H251" s="3"/>
      <c r="I251" s="3"/>
      <c r="J251" s="3"/>
      <c r="K251" s="3"/>
      <c r="L251" s="3"/>
      <c r="M251" s="3"/>
      <c r="N251" s="3"/>
      <c r="O251" s="3"/>
      <c r="P251" s="3"/>
    </row>
    <row r="252" spans="2:16">
      <c r="D252" s="9" t="s">
        <v>0</v>
      </c>
      <c r="E252" s="31" t="s">
        <v>11</v>
      </c>
      <c r="F252" s="9" t="s">
        <v>12</v>
      </c>
      <c r="H252" s="3"/>
      <c r="I252" s="3"/>
      <c r="J252" s="3"/>
      <c r="K252" s="3"/>
      <c r="L252" s="3"/>
      <c r="M252" s="3"/>
      <c r="N252" s="3"/>
      <c r="O252" s="3"/>
      <c r="P252" s="3"/>
    </row>
    <row r="253" spans="2:16">
      <c r="D253" s="87" t="str">
        <f>+T(PAYROLL!$D$3)</f>
        <v/>
      </c>
      <c r="E253" s="30">
        <f>+PAYROLL!K3/PAY!$C$8</f>
        <v>0</v>
      </c>
      <c r="F253" s="5">
        <f>+PAYROLL!K3</f>
        <v>0</v>
      </c>
      <c r="H253" s="3"/>
      <c r="I253" s="3"/>
      <c r="J253" s="3"/>
      <c r="K253" s="3"/>
      <c r="L253" s="3"/>
      <c r="M253" s="3"/>
      <c r="N253" s="3"/>
      <c r="O253" s="3"/>
      <c r="P253" s="3"/>
    </row>
    <row r="254" spans="2:16">
      <c r="D254" s="87" t="str">
        <f>+T(PAYROLL!$D$4)</f>
        <v/>
      </c>
      <c r="E254" s="30">
        <f>+PAYROLL!K4/PAY!$C$8</f>
        <v>0</v>
      </c>
      <c r="F254" s="5">
        <f>+PAYROLL!K4</f>
        <v>0</v>
      </c>
      <c r="H254" s="3"/>
      <c r="I254" s="3"/>
      <c r="J254" s="3"/>
      <c r="K254" s="3"/>
      <c r="L254" s="3"/>
      <c r="M254" s="3"/>
      <c r="N254" s="3"/>
      <c r="O254" s="3"/>
      <c r="P254" s="3"/>
    </row>
    <row r="255" spans="2:16">
      <c r="D255" s="87" t="str">
        <f>+T(PAYROLL!$D$5)</f>
        <v/>
      </c>
      <c r="E255" s="30">
        <f>+PAYROLL!K5/PAY!$C$8</f>
        <v>0</v>
      </c>
      <c r="F255" s="5">
        <f>+PAYROLL!K5</f>
        <v>0</v>
      </c>
      <c r="H255" s="3"/>
      <c r="I255" s="3"/>
      <c r="J255" s="3"/>
      <c r="K255" s="3"/>
      <c r="L255" s="3"/>
      <c r="M255" s="3"/>
      <c r="N255" s="3"/>
      <c r="O255" s="3"/>
      <c r="P255" s="3"/>
    </row>
    <row r="256" spans="2:16">
      <c r="D256" s="87" t="str">
        <f>+T(PAYROLL!$D$6)</f>
        <v/>
      </c>
      <c r="E256" s="30">
        <f>+PAYROLL!K6/PAY!$C$8</f>
        <v>0</v>
      </c>
      <c r="F256" s="5">
        <f>+PAYROLL!K6</f>
        <v>0</v>
      </c>
      <c r="H256" s="3"/>
      <c r="I256" s="3"/>
      <c r="J256" s="3"/>
      <c r="K256" s="3"/>
      <c r="L256" s="3"/>
      <c r="M256" s="3"/>
      <c r="N256" s="3"/>
      <c r="O256" s="3"/>
      <c r="P256" s="3"/>
    </row>
    <row r="257" spans="4:16">
      <c r="D257" s="87" t="str">
        <f>+T(PAYROLL!$D$7)</f>
        <v/>
      </c>
      <c r="E257" s="30">
        <f>+PAYROLL!K7/PAY!$C$8</f>
        <v>0</v>
      </c>
      <c r="F257" s="5">
        <f>+PAYROLL!K7</f>
        <v>0</v>
      </c>
      <c r="H257" s="3"/>
      <c r="I257" s="3"/>
      <c r="J257" s="3"/>
      <c r="K257" s="3"/>
      <c r="L257" s="3"/>
      <c r="M257" s="3"/>
      <c r="N257" s="3"/>
      <c r="O257" s="3"/>
      <c r="P257" s="3"/>
    </row>
    <row r="258" spans="4:16">
      <c r="D258" s="87" t="str">
        <f>+T(PAYROLL!$C$8)</f>
        <v>COV SCHL</v>
      </c>
      <c r="E258" s="30">
        <f>+PAYROLL!K8/PAY!$C$8</f>
        <v>0</v>
      </c>
      <c r="F258" s="5">
        <f>+PAYROLL!K8</f>
        <v>0</v>
      </c>
      <c r="H258" s="3"/>
      <c r="I258" s="3"/>
      <c r="J258" s="3"/>
      <c r="K258" s="3"/>
      <c r="L258" s="3"/>
      <c r="M258" s="3"/>
      <c r="N258" s="3"/>
      <c r="O258" s="3"/>
      <c r="P258" s="3"/>
    </row>
    <row r="259" spans="4:16">
      <c r="D259" s="7" t="s">
        <v>1</v>
      </c>
      <c r="E259" s="32" t="s">
        <v>11</v>
      </c>
      <c r="F259" s="7" t="s">
        <v>12</v>
      </c>
      <c r="H259" s="3"/>
      <c r="I259" s="3"/>
      <c r="J259" s="3"/>
      <c r="K259" s="3"/>
      <c r="L259" s="3"/>
      <c r="M259" s="3"/>
      <c r="N259" s="3"/>
      <c r="O259" s="3"/>
      <c r="P259" s="3"/>
    </row>
    <row r="260" spans="4:16">
      <c r="D260" s="87" t="str">
        <f>+T(PAYROLL!$D$12)</f>
        <v/>
      </c>
      <c r="E260" s="30">
        <f>+PAYROLL!K12/PAY!$C$8</f>
        <v>0</v>
      </c>
      <c r="F260" s="5">
        <f>+PAYROLL!K12</f>
        <v>0</v>
      </c>
      <c r="H260" s="3"/>
      <c r="I260" s="3"/>
      <c r="J260" s="3"/>
      <c r="K260" s="3"/>
      <c r="L260" s="3"/>
      <c r="M260" s="3"/>
      <c r="N260" s="3"/>
      <c r="O260" s="3"/>
      <c r="P260" s="3"/>
    </row>
    <row r="261" spans="4:16">
      <c r="D261" s="87" t="str">
        <f>+T(PAYROLL!$D$13)</f>
        <v/>
      </c>
      <c r="E261" s="30">
        <f>+PAYROLL!K13/PAY!$C$8</f>
        <v>0</v>
      </c>
      <c r="F261" s="5">
        <f>+PAYROLL!K13</f>
        <v>0</v>
      </c>
      <c r="H261" s="3"/>
      <c r="I261" s="3"/>
      <c r="J261" s="3"/>
      <c r="K261" s="3"/>
      <c r="L261" s="3"/>
      <c r="M261" s="3"/>
      <c r="N261" s="3"/>
      <c r="O261" s="3"/>
      <c r="P261" s="3"/>
    </row>
    <row r="262" spans="4:16">
      <c r="D262" s="87" t="str">
        <f>+T(PAYROLL!$D$14)</f>
        <v/>
      </c>
      <c r="E262" s="30">
        <f>+PAYROLL!K14/PAY!$C$8</f>
        <v>0</v>
      </c>
      <c r="F262" s="5">
        <f>+PAYROLL!K14</f>
        <v>0</v>
      </c>
      <c r="H262" s="3"/>
      <c r="I262" s="3"/>
      <c r="J262" s="3"/>
      <c r="K262" s="3"/>
      <c r="L262" s="3"/>
      <c r="M262" s="3"/>
      <c r="N262" s="3"/>
      <c r="O262" s="3"/>
      <c r="P262" s="3"/>
    </row>
    <row r="263" spans="4:16">
      <c r="D263" s="87" t="str">
        <f>+T(PAYROLL!$D$15)</f>
        <v/>
      </c>
      <c r="E263" s="30">
        <f>+PAYROLL!K15/PAY!$C$8</f>
        <v>0</v>
      </c>
      <c r="F263" s="5">
        <f>+PAYROLL!K15</f>
        <v>0</v>
      </c>
      <c r="H263" s="3"/>
      <c r="I263" s="3"/>
      <c r="J263" s="3"/>
      <c r="K263" s="3"/>
      <c r="L263" s="3"/>
      <c r="M263" s="3"/>
      <c r="N263" s="3"/>
      <c r="O263" s="3"/>
      <c r="P263" s="3"/>
    </row>
    <row r="264" spans="4:16">
      <c r="D264" s="87" t="str">
        <f>+T(PAYROLL!$D$16)</f>
        <v/>
      </c>
      <c r="E264" s="30">
        <f>+PAYROLL!K16/PAY!$C$8</f>
        <v>0</v>
      </c>
      <c r="F264" s="5">
        <f>+PAYROLL!K16</f>
        <v>0</v>
      </c>
    </row>
    <row r="265" spans="4:16">
      <c r="D265" s="87" t="str">
        <f>+T(PAYROLL!$C$17)</f>
        <v>COV SCHL</v>
      </c>
      <c r="E265" s="30">
        <f>+PAYROLL!K17/PAY!$C$8</f>
        <v>0</v>
      </c>
      <c r="F265" s="5">
        <f>+PAYROLL!K17</f>
        <v>0</v>
      </c>
    </row>
    <row r="266" spans="4:16">
      <c r="D266" s="7" t="s">
        <v>2</v>
      </c>
      <c r="E266" s="32" t="s">
        <v>11</v>
      </c>
      <c r="F266" s="7" t="s">
        <v>12</v>
      </c>
    </row>
    <row r="267" spans="4:16">
      <c r="D267" s="87" t="str">
        <f>+T(PAYROLL!$D$21)</f>
        <v/>
      </c>
      <c r="E267" s="30">
        <f>+PAYROLL!K21/PAY!$C$8</f>
        <v>0</v>
      </c>
      <c r="F267" s="5">
        <f>+PAYROLL!K21</f>
        <v>0</v>
      </c>
    </row>
    <row r="268" spans="4:16">
      <c r="D268" s="87" t="str">
        <f>+T(PAYROLL!$D$22)</f>
        <v/>
      </c>
      <c r="E268" s="30">
        <f>+PAYROLL!K22/PAY!$C$8</f>
        <v>0</v>
      </c>
      <c r="F268" s="5">
        <f>+PAYROLL!K22</f>
        <v>0</v>
      </c>
    </row>
    <row r="269" spans="4:16">
      <c r="D269" s="87" t="str">
        <f>+T(PAYROLL!$D$23)</f>
        <v/>
      </c>
      <c r="E269" s="30">
        <f>+PAYROLL!K23/PAY!$C$8</f>
        <v>0</v>
      </c>
      <c r="F269" s="5">
        <f>+PAYROLL!K23</f>
        <v>0</v>
      </c>
    </row>
    <row r="270" spans="4:16">
      <c r="D270" s="87" t="str">
        <f>+T(PAYROLL!$D$24)</f>
        <v/>
      </c>
      <c r="E270" s="30">
        <f>+PAYROLL!K24/PAY!$C$8</f>
        <v>0</v>
      </c>
      <c r="F270" s="5">
        <f>+PAYROLL!K24</f>
        <v>0</v>
      </c>
    </row>
    <row r="271" spans="4:16">
      <c r="D271" s="87" t="str">
        <f>+T(PAYROLL!$D$25)</f>
        <v/>
      </c>
      <c r="E271" s="30">
        <f>+PAYROLL!K25/PAY!$C$8</f>
        <v>0</v>
      </c>
      <c r="F271" s="5">
        <f>+PAYROLL!K25</f>
        <v>0</v>
      </c>
    </row>
    <row r="272" spans="4:16">
      <c r="D272" s="87" t="str">
        <f>+T(PAYROLL!$C$26)</f>
        <v>COV SCHL</v>
      </c>
      <c r="E272" s="30">
        <f>+PAYROLL!K26/PAY!$C$8</f>
        <v>0</v>
      </c>
      <c r="F272" s="5">
        <f>+PAYROLL!K26</f>
        <v>0</v>
      </c>
    </row>
    <row r="273" spans="4:6">
      <c r="D273" s="7" t="s">
        <v>3</v>
      </c>
      <c r="E273" s="32" t="s">
        <v>11</v>
      </c>
      <c r="F273" s="7" t="s">
        <v>12</v>
      </c>
    </row>
    <row r="274" spans="4:6">
      <c r="D274" s="87" t="str">
        <f>+T(PAYROLL!$D$30)</f>
        <v/>
      </c>
      <c r="E274" s="30">
        <f>+PAYROLL!K30/PAY!$C$8</f>
        <v>0</v>
      </c>
      <c r="F274" s="6">
        <f>+PAYROLL!K30</f>
        <v>0</v>
      </c>
    </row>
    <row r="275" spans="4:6">
      <c r="D275" s="87" t="str">
        <f>+T(PAYROLL!$D$31)</f>
        <v/>
      </c>
      <c r="E275" s="30">
        <f>+PAYROLL!K31/PAY!$C$8</f>
        <v>0</v>
      </c>
      <c r="F275" s="6">
        <f>+PAYROLL!K31</f>
        <v>0</v>
      </c>
    </row>
    <row r="276" spans="4:6">
      <c r="D276" s="87" t="str">
        <f>+T(PAYROLL!$D$32)</f>
        <v/>
      </c>
      <c r="E276" s="30">
        <f>+PAYROLL!K32/PAY!$C$8</f>
        <v>0</v>
      </c>
      <c r="F276" s="6">
        <f>+PAYROLL!K32</f>
        <v>0</v>
      </c>
    </row>
    <row r="277" spans="4:6">
      <c r="D277" s="87" t="str">
        <f>+T(PAYROLL!$D$33)</f>
        <v/>
      </c>
      <c r="E277" s="30">
        <f>+PAYROLL!K33/PAY!$C$8</f>
        <v>0</v>
      </c>
      <c r="F277" s="6">
        <f>+PAYROLL!K33</f>
        <v>0</v>
      </c>
    </row>
    <row r="278" spans="4:6">
      <c r="D278" s="87" t="str">
        <f>+T(PAYROLL!$D$34)</f>
        <v/>
      </c>
      <c r="E278" s="30">
        <f>+PAYROLL!K34/PAY!$C$8</f>
        <v>0</v>
      </c>
      <c r="F278" s="6">
        <f>+PAYROLL!K34</f>
        <v>0</v>
      </c>
    </row>
    <row r="279" spans="4:6">
      <c r="D279" s="87" t="str">
        <f>+T(PAYROLL!$C$35)</f>
        <v>COV SCHL</v>
      </c>
      <c r="E279" s="30">
        <f>+PAYROLL!K35/PAY!$C$8</f>
        <v>0</v>
      </c>
      <c r="F279" s="6">
        <f>+PAYROLL!K35</f>
        <v>0</v>
      </c>
    </row>
    <row r="280" spans="4:6">
      <c r="D280" s="7" t="s">
        <v>4</v>
      </c>
      <c r="E280" s="32" t="s">
        <v>11</v>
      </c>
      <c r="F280" s="7" t="s">
        <v>12</v>
      </c>
    </row>
    <row r="281" spans="4:6">
      <c r="D281" s="87" t="str">
        <f>+T(PAYROLL!$D$39)</f>
        <v/>
      </c>
      <c r="E281" s="30">
        <f>+PAYROLL!K39/PAY!$C$8</f>
        <v>0</v>
      </c>
      <c r="F281" s="6">
        <f>+PAYROLL!K39</f>
        <v>0</v>
      </c>
    </row>
    <row r="282" spans="4:6">
      <c r="D282" s="87" t="str">
        <f>+T(PAYROLL!$D$40)</f>
        <v/>
      </c>
      <c r="E282" s="30">
        <f>+PAYROLL!K40/PAY!$C$8</f>
        <v>0</v>
      </c>
      <c r="F282" s="6">
        <f>+PAYROLL!K40</f>
        <v>0</v>
      </c>
    </row>
    <row r="283" spans="4:6">
      <c r="D283" s="87" t="str">
        <f>+T(PAYROLL!$D$41)</f>
        <v/>
      </c>
      <c r="E283" s="30">
        <f>+PAYROLL!K41/PAY!$C$8</f>
        <v>0</v>
      </c>
      <c r="F283" s="6">
        <f>+PAYROLL!K41</f>
        <v>0</v>
      </c>
    </row>
    <row r="284" spans="4:6">
      <c r="D284" s="87" t="str">
        <f>+T(PAYROLL!$D$42)</f>
        <v/>
      </c>
      <c r="E284" s="30">
        <f>+PAYROLL!K42/PAY!$C$8</f>
        <v>0</v>
      </c>
      <c r="F284" s="6">
        <f>+PAYROLL!K42</f>
        <v>0</v>
      </c>
    </row>
    <row r="285" spans="4:6">
      <c r="D285" s="87" t="str">
        <f>+T(PAYROLL!$D$43)</f>
        <v/>
      </c>
      <c r="E285" s="30">
        <f>+PAYROLL!K43/PAY!$C$8</f>
        <v>0</v>
      </c>
      <c r="F285" s="6">
        <f>+PAYROLL!K43</f>
        <v>0</v>
      </c>
    </row>
    <row r="286" spans="4:6">
      <c r="D286" s="87" t="str">
        <f>+T(PAYROLL!$C$44)</f>
        <v>COV SCHL</v>
      </c>
      <c r="E286" s="30">
        <f>+PAYROLL!K44/PAY!$C$8</f>
        <v>0</v>
      </c>
      <c r="F286" s="6">
        <f>+PAYROLL!K44</f>
        <v>0</v>
      </c>
    </row>
    <row r="287" spans="4:6">
      <c r="E287" s="33"/>
    </row>
    <row r="288" spans="4:6">
      <c r="D288" s="15" t="s">
        <v>13</v>
      </c>
      <c r="E288" s="34">
        <f>SUM(E253:E286)</f>
        <v>0</v>
      </c>
      <c r="F288" s="8">
        <f>SUM(F253:F286)</f>
        <v>0</v>
      </c>
    </row>
    <row r="290" spans="2:6">
      <c r="B290" s="39" t="s">
        <v>25</v>
      </c>
      <c r="C290" s="39"/>
    </row>
    <row r="291" spans="2:6" ht="13.5" thickBot="1">
      <c r="B291" s="40" t="s">
        <v>0</v>
      </c>
      <c r="C291" s="84"/>
      <c r="D291" s="84"/>
      <c r="E291" s="85"/>
      <c r="F291" s="3"/>
    </row>
    <row r="292" spans="2:6" ht="13.5" thickBot="1">
      <c r="B292" s="40" t="s">
        <v>1</v>
      </c>
      <c r="C292" s="84"/>
      <c r="D292" s="84"/>
      <c r="E292" s="85"/>
      <c r="F292" s="3"/>
    </row>
    <row r="293" spans="2:6" ht="13.5" thickBot="1">
      <c r="B293" s="40" t="s">
        <v>2</v>
      </c>
      <c r="C293" s="84"/>
      <c r="D293" s="84"/>
      <c r="E293" s="85"/>
      <c r="F293" s="3"/>
    </row>
    <row r="294" spans="2:6" ht="13.5" thickBot="1">
      <c r="B294" s="40" t="s">
        <v>3</v>
      </c>
      <c r="C294" s="84"/>
      <c r="D294" s="84"/>
      <c r="E294" s="85"/>
      <c r="F294" s="3"/>
    </row>
    <row r="295" spans="2:6" ht="13.5" thickBot="1">
      <c r="B295" s="40" t="s">
        <v>4</v>
      </c>
      <c r="C295" s="41"/>
      <c r="D295" s="41"/>
    </row>
    <row r="298" spans="2:6" ht="30.75" thickBot="1">
      <c r="D298" s="163" t="s">
        <v>69</v>
      </c>
      <c r="E298" s="163"/>
      <c r="F298" s="163"/>
    </row>
    <row r="299" spans="2:6" ht="18.75" thickBot="1">
      <c r="D299" s="122" t="str">
        <f>+PAYROLL!$D$1</f>
        <v>MARCH</v>
      </c>
      <c r="E299" s="90" t="str">
        <f>+PAYROLL!$F$1</f>
        <v>7 - 11</v>
      </c>
      <c r="F299" s="91">
        <f>+PAYROLL!$I$1</f>
        <v>2016</v>
      </c>
    </row>
    <row r="300" spans="2:6">
      <c r="D300" s="9" t="s">
        <v>0</v>
      </c>
      <c r="E300" s="10" t="s">
        <v>11</v>
      </c>
      <c r="F300" s="9" t="s">
        <v>12</v>
      </c>
    </row>
    <row r="301" spans="2:6">
      <c r="D301" s="87" t="str">
        <f>+T(PAYROLL!$D$3)</f>
        <v/>
      </c>
      <c r="E301" s="30">
        <f>+PAYROLL!L3/PAY!$C$9</f>
        <v>0</v>
      </c>
      <c r="F301" s="5">
        <f>+PAYROLL!L3</f>
        <v>0</v>
      </c>
    </row>
    <row r="302" spans="2:6">
      <c r="D302" s="87" t="str">
        <f>+T(PAYROLL!$D$4)</f>
        <v/>
      </c>
      <c r="E302" s="30">
        <f>+PAYROLL!L4/PAY!$C$9</f>
        <v>0</v>
      </c>
      <c r="F302" s="5">
        <f>+PAYROLL!L4</f>
        <v>0</v>
      </c>
    </row>
    <row r="303" spans="2:6">
      <c r="D303" s="87" t="str">
        <f>+T(PAYROLL!$D$5)</f>
        <v/>
      </c>
      <c r="E303" s="30">
        <f>+PAYROLL!L5/PAY!$C$9</f>
        <v>0</v>
      </c>
      <c r="F303" s="5">
        <f>+PAYROLL!L5</f>
        <v>0</v>
      </c>
    </row>
    <row r="304" spans="2:6">
      <c r="D304" s="87" t="str">
        <f>+T(PAYROLL!$D$6)</f>
        <v/>
      </c>
      <c r="E304" s="30">
        <f>+PAYROLL!L6/PAY!$C$9</f>
        <v>0</v>
      </c>
      <c r="F304" s="5">
        <f>+PAYROLL!L6</f>
        <v>0</v>
      </c>
    </row>
    <row r="305" spans="4:6">
      <c r="D305" s="87" t="str">
        <f>+T(PAYROLL!$D$7)</f>
        <v/>
      </c>
      <c r="E305" s="30">
        <f>+PAYROLL!L7/PAY!$C$9</f>
        <v>0</v>
      </c>
      <c r="F305" s="5">
        <f>+PAYROLL!L7</f>
        <v>0</v>
      </c>
    </row>
    <row r="306" spans="4:6">
      <c r="D306" s="87" t="str">
        <f>+T(PAYROLL!$C$8)</f>
        <v>COV SCHL</v>
      </c>
      <c r="E306" s="30">
        <f>+PAYROLL!L8/PAY!$C$9</f>
        <v>0</v>
      </c>
      <c r="F306" s="5">
        <f>+PAYROLL!L8</f>
        <v>0</v>
      </c>
    </row>
    <row r="307" spans="4:6">
      <c r="D307" s="7" t="s">
        <v>1</v>
      </c>
      <c r="E307" s="32" t="s">
        <v>11</v>
      </c>
      <c r="F307" s="7" t="s">
        <v>12</v>
      </c>
    </row>
    <row r="308" spans="4:6">
      <c r="D308" s="87" t="str">
        <f>+T(PAYROLL!$D$12)</f>
        <v/>
      </c>
      <c r="E308" s="30">
        <f>+PAYROLL!L12/PAY!$C$9</f>
        <v>0</v>
      </c>
      <c r="F308" s="5">
        <f>+PAYROLL!L12</f>
        <v>0</v>
      </c>
    </row>
    <row r="309" spans="4:6">
      <c r="D309" s="87" t="str">
        <f>+T(PAYROLL!$D$13)</f>
        <v/>
      </c>
      <c r="E309" s="30">
        <f>+PAYROLL!L13/PAY!$C$9</f>
        <v>0</v>
      </c>
      <c r="F309" s="5">
        <f>+PAYROLL!L13</f>
        <v>0</v>
      </c>
    </row>
    <row r="310" spans="4:6">
      <c r="D310" s="87" t="str">
        <f>+T(PAYROLL!$D$14)</f>
        <v/>
      </c>
      <c r="E310" s="30">
        <f>+PAYROLL!L14/PAY!$C$9</f>
        <v>0</v>
      </c>
      <c r="F310" s="5">
        <f>+PAYROLL!L14</f>
        <v>0</v>
      </c>
    </row>
    <row r="311" spans="4:6">
      <c r="D311" s="87" t="str">
        <f>+T(PAYROLL!$D$15)</f>
        <v/>
      </c>
      <c r="E311" s="30">
        <f>+PAYROLL!L15/PAY!$C$9</f>
        <v>0</v>
      </c>
      <c r="F311" s="5">
        <f>+PAYROLL!L15</f>
        <v>0</v>
      </c>
    </row>
    <row r="312" spans="4:6">
      <c r="D312" s="87" t="str">
        <f>+T(PAYROLL!$D$16)</f>
        <v/>
      </c>
      <c r="E312" s="30">
        <f>+PAYROLL!L16/PAY!$C$9</f>
        <v>0</v>
      </c>
      <c r="F312" s="5">
        <f>+PAYROLL!L16</f>
        <v>0</v>
      </c>
    </row>
    <row r="313" spans="4:6">
      <c r="D313" s="87" t="str">
        <f>+T(PAYROLL!$C$17)</f>
        <v>COV SCHL</v>
      </c>
      <c r="E313" s="30">
        <f>+PAYROLL!L17/PAY!$C$9</f>
        <v>0</v>
      </c>
      <c r="F313" s="5">
        <f>+PAYROLL!L17</f>
        <v>0</v>
      </c>
    </row>
    <row r="314" spans="4:6">
      <c r="D314" s="7" t="s">
        <v>2</v>
      </c>
      <c r="E314" s="32" t="s">
        <v>11</v>
      </c>
      <c r="F314" s="7" t="s">
        <v>12</v>
      </c>
    </row>
    <row r="315" spans="4:6">
      <c r="D315" s="87" t="str">
        <f>+T(PAYROLL!$D$21)</f>
        <v/>
      </c>
      <c r="E315" s="30">
        <f>+PAYROLL!L21/PAY!$C$9</f>
        <v>0</v>
      </c>
      <c r="F315" s="5">
        <f>+PAYROLL!L21</f>
        <v>0</v>
      </c>
    </row>
    <row r="316" spans="4:6">
      <c r="D316" s="87" t="str">
        <f>+T(PAYROLL!$D$22)</f>
        <v/>
      </c>
      <c r="E316" s="30">
        <f>+PAYROLL!L22/PAY!$C$9</f>
        <v>0</v>
      </c>
      <c r="F316" s="5">
        <f>+PAYROLL!L22</f>
        <v>0</v>
      </c>
    </row>
    <row r="317" spans="4:6">
      <c r="D317" s="87" t="str">
        <f>+T(PAYROLL!$D$23)</f>
        <v/>
      </c>
      <c r="E317" s="30">
        <f>+PAYROLL!L23/PAY!$C$9</f>
        <v>0</v>
      </c>
      <c r="F317" s="5">
        <f>+PAYROLL!L23</f>
        <v>0</v>
      </c>
    </row>
    <row r="318" spans="4:6">
      <c r="D318" s="87" t="str">
        <f>+T(PAYROLL!$D$24)</f>
        <v/>
      </c>
      <c r="E318" s="30">
        <f>+PAYROLL!L24/PAY!$C$9</f>
        <v>0</v>
      </c>
      <c r="F318" s="5">
        <f>+PAYROLL!L24</f>
        <v>0</v>
      </c>
    </row>
    <row r="319" spans="4:6">
      <c r="D319" s="87" t="str">
        <f>+T(PAYROLL!$D$25)</f>
        <v/>
      </c>
      <c r="E319" s="30">
        <f>+PAYROLL!L25/PAY!$C$9</f>
        <v>0</v>
      </c>
      <c r="F319" s="5">
        <f>+PAYROLL!L25</f>
        <v>0</v>
      </c>
    </row>
    <row r="320" spans="4:6">
      <c r="D320" s="87" t="str">
        <f>+T(PAYROLL!$C$26)</f>
        <v>COV SCHL</v>
      </c>
      <c r="E320" s="30">
        <f>+PAYROLL!L26/PAY!$C$9</f>
        <v>0</v>
      </c>
      <c r="F320" s="5">
        <f>+PAYROLL!L26</f>
        <v>0</v>
      </c>
    </row>
    <row r="321" spans="4:6">
      <c r="D321" s="7" t="s">
        <v>3</v>
      </c>
      <c r="E321" s="32" t="s">
        <v>11</v>
      </c>
      <c r="F321" s="7" t="s">
        <v>12</v>
      </c>
    </row>
    <row r="322" spans="4:6">
      <c r="D322" s="87" t="str">
        <f>+T(PAYROLL!$D$30)</f>
        <v/>
      </c>
      <c r="E322" s="30">
        <f>+PAYROLL!L30/PAY!$C$9</f>
        <v>0</v>
      </c>
      <c r="F322" s="5">
        <f>+PAYROLL!L30</f>
        <v>0</v>
      </c>
    </row>
    <row r="323" spans="4:6">
      <c r="D323" s="87" t="str">
        <f>+T(PAYROLL!$D$31)</f>
        <v/>
      </c>
      <c r="E323" s="30">
        <f>+PAYROLL!L31/PAY!$C$9</f>
        <v>0</v>
      </c>
      <c r="F323" s="5">
        <f>+PAYROLL!L31</f>
        <v>0</v>
      </c>
    </row>
    <row r="324" spans="4:6">
      <c r="D324" s="87" t="str">
        <f>+T(PAYROLL!$D$32)</f>
        <v/>
      </c>
      <c r="E324" s="30">
        <f>+PAYROLL!L32/PAY!$C$9</f>
        <v>0</v>
      </c>
      <c r="F324" s="5">
        <f>+PAYROLL!L32</f>
        <v>0</v>
      </c>
    </row>
    <row r="325" spans="4:6">
      <c r="D325" s="87" t="str">
        <f>+T(PAYROLL!$D$33)</f>
        <v/>
      </c>
      <c r="E325" s="30">
        <f>+PAYROLL!L33/PAY!$C$9</f>
        <v>0</v>
      </c>
      <c r="F325" s="5">
        <f>+PAYROLL!L33</f>
        <v>0</v>
      </c>
    </row>
    <row r="326" spans="4:6">
      <c r="D326" s="87" t="str">
        <f>+T(PAYROLL!$D$34)</f>
        <v/>
      </c>
      <c r="E326" s="30">
        <f>+PAYROLL!L34/PAY!$C$9</f>
        <v>0</v>
      </c>
      <c r="F326" s="5">
        <f>+PAYROLL!L34</f>
        <v>0</v>
      </c>
    </row>
    <row r="327" spans="4:6">
      <c r="D327" s="87" t="str">
        <f>+T(PAYROLL!$C$35)</f>
        <v>COV SCHL</v>
      </c>
      <c r="E327" s="30">
        <f>+PAYROLL!L35/PAY!$C$9</f>
        <v>0</v>
      </c>
      <c r="F327" s="5">
        <f>+PAYROLL!L35</f>
        <v>0</v>
      </c>
    </row>
    <row r="328" spans="4:6">
      <c r="D328" s="7" t="s">
        <v>4</v>
      </c>
      <c r="E328" s="32" t="s">
        <v>11</v>
      </c>
      <c r="F328" s="7" t="s">
        <v>12</v>
      </c>
    </row>
    <row r="329" spans="4:6">
      <c r="D329" s="87" t="str">
        <f>+T(PAYROLL!$D$39)</f>
        <v/>
      </c>
      <c r="E329" s="30">
        <f>+PAYROLL!L39/PAY!$C$9</f>
        <v>0</v>
      </c>
      <c r="F329" s="5">
        <f>+PAYROLL!L39</f>
        <v>0</v>
      </c>
    </row>
    <row r="330" spans="4:6">
      <c r="D330" s="87" t="str">
        <f>+T(PAYROLL!$D$40)</f>
        <v/>
      </c>
      <c r="E330" s="30">
        <f>+PAYROLL!L40/PAY!$C$9</f>
        <v>0</v>
      </c>
      <c r="F330" s="5">
        <f>+PAYROLL!L40</f>
        <v>0</v>
      </c>
    </row>
    <row r="331" spans="4:6">
      <c r="D331" s="87" t="str">
        <f>+T(PAYROLL!$D$41)</f>
        <v/>
      </c>
      <c r="E331" s="30">
        <f>+PAYROLL!L41/PAY!$C$9</f>
        <v>0</v>
      </c>
      <c r="F331" s="5">
        <f>+PAYROLL!L41</f>
        <v>0</v>
      </c>
    </row>
    <row r="332" spans="4:6">
      <c r="D332" s="87" t="str">
        <f>+T(PAYROLL!$D$42)</f>
        <v/>
      </c>
      <c r="E332" s="30">
        <f>+PAYROLL!L42/PAY!$C$9</f>
        <v>0</v>
      </c>
      <c r="F332" s="5">
        <f>+PAYROLL!L42</f>
        <v>0</v>
      </c>
    </row>
    <row r="333" spans="4:6">
      <c r="D333" s="87" t="str">
        <f>+T(PAYROLL!$D$43)</f>
        <v/>
      </c>
      <c r="E333" s="30">
        <f>+PAYROLL!L43/PAY!$C$9</f>
        <v>0</v>
      </c>
      <c r="F333" s="5">
        <f>+PAYROLL!L43</f>
        <v>0</v>
      </c>
    </row>
    <row r="334" spans="4:6">
      <c r="D334" s="87" t="str">
        <f>+T(PAYROLL!$C$44)</f>
        <v>COV SCHL</v>
      </c>
      <c r="E334" s="30">
        <f>+PAYROLL!L44/PAY!$C$9</f>
        <v>0</v>
      </c>
      <c r="F334" s="5">
        <f>+PAYROLL!L44</f>
        <v>0</v>
      </c>
    </row>
    <row r="335" spans="4:6">
      <c r="E335" s="33"/>
    </row>
    <row r="336" spans="4:6">
      <c r="D336" s="15" t="s">
        <v>13</v>
      </c>
      <c r="E336" s="34">
        <f>SUM(E301:E334)</f>
        <v>0</v>
      </c>
      <c r="F336" s="8">
        <f>SUM(F301:F334)</f>
        <v>0</v>
      </c>
    </row>
    <row r="337" spans="2:8">
      <c r="E337" s="33"/>
    </row>
    <row r="338" spans="2:8">
      <c r="B338" s="39" t="s">
        <v>25</v>
      </c>
      <c r="C338" s="39"/>
      <c r="D338" s="71"/>
      <c r="E338" s="72"/>
    </row>
    <row r="339" spans="2:8" ht="13.5" thickBot="1">
      <c r="B339" s="40" t="s">
        <v>0</v>
      </c>
      <c r="C339" s="84"/>
      <c r="D339" s="84"/>
      <c r="E339" s="85"/>
      <c r="F339" s="3"/>
      <c r="G339" s="3"/>
      <c r="H339" s="3"/>
    </row>
    <row r="340" spans="2:8" ht="13.5" thickBot="1">
      <c r="B340" s="40" t="s">
        <v>1</v>
      </c>
      <c r="C340" s="84"/>
      <c r="D340" s="84"/>
      <c r="E340" s="85"/>
      <c r="F340" s="3"/>
      <c r="G340" s="3"/>
      <c r="H340" s="3"/>
    </row>
    <row r="341" spans="2:8" ht="13.5" thickBot="1">
      <c r="B341" s="40" t="s">
        <v>2</v>
      </c>
      <c r="C341" s="84"/>
      <c r="D341" s="84"/>
      <c r="E341" s="85"/>
      <c r="F341" s="3"/>
      <c r="G341" s="3"/>
      <c r="H341" s="3"/>
    </row>
    <row r="342" spans="2:8" ht="13.5" thickBot="1">
      <c r="B342" s="40" t="s">
        <v>3</v>
      </c>
      <c r="C342" s="84"/>
      <c r="D342" s="84"/>
      <c r="E342" s="85"/>
      <c r="F342" s="3"/>
      <c r="G342" s="3"/>
      <c r="H342" s="3"/>
    </row>
    <row r="343" spans="2:8" ht="13.5" thickBot="1">
      <c r="B343" s="40" t="s">
        <v>4</v>
      </c>
      <c r="C343" s="84"/>
      <c r="D343" s="84"/>
      <c r="E343" s="85"/>
      <c r="F343" s="3"/>
      <c r="G343" s="3"/>
      <c r="H343" s="3"/>
    </row>
    <row r="346" spans="2:8" ht="30.75" thickBot="1">
      <c r="D346" s="163" t="s">
        <v>70</v>
      </c>
      <c r="E346" s="163"/>
      <c r="F346" s="163"/>
    </row>
    <row r="347" spans="2:8" ht="18.75" thickBot="1">
      <c r="D347" s="122" t="str">
        <f>+PAYROLL!$D$1</f>
        <v>MARCH</v>
      </c>
      <c r="E347" s="90" t="str">
        <f>+PAYROLL!$F$1</f>
        <v>7 - 11</v>
      </c>
      <c r="F347" s="91">
        <f>+PAYROLL!$I$1</f>
        <v>2016</v>
      </c>
    </row>
    <row r="348" spans="2:8">
      <c r="D348" s="9" t="s">
        <v>0</v>
      </c>
      <c r="E348" s="10" t="s">
        <v>11</v>
      </c>
      <c r="F348" s="9" t="s">
        <v>12</v>
      </c>
    </row>
    <row r="349" spans="2:8">
      <c r="D349" s="87" t="str">
        <f>+T(PAYROLL!$D$3)</f>
        <v/>
      </c>
      <c r="E349" s="30">
        <f>+PAYROLL!M3/PAY!$C$10</f>
        <v>0</v>
      </c>
      <c r="F349" s="5">
        <f>+PAYROLL!M3</f>
        <v>0</v>
      </c>
    </row>
    <row r="350" spans="2:8">
      <c r="D350" s="87" t="str">
        <f>+T(PAYROLL!$D$4)</f>
        <v/>
      </c>
      <c r="E350" s="30">
        <f>+PAYROLL!M4/PAY!$C$10</f>
        <v>0</v>
      </c>
      <c r="F350" s="5">
        <f>+PAYROLL!M4</f>
        <v>0</v>
      </c>
    </row>
    <row r="351" spans="2:8">
      <c r="D351" s="87" t="str">
        <f>+T(PAYROLL!$D$5)</f>
        <v/>
      </c>
      <c r="E351" s="30">
        <f>+PAYROLL!M5/PAY!$C$10</f>
        <v>0</v>
      </c>
      <c r="F351" s="5">
        <f>+PAYROLL!M5</f>
        <v>0</v>
      </c>
    </row>
    <row r="352" spans="2:8">
      <c r="D352" s="87" t="str">
        <f>+T(PAYROLL!$D$6)</f>
        <v/>
      </c>
      <c r="E352" s="30">
        <f>+PAYROLL!M6/PAY!$C$10</f>
        <v>0</v>
      </c>
      <c r="F352" s="5">
        <f>+PAYROLL!M6</f>
        <v>0</v>
      </c>
    </row>
    <row r="353" spans="4:6">
      <c r="D353" s="87" t="str">
        <f>+T(PAYROLL!$D$7)</f>
        <v/>
      </c>
      <c r="E353" s="30">
        <f>+PAYROLL!M7/PAY!$C$10</f>
        <v>0</v>
      </c>
      <c r="F353" s="5">
        <f>+PAYROLL!M7</f>
        <v>0</v>
      </c>
    </row>
    <row r="354" spans="4:6">
      <c r="D354" s="87" t="str">
        <f>+T(PAYROLL!$C$8)</f>
        <v>COV SCHL</v>
      </c>
      <c r="E354" s="30">
        <f>+PAYROLL!M8/PAY!$C$10</f>
        <v>0</v>
      </c>
      <c r="F354" s="5">
        <f>+PAYROLL!M8</f>
        <v>0</v>
      </c>
    </row>
    <row r="355" spans="4:6">
      <c r="D355" s="7" t="s">
        <v>1</v>
      </c>
      <c r="E355" s="32" t="s">
        <v>11</v>
      </c>
      <c r="F355" s="7" t="s">
        <v>12</v>
      </c>
    </row>
    <row r="356" spans="4:6">
      <c r="D356" s="87" t="str">
        <f>+T(PAYROLL!$D$12)</f>
        <v/>
      </c>
      <c r="E356" s="30">
        <f>+PAYROLL!M12/PAY!$C$10</f>
        <v>0</v>
      </c>
      <c r="F356" s="5">
        <f>+PAYROLL!M12</f>
        <v>0</v>
      </c>
    </row>
    <row r="357" spans="4:6">
      <c r="D357" s="87" t="str">
        <f>+T(PAYROLL!$D$13)</f>
        <v/>
      </c>
      <c r="E357" s="30">
        <f>+PAYROLL!M13/PAY!$C$10</f>
        <v>0</v>
      </c>
      <c r="F357" s="5">
        <f>+PAYROLL!M13</f>
        <v>0</v>
      </c>
    </row>
    <row r="358" spans="4:6">
      <c r="D358" s="87" t="str">
        <f>+T(PAYROLL!$D$14)</f>
        <v/>
      </c>
      <c r="E358" s="30">
        <f>+PAYROLL!M14/PAY!$C$10</f>
        <v>0</v>
      </c>
      <c r="F358" s="5">
        <f>+PAYROLL!M14</f>
        <v>0</v>
      </c>
    </row>
    <row r="359" spans="4:6">
      <c r="D359" s="87" t="str">
        <f>+T(PAYROLL!$D$15)</f>
        <v/>
      </c>
      <c r="E359" s="30">
        <f>+PAYROLL!M15/PAY!$C$10</f>
        <v>0</v>
      </c>
      <c r="F359" s="5">
        <f>+PAYROLL!M15</f>
        <v>0</v>
      </c>
    </row>
    <row r="360" spans="4:6">
      <c r="D360" s="87" t="str">
        <f>+T(PAYROLL!$D$16)</f>
        <v/>
      </c>
      <c r="E360" s="30">
        <f>+PAYROLL!M16/PAY!$C$10</f>
        <v>0</v>
      </c>
      <c r="F360" s="5">
        <f>+PAYROLL!M16</f>
        <v>0</v>
      </c>
    </row>
    <row r="361" spans="4:6">
      <c r="D361" s="87" t="str">
        <f>+T(PAYROLL!$C$17)</f>
        <v>COV SCHL</v>
      </c>
      <c r="E361" s="30">
        <f>+PAYROLL!M17/PAY!$C$10</f>
        <v>0</v>
      </c>
      <c r="F361" s="5">
        <f>+PAYROLL!M17</f>
        <v>0</v>
      </c>
    </row>
    <row r="362" spans="4:6">
      <c r="D362" s="7" t="s">
        <v>2</v>
      </c>
      <c r="E362" s="32" t="s">
        <v>11</v>
      </c>
      <c r="F362" s="7" t="s">
        <v>12</v>
      </c>
    </row>
    <row r="363" spans="4:6">
      <c r="D363" s="87" t="str">
        <f>+T(PAYROLL!$D$21)</f>
        <v/>
      </c>
      <c r="E363" s="30">
        <f>+PAYROLL!M21/PAY!$C$10</f>
        <v>0</v>
      </c>
      <c r="F363" s="5">
        <f>+PAYROLL!M21</f>
        <v>0</v>
      </c>
    </row>
    <row r="364" spans="4:6">
      <c r="D364" s="87" t="str">
        <f>+T(PAYROLL!$D$22)</f>
        <v/>
      </c>
      <c r="E364" s="30">
        <f>+PAYROLL!M22/PAY!$C$10</f>
        <v>0</v>
      </c>
      <c r="F364" s="5">
        <f>+PAYROLL!M22</f>
        <v>0</v>
      </c>
    </row>
    <row r="365" spans="4:6">
      <c r="D365" s="87" t="str">
        <f>+T(PAYROLL!$D$23)</f>
        <v/>
      </c>
      <c r="E365" s="30">
        <f>+PAYROLL!M23/PAY!$C$10</f>
        <v>0</v>
      </c>
      <c r="F365" s="5">
        <f>+PAYROLL!M23</f>
        <v>0</v>
      </c>
    </row>
    <row r="366" spans="4:6">
      <c r="D366" s="87" t="str">
        <f>+T(PAYROLL!$D$24)</f>
        <v/>
      </c>
      <c r="E366" s="30">
        <f>+PAYROLL!M24/PAY!$C$10</f>
        <v>0</v>
      </c>
      <c r="F366" s="5">
        <f>+PAYROLL!M24</f>
        <v>0</v>
      </c>
    </row>
    <row r="367" spans="4:6">
      <c r="D367" s="87" t="str">
        <f>+T(PAYROLL!$D$25)</f>
        <v/>
      </c>
      <c r="E367" s="30">
        <f>+PAYROLL!M25/PAY!$C$10</f>
        <v>0</v>
      </c>
      <c r="F367" s="5">
        <f>+PAYROLL!M25</f>
        <v>0</v>
      </c>
    </row>
    <row r="368" spans="4:6">
      <c r="D368" s="87" t="str">
        <f>+T(PAYROLL!$C$26)</f>
        <v>COV SCHL</v>
      </c>
      <c r="E368" s="30">
        <f>+PAYROLL!M26/PAY!$C$10</f>
        <v>0</v>
      </c>
      <c r="F368" s="5">
        <f>+PAYROLL!M26</f>
        <v>0</v>
      </c>
    </row>
    <row r="369" spans="4:6">
      <c r="D369" s="7" t="s">
        <v>3</v>
      </c>
      <c r="E369" s="32" t="s">
        <v>11</v>
      </c>
      <c r="F369" s="7" t="s">
        <v>12</v>
      </c>
    </row>
    <row r="370" spans="4:6">
      <c r="D370" s="87" t="str">
        <f>+T(PAYROLL!$D$30)</f>
        <v/>
      </c>
      <c r="E370" s="30">
        <f>+PAYROLL!M30/PAY!$C$10</f>
        <v>0</v>
      </c>
      <c r="F370" s="5">
        <f>+PAYROLL!M30</f>
        <v>0</v>
      </c>
    </row>
    <row r="371" spans="4:6">
      <c r="D371" s="87" t="str">
        <f>+T(PAYROLL!$D$31)</f>
        <v/>
      </c>
      <c r="E371" s="30">
        <f>+PAYROLL!M31/PAY!$C$10</f>
        <v>0</v>
      </c>
      <c r="F371" s="5">
        <f>+PAYROLL!M31</f>
        <v>0</v>
      </c>
    </row>
    <row r="372" spans="4:6">
      <c r="D372" s="87" t="str">
        <f>+T(PAYROLL!$D$32)</f>
        <v/>
      </c>
      <c r="E372" s="30">
        <f>+PAYROLL!M32/PAY!$C$10</f>
        <v>0</v>
      </c>
      <c r="F372" s="5">
        <f>+PAYROLL!M32</f>
        <v>0</v>
      </c>
    </row>
    <row r="373" spans="4:6">
      <c r="D373" s="87" t="str">
        <f>+T(PAYROLL!$D$33)</f>
        <v/>
      </c>
      <c r="E373" s="30">
        <f>+PAYROLL!M33/PAY!$C$10</f>
        <v>0</v>
      </c>
      <c r="F373" s="5">
        <f>+PAYROLL!M33</f>
        <v>0</v>
      </c>
    </row>
    <row r="374" spans="4:6">
      <c r="D374" s="87" t="str">
        <f>+T(PAYROLL!$D$34)</f>
        <v/>
      </c>
      <c r="E374" s="30">
        <f>+PAYROLL!M34/PAY!$C$10</f>
        <v>0</v>
      </c>
      <c r="F374" s="5">
        <f>+PAYROLL!M34</f>
        <v>0</v>
      </c>
    </row>
    <row r="375" spans="4:6">
      <c r="D375" s="87" t="str">
        <f>+T(PAYROLL!$C$35)</f>
        <v>COV SCHL</v>
      </c>
      <c r="E375" s="30">
        <f>+PAYROLL!M35/PAY!$C$10</f>
        <v>0</v>
      </c>
      <c r="F375" s="5">
        <f>+PAYROLL!M35</f>
        <v>0</v>
      </c>
    </row>
    <row r="376" spans="4:6">
      <c r="D376" s="7" t="s">
        <v>4</v>
      </c>
      <c r="E376" s="32" t="s">
        <v>11</v>
      </c>
      <c r="F376" s="7" t="s">
        <v>12</v>
      </c>
    </row>
    <row r="377" spans="4:6">
      <c r="D377" s="87" t="str">
        <f>+T(PAYROLL!$D$39)</f>
        <v/>
      </c>
      <c r="E377" s="30">
        <f>+PAYROLL!M39/PAY!$C$10</f>
        <v>0</v>
      </c>
      <c r="F377" s="5">
        <f>+PAYROLL!M39</f>
        <v>0</v>
      </c>
    </row>
    <row r="378" spans="4:6">
      <c r="D378" s="87" t="str">
        <f>+T(PAYROLL!$D$40)</f>
        <v/>
      </c>
      <c r="E378" s="30">
        <f>+PAYROLL!M40/PAY!$C$10</f>
        <v>0</v>
      </c>
      <c r="F378" s="5">
        <f>+PAYROLL!M40</f>
        <v>0</v>
      </c>
    </row>
    <row r="379" spans="4:6">
      <c r="D379" s="87" t="str">
        <f>+T(PAYROLL!$D$41)</f>
        <v/>
      </c>
      <c r="E379" s="30">
        <f>+PAYROLL!M41/PAY!$C$10</f>
        <v>0</v>
      </c>
      <c r="F379" s="5">
        <f>+PAYROLL!M41</f>
        <v>0</v>
      </c>
    </row>
    <row r="380" spans="4:6">
      <c r="D380" s="87" t="str">
        <f>+T(PAYROLL!$D$42)</f>
        <v/>
      </c>
      <c r="E380" s="30">
        <f>+PAYROLL!M42/PAY!$C$10</f>
        <v>0</v>
      </c>
      <c r="F380" s="5">
        <f>+PAYROLL!M42</f>
        <v>0</v>
      </c>
    </row>
    <row r="381" spans="4:6">
      <c r="D381" s="87" t="str">
        <f>+T(PAYROLL!$D$43)</f>
        <v/>
      </c>
      <c r="E381" s="30">
        <f>+PAYROLL!M43/PAY!$C$10</f>
        <v>0</v>
      </c>
      <c r="F381" s="5">
        <f>+PAYROLL!M43</f>
        <v>0</v>
      </c>
    </row>
    <row r="382" spans="4:6">
      <c r="D382" s="87" t="str">
        <f>+T(PAYROLL!$C$44)</f>
        <v>COV SCHL</v>
      </c>
      <c r="E382" s="30">
        <f>+PAYROLL!M44/PAY!$C$10</f>
        <v>0</v>
      </c>
      <c r="F382" s="5">
        <f>+PAYROLL!M44</f>
        <v>0</v>
      </c>
    </row>
    <row r="383" spans="4:6">
      <c r="E383" s="33"/>
    </row>
    <row r="384" spans="4:6">
      <c r="D384" s="15" t="s">
        <v>13</v>
      </c>
      <c r="E384" s="34">
        <f>SUM(E349:E382)</f>
        <v>0</v>
      </c>
      <c r="F384" s="8">
        <f>SUM(F349:F382)</f>
        <v>0</v>
      </c>
    </row>
    <row r="385" spans="2:6">
      <c r="E385" s="33"/>
    </row>
    <row r="386" spans="2:6">
      <c r="B386" s="39" t="s">
        <v>25</v>
      </c>
      <c r="C386" s="39"/>
      <c r="E386" s="33"/>
    </row>
    <row r="387" spans="2:6" ht="13.5" thickBot="1">
      <c r="B387" s="40" t="s">
        <v>0</v>
      </c>
      <c r="C387" s="41"/>
      <c r="D387" s="41"/>
      <c r="E387" s="33"/>
    </row>
    <row r="388" spans="2:6" ht="13.5" thickBot="1">
      <c r="B388" s="40" t="s">
        <v>1</v>
      </c>
      <c r="C388" s="41"/>
      <c r="D388" s="41"/>
      <c r="E388" s="33"/>
    </row>
    <row r="389" spans="2:6" ht="13.5" thickBot="1">
      <c r="B389" s="40" t="s">
        <v>2</v>
      </c>
      <c r="C389" s="41"/>
      <c r="D389" s="41"/>
      <c r="E389" s="33"/>
    </row>
    <row r="390" spans="2:6" ht="13.5" thickBot="1">
      <c r="B390" s="40" t="s">
        <v>3</v>
      </c>
      <c r="C390" s="41"/>
      <c r="D390" s="41"/>
    </row>
    <row r="391" spans="2:6" ht="13.5" thickBot="1">
      <c r="B391" s="40" t="s">
        <v>4</v>
      </c>
      <c r="C391" s="41"/>
      <c r="D391" s="41"/>
    </row>
    <row r="399" spans="2:6" ht="30.75" thickBot="1">
      <c r="D399" s="163" t="s">
        <v>71</v>
      </c>
      <c r="E399" s="163"/>
      <c r="F399" s="163"/>
    </row>
    <row r="400" spans="2:6" ht="18.75" thickBot="1">
      <c r="D400" s="122" t="str">
        <f>+PAYROLL!$D$1</f>
        <v>MARCH</v>
      </c>
      <c r="E400" s="90" t="str">
        <f>+PAYROLL!$F$1</f>
        <v>7 - 11</v>
      </c>
      <c r="F400" s="91">
        <f>+PAYROLL!$I$1</f>
        <v>2016</v>
      </c>
    </row>
    <row r="401" spans="4:6">
      <c r="D401" s="9" t="s">
        <v>45</v>
      </c>
      <c r="E401" s="10" t="s">
        <v>11</v>
      </c>
      <c r="F401" s="9" t="s">
        <v>12</v>
      </c>
    </row>
    <row r="402" spans="4:6">
      <c r="D402" s="4" t="str">
        <f>+PAYROLL!D48</f>
        <v xml:space="preserve">SUN COV </v>
      </c>
      <c r="E402" s="30"/>
      <c r="F402" s="5">
        <f>+PAYROLL!N48</f>
        <v>0</v>
      </c>
    </row>
    <row r="403" spans="4:6">
      <c r="D403" s="9" t="s">
        <v>0</v>
      </c>
      <c r="E403" s="10" t="s">
        <v>11</v>
      </c>
      <c r="F403" s="9" t="s">
        <v>12</v>
      </c>
    </row>
    <row r="404" spans="4:6">
      <c r="D404" s="4" t="str">
        <f>+PAYROLL!$C$8</f>
        <v>COV SCHL</v>
      </c>
      <c r="E404" s="30">
        <f>COVENANT!D12</f>
        <v>0</v>
      </c>
      <c r="F404" s="5">
        <f>PAYROLL!N8</f>
        <v>0</v>
      </c>
    </row>
    <row r="405" spans="4:6">
      <c r="D405" s="7" t="s">
        <v>1</v>
      </c>
      <c r="E405" s="32" t="s">
        <v>11</v>
      </c>
      <c r="F405" s="7" t="s">
        <v>12</v>
      </c>
    </row>
    <row r="406" spans="4:6">
      <c r="D406" s="4" t="str">
        <f>+PAYROLL!$C$17</f>
        <v>COV SCHL</v>
      </c>
      <c r="E406" s="30">
        <f>COVENANT!D30</f>
        <v>0</v>
      </c>
      <c r="F406" s="5">
        <f>PAYROLL!N17</f>
        <v>0</v>
      </c>
    </row>
    <row r="407" spans="4:6">
      <c r="D407" s="7" t="s">
        <v>2</v>
      </c>
      <c r="E407" s="32" t="s">
        <v>11</v>
      </c>
      <c r="F407" s="7" t="s">
        <v>12</v>
      </c>
    </row>
    <row r="408" spans="4:6">
      <c r="D408" s="4" t="str">
        <f>+PAYROLL!$C$26</f>
        <v>COV SCHL</v>
      </c>
      <c r="E408" s="30">
        <f>COVENANT!D48</f>
        <v>0</v>
      </c>
      <c r="F408" s="6">
        <f>PAYROLL!N26</f>
        <v>0</v>
      </c>
    </row>
    <row r="409" spans="4:6">
      <c r="D409" s="7" t="s">
        <v>3</v>
      </c>
      <c r="E409" s="32" t="s">
        <v>11</v>
      </c>
      <c r="F409" s="7" t="s">
        <v>12</v>
      </c>
    </row>
    <row r="410" spans="4:6">
      <c r="D410" s="4" t="str">
        <f>+PAYROLL!$C$35</f>
        <v>COV SCHL</v>
      </c>
      <c r="E410" s="30">
        <f>COVENANT!D66</f>
        <v>0</v>
      </c>
      <c r="F410" s="6">
        <f>PAYROLL!N35</f>
        <v>0</v>
      </c>
    </row>
    <row r="411" spans="4:6">
      <c r="D411" s="7" t="s">
        <v>4</v>
      </c>
      <c r="E411" s="32" t="s">
        <v>11</v>
      </c>
      <c r="F411" s="7" t="s">
        <v>12</v>
      </c>
    </row>
    <row r="412" spans="4:6">
      <c r="D412" s="4" t="str">
        <f>+PAYROLL!$C$44</f>
        <v>COV SCHL</v>
      </c>
      <c r="E412" s="30">
        <f>COVENANT!D84</f>
        <v>0</v>
      </c>
      <c r="F412" s="6">
        <f>PAYROLL!N44</f>
        <v>0</v>
      </c>
    </row>
    <row r="413" spans="4:6">
      <c r="E413" s="33"/>
    </row>
    <row r="414" spans="4:6">
      <c r="E414" s="33"/>
    </row>
    <row r="415" spans="4:6">
      <c r="D415" s="15" t="s">
        <v>13</v>
      </c>
      <c r="E415" s="34"/>
      <c r="F415" s="8">
        <f>SUM(F401:F410)</f>
        <v>0</v>
      </c>
    </row>
    <row r="416" spans="4:6">
      <c r="E416" s="33"/>
    </row>
    <row r="417" spans="1:6">
      <c r="A417" s="102"/>
      <c r="B417" s="39" t="s">
        <v>25</v>
      </c>
      <c r="C417" s="39"/>
      <c r="E417" s="103"/>
    </row>
    <row r="418" spans="1:6" ht="13.5" thickBot="1">
      <c r="A418" s="102"/>
      <c r="B418" s="40" t="s">
        <v>0</v>
      </c>
      <c r="C418" s="41"/>
      <c r="D418" s="41"/>
      <c r="E418" s="103"/>
    </row>
    <row r="419" spans="1:6" ht="13.5" thickBot="1">
      <c r="A419" s="102"/>
      <c r="B419" s="40" t="s">
        <v>1</v>
      </c>
      <c r="C419" s="41"/>
      <c r="D419" s="41"/>
      <c r="E419" s="103"/>
    </row>
    <row r="420" spans="1:6" ht="13.5" thickBot="1">
      <c r="A420" s="102"/>
      <c r="B420" s="40" t="s">
        <v>2</v>
      </c>
      <c r="C420" s="41"/>
      <c r="D420" s="41"/>
      <c r="E420" s="103"/>
    </row>
    <row r="421" spans="1:6" ht="13.5" thickBot="1">
      <c r="A421" s="102"/>
      <c r="B421" s="40" t="s">
        <v>3</v>
      </c>
      <c r="C421" s="41"/>
      <c r="D421" s="41"/>
      <c r="E421" s="104"/>
    </row>
    <row r="422" spans="1:6" ht="13.5" thickBot="1">
      <c r="A422" s="102"/>
      <c r="B422" s="40" t="s">
        <v>4</v>
      </c>
      <c r="C422" s="41"/>
      <c r="D422" s="41"/>
      <c r="E422" s="104"/>
    </row>
    <row r="423" spans="1:6">
      <c r="A423" s="102"/>
      <c r="B423" s="102"/>
      <c r="C423" s="102"/>
      <c r="D423" s="102"/>
      <c r="E423" s="104"/>
    </row>
    <row r="428" spans="1:6" ht="30.75" thickBot="1">
      <c r="D428" s="163" t="s">
        <v>72</v>
      </c>
      <c r="E428" s="163"/>
      <c r="F428" s="163"/>
    </row>
    <row r="429" spans="1:6" ht="18.75" thickBot="1">
      <c r="D429" s="122" t="str">
        <f>+PAYROLL!$D$1</f>
        <v>MARCH</v>
      </c>
      <c r="E429" s="90" t="str">
        <f>+PAYROLL!$F$1</f>
        <v>7 - 11</v>
      </c>
      <c r="F429" s="91">
        <f>+PAYROLL!$I$1</f>
        <v>2016</v>
      </c>
    </row>
    <row r="430" spans="1:6">
      <c r="D430" s="9" t="s">
        <v>0</v>
      </c>
      <c r="E430" s="10" t="s">
        <v>11</v>
      </c>
      <c r="F430" s="9" t="s">
        <v>12</v>
      </c>
    </row>
    <row r="431" spans="1:6">
      <c r="D431" s="4" t="str">
        <f>+PAYROLL!$C$8</f>
        <v>COV SCHL</v>
      </c>
      <c r="E431" s="30">
        <f>+PAYROLL!O8/PAY!$C$12</f>
        <v>0</v>
      </c>
      <c r="F431" s="5">
        <f>+PAYROLL!O8</f>
        <v>0</v>
      </c>
    </row>
    <row r="432" spans="1:6">
      <c r="D432" s="7" t="s">
        <v>1</v>
      </c>
      <c r="E432" s="32" t="s">
        <v>11</v>
      </c>
      <c r="F432" s="7" t="s">
        <v>12</v>
      </c>
    </row>
    <row r="433" spans="2:6">
      <c r="D433" s="4" t="str">
        <f>+PAYROLL!$C$17</f>
        <v>COV SCHL</v>
      </c>
      <c r="E433" s="30">
        <f>+PAYROLL!O17/PAY!$C$12</f>
        <v>0</v>
      </c>
      <c r="F433" s="5">
        <f>+PAYROLL!O17</f>
        <v>0</v>
      </c>
    </row>
    <row r="434" spans="2:6">
      <c r="D434" s="7" t="s">
        <v>2</v>
      </c>
      <c r="E434" s="32" t="s">
        <v>11</v>
      </c>
      <c r="F434" s="7" t="s">
        <v>12</v>
      </c>
    </row>
    <row r="435" spans="2:6">
      <c r="D435" s="4" t="str">
        <f>+PAYROLL!$C$26</f>
        <v>COV SCHL</v>
      </c>
      <c r="E435" s="30">
        <f>+PAYROLL!O26/PAY!$C$12</f>
        <v>0</v>
      </c>
      <c r="F435" s="6">
        <f>+PAYROLL!O26</f>
        <v>0</v>
      </c>
    </row>
    <row r="436" spans="2:6">
      <c r="D436" s="7" t="s">
        <v>3</v>
      </c>
      <c r="E436" s="32" t="s">
        <v>11</v>
      </c>
      <c r="F436" s="7" t="s">
        <v>12</v>
      </c>
    </row>
    <row r="437" spans="2:6">
      <c r="D437" s="4" t="str">
        <f>+PAYROLL!$C$35</f>
        <v>COV SCHL</v>
      </c>
      <c r="E437" s="30">
        <f>+PAYROLL!O35/PAY!$C$12</f>
        <v>0</v>
      </c>
      <c r="F437" s="6">
        <f>+PAYROLL!O35</f>
        <v>0</v>
      </c>
    </row>
    <row r="438" spans="2:6">
      <c r="D438" s="7" t="s">
        <v>4</v>
      </c>
      <c r="E438" s="32" t="s">
        <v>11</v>
      </c>
      <c r="F438" s="7" t="s">
        <v>12</v>
      </c>
    </row>
    <row r="439" spans="2:6">
      <c r="D439" s="4" t="str">
        <f>+PAYROLL!$C$44</f>
        <v>COV SCHL</v>
      </c>
      <c r="E439" s="30">
        <f>+PAYROLL!O44/PAY!$C$12</f>
        <v>0</v>
      </c>
      <c r="F439" s="6">
        <f>+PAYROLL!O44</f>
        <v>0</v>
      </c>
    </row>
    <row r="440" spans="2:6">
      <c r="E440" s="33"/>
    </row>
    <row r="441" spans="2:6">
      <c r="D441" s="15" t="s">
        <v>13</v>
      </c>
      <c r="E441" s="34">
        <f>SUM(E431:E439)</f>
        <v>0</v>
      </c>
      <c r="F441" s="8">
        <f>SUM(F431:F439)</f>
        <v>0</v>
      </c>
    </row>
    <row r="442" spans="2:6">
      <c r="B442" s="102"/>
      <c r="C442" s="102"/>
      <c r="D442" s="102"/>
      <c r="E442" s="103"/>
    </row>
    <row r="443" spans="2:6">
      <c r="B443" s="39" t="s">
        <v>25</v>
      </c>
      <c r="C443" s="39"/>
      <c r="E443" s="103"/>
    </row>
    <row r="444" spans="2:6" ht="13.5" thickBot="1">
      <c r="B444" s="40" t="s">
        <v>0</v>
      </c>
      <c r="C444" s="41"/>
      <c r="D444" s="41"/>
      <c r="E444" s="103"/>
    </row>
    <row r="445" spans="2:6" ht="13.5" thickBot="1">
      <c r="B445" s="40" t="s">
        <v>1</v>
      </c>
      <c r="C445" s="41"/>
      <c r="D445" s="41"/>
      <c r="E445" s="103"/>
    </row>
    <row r="446" spans="2:6" ht="13.5" thickBot="1">
      <c r="B446" s="40" t="s">
        <v>2</v>
      </c>
      <c r="C446" s="41"/>
      <c r="D446" s="41"/>
      <c r="E446" s="104"/>
    </row>
    <row r="447" spans="2:6" ht="13.5" thickBot="1">
      <c r="B447" s="40" t="s">
        <v>3</v>
      </c>
      <c r="C447" s="41"/>
      <c r="D447" s="41"/>
      <c r="E447" s="104"/>
    </row>
    <row r="448" spans="2:6" ht="13.5" thickBot="1">
      <c r="B448" s="40" t="s">
        <v>4</v>
      </c>
      <c r="C448" s="41"/>
      <c r="D448" s="41"/>
      <c r="E448" s="104"/>
    </row>
    <row r="452" spans="4:6" ht="30.75" thickBot="1">
      <c r="D452" s="163" t="s">
        <v>73</v>
      </c>
      <c r="E452" s="163"/>
      <c r="F452" s="163"/>
    </row>
    <row r="453" spans="4:6" ht="18.75" thickBot="1">
      <c r="D453" s="122" t="str">
        <f>+PAYROLL!$D$1</f>
        <v>MARCH</v>
      </c>
      <c r="E453" s="90" t="str">
        <f>+PAYROLL!$F$1</f>
        <v>7 - 11</v>
      </c>
      <c r="F453" s="91">
        <f>+PAYROLL!$I$1</f>
        <v>2016</v>
      </c>
    </row>
    <row r="454" spans="4:6">
      <c r="D454" s="9" t="s">
        <v>0</v>
      </c>
      <c r="E454" s="31" t="s">
        <v>11</v>
      </c>
      <c r="F454" s="9" t="s">
        <v>12</v>
      </c>
    </row>
    <row r="455" spans="4:6">
      <c r="D455" s="87" t="str">
        <f>+T(PAYROLL!$D$3)</f>
        <v/>
      </c>
      <c r="E455" s="30">
        <f>+PAYROLL!P3/PAY!$C$13</f>
        <v>0</v>
      </c>
      <c r="F455" s="6">
        <f>+PAYROLL!P3</f>
        <v>0</v>
      </c>
    </row>
    <row r="456" spans="4:6">
      <c r="D456" s="87" t="str">
        <f>+T(PAYROLL!$D$4)</f>
        <v/>
      </c>
      <c r="E456" s="30">
        <f>+PAYROLL!P4/PAY!$C$13</f>
        <v>0</v>
      </c>
      <c r="F456" s="6">
        <f>+PAYROLL!P4</f>
        <v>0</v>
      </c>
    </row>
    <row r="457" spans="4:6">
      <c r="D457" s="87" t="str">
        <f>+T(PAYROLL!$D$5)</f>
        <v/>
      </c>
      <c r="E457" s="30">
        <f>+PAYROLL!P5/PAY!$C$13</f>
        <v>0</v>
      </c>
      <c r="F457" s="6">
        <f>+PAYROLL!P5</f>
        <v>0</v>
      </c>
    </row>
    <row r="458" spans="4:6">
      <c r="D458" s="87" t="str">
        <f>+T(PAYROLL!$D$6)</f>
        <v/>
      </c>
      <c r="E458" s="30">
        <f>+PAYROLL!P6/PAY!$C$13</f>
        <v>0</v>
      </c>
      <c r="F458" s="6">
        <f>+PAYROLL!P6</f>
        <v>0</v>
      </c>
    </row>
    <row r="459" spans="4:6">
      <c r="D459" s="87" t="str">
        <f>+T(PAYROLL!$D$7)</f>
        <v/>
      </c>
      <c r="E459" s="30">
        <f>+PAYROLL!P7/PAY!$C$13</f>
        <v>0</v>
      </c>
      <c r="F459" s="6">
        <f>+PAYROLL!P7</f>
        <v>0</v>
      </c>
    </row>
    <row r="460" spans="4:6">
      <c r="D460" s="87" t="str">
        <f>+T(PAYROLL!$C$8)</f>
        <v>COV SCHL</v>
      </c>
      <c r="E460" s="30">
        <f>+PAYROLL!P8/PAY!$C$13</f>
        <v>0</v>
      </c>
      <c r="F460" s="6">
        <f>+PAYROLL!P8</f>
        <v>0</v>
      </c>
    </row>
    <row r="461" spans="4:6">
      <c r="D461" s="7" t="s">
        <v>1</v>
      </c>
      <c r="E461" s="32" t="s">
        <v>11</v>
      </c>
      <c r="F461" s="7" t="s">
        <v>12</v>
      </c>
    </row>
    <row r="462" spans="4:6">
      <c r="D462" s="87" t="str">
        <f>+T(PAYROLL!$D$12)</f>
        <v/>
      </c>
      <c r="E462" s="30">
        <f>+PAYROLL!P12/PAY!$C$13</f>
        <v>0</v>
      </c>
      <c r="F462" s="6">
        <f>+PAYROLL!P12</f>
        <v>0</v>
      </c>
    </row>
    <row r="463" spans="4:6">
      <c r="D463" s="87" t="str">
        <f>+T(PAYROLL!$D$13)</f>
        <v/>
      </c>
      <c r="E463" s="30">
        <f>+PAYROLL!P13/PAY!$C$13</f>
        <v>0</v>
      </c>
      <c r="F463" s="6">
        <f>+PAYROLL!P13</f>
        <v>0</v>
      </c>
    </row>
    <row r="464" spans="4:6">
      <c r="D464" s="87" t="str">
        <f>+T(PAYROLL!$D$14)</f>
        <v/>
      </c>
      <c r="E464" s="30">
        <f>+PAYROLL!P14/PAY!$C$13</f>
        <v>0</v>
      </c>
      <c r="F464" s="6">
        <f>+PAYROLL!P14</f>
        <v>0</v>
      </c>
    </row>
    <row r="465" spans="4:6">
      <c r="D465" s="87" t="str">
        <f>+T(PAYROLL!$D$15)</f>
        <v/>
      </c>
      <c r="E465" s="30">
        <f>+PAYROLL!P15/PAY!$C$13</f>
        <v>0</v>
      </c>
      <c r="F465" s="6">
        <f>+PAYROLL!P15</f>
        <v>0</v>
      </c>
    </row>
    <row r="466" spans="4:6">
      <c r="D466" s="87" t="str">
        <f>+T(PAYROLL!$D$16)</f>
        <v/>
      </c>
      <c r="E466" s="30">
        <f>+PAYROLL!P16/PAY!$C$13</f>
        <v>0</v>
      </c>
      <c r="F466" s="6">
        <f>+PAYROLL!P16</f>
        <v>0</v>
      </c>
    </row>
    <row r="467" spans="4:6">
      <c r="D467" s="87" t="str">
        <f>+T(PAYROLL!$C$17)</f>
        <v>COV SCHL</v>
      </c>
      <c r="E467" s="30">
        <f>+PAYROLL!P17/PAY!$C$13</f>
        <v>0</v>
      </c>
      <c r="F467" s="6">
        <f>+PAYROLL!P17</f>
        <v>0</v>
      </c>
    </row>
    <row r="468" spans="4:6">
      <c r="D468" s="7" t="s">
        <v>2</v>
      </c>
      <c r="E468" s="32" t="s">
        <v>11</v>
      </c>
      <c r="F468" s="7" t="s">
        <v>12</v>
      </c>
    </row>
    <row r="469" spans="4:6">
      <c r="D469" s="87" t="str">
        <f>+T(PAYROLL!$D$21)</f>
        <v/>
      </c>
      <c r="E469" s="30">
        <f>+PAYROLL!P21/PAY!$C$13</f>
        <v>0</v>
      </c>
      <c r="F469" s="6">
        <f>+PAYROLL!P21</f>
        <v>0</v>
      </c>
    </row>
    <row r="470" spans="4:6">
      <c r="D470" s="87" t="str">
        <f>+T(PAYROLL!$D$22)</f>
        <v/>
      </c>
      <c r="E470" s="30">
        <f>+PAYROLL!P22/PAY!$C$13</f>
        <v>0</v>
      </c>
      <c r="F470" s="6">
        <f>+PAYROLL!P22</f>
        <v>0</v>
      </c>
    </row>
    <row r="471" spans="4:6">
      <c r="D471" s="87" t="str">
        <f>+T(PAYROLL!$D$23)</f>
        <v/>
      </c>
      <c r="E471" s="30">
        <f>+PAYROLL!P23/PAY!$C$13</f>
        <v>0</v>
      </c>
      <c r="F471" s="6">
        <f>+PAYROLL!P23</f>
        <v>0</v>
      </c>
    </row>
    <row r="472" spans="4:6">
      <c r="D472" s="87" t="str">
        <f>+T(PAYROLL!$D$24)</f>
        <v/>
      </c>
      <c r="E472" s="30">
        <f>+PAYROLL!P24/PAY!$C$13</f>
        <v>0</v>
      </c>
      <c r="F472" s="6">
        <f>+PAYROLL!P24</f>
        <v>0</v>
      </c>
    </row>
    <row r="473" spans="4:6">
      <c r="D473" s="87" t="str">
        <f>+T(PAYROLL!$D$25)</f>
        <v/>
      </c>
      <c r="E473" s="30">
        <f>+PAYROLL!P25/PAY!$C$13</f>
        <v>0</v>
      </c>
      <c r="F473" s="6">
        <f>+PAYROLL!P25</f>
        <v>0</v>
      </c>
    </row>
    <row r="474" spans="4:6">
      <c r="D474" s="87" t="str">
        <f>+T(PAYROLL!$C$26)</f>
        <v>COV SCHL</v>
      </c>
      <c r="E474" s="30">
        <f>+PAYROLL!P26/PAY!$C$13</f>
        <v>0</v>
      </c>
      <c r="F474" s="6">
        <f>+PAYROLL!P26</f>
        <v>0</v>
      </c>
    </row>
    <row r="475" spans="4:6">
      <c r="D475" s="7" t="s">
        <v>3</v>
      </c>
      <c r="E475" s="32" t="s">
        <v>11</v>
      </c>
      <c r="F475" s="7" t="s">
        <v>12</v>
      </c>
    </row>
    <row r="476" spans="4:6">
      <c r="D476" s="87" t="str">
        <f>+T(PAYROLL!$D$30)</f>
        <v/>
      </c>
      <c r="E476" s="30">
        <f>+PAYROLL!P30/PAY!$C$13</f>
        <v>0</v>
      </c>
      <c r="F476" s="6">
        <f>+PAYROLL!P30</f>
        <v>0</v>
      </c>
    </row>
    <row r="477" spans="4:6">
      <c r="D477" s="87" t="str">
        <f>+T(PAYROLL!$D$31)</f>
        <v/>
      </c>
      <c r="E477" s="30">
        <f>+PAYROLL!P31/PAY!$C$13</f>
        <v>0</v>
      </c>
      <c r="F477" s="6">
        <f>+PAYROLL!P31</f>
        <v>0</v>
      </c>
    </row>
    <row r="478" spans="4:6">
      <c r="D478" s="87" t="str">
        <f>+T(PAYROLL!$D$32)</f>
        <v/>
      </c>
      <c r="E478" s="30">
        <f>+PAYROLL!P32/PAY!$C$13</f>
        <v>0</v>
      </c>
      <c r="F478" s="6">
        <f>+PAYROLL!P32</f>
        <v>0</v>
      </c>
    </row>
    <row r="479" spans="4:6">
      <c r="D479" s="87" t="str">
        <f>+T(PAYROLL!$D$33)</f>
        <v/>
      </c>
      <c r="E479" s="30">
        <f>+PAYROLL!P33/PAY!$C$13</f>
        <v>0</v>
      </c>
      <c r="F479" s="6">
        <f>+PAYROLL!P33</f>
        <v>0</v>
      </c>
    </row>
    <row r="480" spans="4:6">
      <c r="D480" s="87" t="str">
        <f>+T(PAYROLL!$D$34)</f>
        <v/>
      </c>
      <c r="E480" s="30">
        <f>+PAYROLL!P34/PAY!$C$13</f>
        <v>0</v>
      </c>
      <c r="F480" s="6">
        <f>+PAYROLL!P34</f>
        <v>0</v>
      </c>
    </row>
    <row r="481" spans="2:8">
      <c r="D481" s="87" t="str">
        <f>+T(PAYROLL!$C$35)</f>
        <v>COV SCHL</v>
      </c>
      <c r="E481" s="30">
        <f>+PAYROLL!P35/PAY!$C$13</f>
        <v>0</v>
      </c>
      <c r="F481" s="6">
        <f>+PAYROLL!P35</f>
        <v>0</v>
      </c>
    </row>
    <row r="482" spans="2:8">
      <c r="D482" s="7" t="s">
        <v>4</v>
      </c>
      <c r="E482" s="32" t="s">
        <v>11</v>
      </c>
      <c r="F482" s="7" t="s">
        <v>12</v>
      </c>
    </row>
    <row r="483" spans="2:8">
      <c r="D483" s="87" t="str">
        <f>+T(PAYROLL!$D$39)</f>
        <v/>
      </c>
      <c r="E483" s="30">
        <f>+PAYROLL!P39/PAY!$C$13</f>
        <v>0</v>
      </c>
      <c r="F483" s="6">
        <f>+PAYROLL!P39</f>
        <v>0</v>
      </c>
    </row>
    <row r="484" spans="2:8">
      <c r="D484" s="87" t="str">
        <f>+T(PAYROLL!$D$40)</f>
        <v/>
      </c>
      <c r="E484" s="30">
        <f>+PAYROLL!P40/PAY!$C$13</f>
        <v>0</v>
      </c>
      <c r="F484" s="6">
        <f>+PAYROLL!P40</f>
        <v>0</v>
      </c>
    </row>
    <row r="485" spans="2:8">
      <c r="D485" s="87" t="str">
        <f>+T(PAYROLL!$D$41)</f>
        <v/>
      </c>
      <c r="E485" s="30">
        <f>+PAYROLL!P41/PAY!$C$13</f>
        <v>0</v>
      </c>
      <c r="F485" s="6">
        <f>+PAYROLL!P41</f>
        <v>0</v>
      </c>
    </row>
    <row r="486" spans="2:8">
      <c r="D486" s="87" t="str">
        <f>+T(PAYROLL!$D$42)</f>
        <v/>
      </c>
      <c r="E486" s="30">
        <f>+PAYROLL!P42/PAY!$C$13</f>
        <v>0</v>
      </c>
      <c r="F486" s="6">
        <f>+PAYROLL!P42</f>
        <v>0</v>
      </c>
    </row>
    <row r="487" spans="2:8">
      <c r="D487" s="87" t="str">
        <f>+T(PAYROLL!$D$43)</f>
        <v/>
      </c>
      <c r="E487" s="30">
        <f>+PAYROLL!P43/PAY!$C$13</f>
        <v>0</v>
      </c>
      <c r="F487" s="6">
        <f>+PAYROLL!P43</f>
        <v>0</v>
      </c>
    </row>
    <row r="488" spans="2:8">
      <c r="D488" s="87" t="str">
        <f>+T(PAYROLL!$C$44)</f>
        <v>COV SCHL</v>
      </c>
      <c r="E488" s="30">
        <f>+PAYROLL!P44/PAY!$C$13</f>
        <v>0</v>
      </c>
      <c r="F488" s="6">
        <f>+PAYROLL!P44</f>
        <v>0</v>
      </c>
    </row>
    <row r="489" spans="2:8">
      <c r="E489" s="33"/>
    </row>
    <row r="490" spans="2:8">
      <c r="D490" s="15" t="s">
        <v>13</v>
      </c>
      <c r="E490" s="80">
        <f>SUM(E455:E488)</f>
        <v>0</v>
      </c>
      <c r="F490" s="8">
        <f>SUM(F455:F488)</f>
        <v>0</v>
      </c>
    </row>
    <row r="491" spans="2:8">
      <c r="E491" s="33"/>
    </row>
    <row r="492" spans="2:8">
      <c r="B492" s="39" t="s">
        <v>25</v>
      </c>
      <c r="C492" s="39"/>
      <c r="E492" s="86"/>
      <c r="F492" s="3"/>
      <c r="G492" s="3"/>
      <c r="H492" s="3"/>
    </row>
    <row r="493" spans="2:8" ht="13.5" thickBot="1">
      <c r="B493" s="40" t="s">
        <v>0</v>
      </c>
      <c r="C493" s="41"/>
      <c r="D493" s="41"/>
      <c r="E493" s="86"/>
      <c r="F493" s="3"/>
      <c r="G493" s="3"/>
      <c r="H493" s="3"/>
    </row>
    <row r="494" spans="2:8" ht="13.5" thickBot="1">
      <c r="B494" s="40" t="s">
        <v>1</v>
      </c>
      <c r="C494" s="41"/>
      <c r="D494" s="41"/>
      <c r="E494" s="86"/>
      <c r="F494" s="3"/>
      <c r="G494" s="3"/>
      <c r="H494" s="3"/>
    </row>
    <row r="495" spans="2:8" ht="13.5" thickBot="1">
      <c r="B495" s="40" t="s">
        <v>2</v>
      </c>
      <c r="C495" s="41"/>
      <c r="D495" s="41"/>
      <c r="E495" s="86"/>
      <c r="F495" s="3"/>
      <c r="G495" s="3"/>
      <c r="H495" s="3"/>
    </row>
    <row r="496" spans="2:8" ht="13.5" thickBot="1">
      <c r="B496" s="40" t="s">
        <v>3</v>
      </c>
      <c r="C496" s="41"/>
      <c r="D496" s="41"/>
    </row>
    <row r="497" spans="2:6" ht="13.5" thickBot="1">
      <c r="B497" s="40" t="s">
        <v>4</v>
      </c>
      <c r="C497" s="41"/>
      <c r="D497" s="41"/>
    </row>
    <row r="501" spans="2:6" ht="30.75" thickBot="1">
      <c r="D501" s="163" t="s">
        <v>74</v>
      </c>
      <c r="E501" s="163"/>
      <c r="F501" s="163"/>
    </row>
    <row r="502" spans="2:6" ht="18.75" thickBot="1">
      <c r="D502" s="122" t="str">
        <f>+PAYROLL!$D$1</f>
        <v>MARCH</v>
      </c>
      <c r="E502" s="90" t="str">
        <f>+PAYROLL!$F$1</f>
        <v>7 - 11</v>
      </c>
      <c r="F502" s="91">
        <f>+PAYROLL!$I$1</f>
        <v>2016</v>
      </c>
    </row>
    <row r="503" spans="2:6">
      <c r="D503" s="9" t="s">
        <v>0</v>
      </c>
      <c r="E503" s="10" t="s">
        <v>11</v>
      </c>
      <c r="F503" s="9" t="s">
        <v>12</v>
      </c>
    </row>
    <row r="504" spans="2:6">
      <c r="D504" s="87" t="str">
        <f>+T(PAYROLL!$D$3)</f>
        <v/>
      </c>
      <c r="E504" s="30">
        <f>+PAYROLL!Q3/PAY!$C$14</f>
        <v>0</v>
      </c>
      <c r="F504" s="6">
        <f>+PAYROLL!Q3</f>
        <v>0</v>
      </c>
    </row>
    <row r="505" spans="2:6">
      <c r="D505" s="87" t="str">
        <f>+T(PAYROLL!$D$4)</f>
        <v/>
      </c>
      <c r="E505" s="30">
        <f>+PAYROLL!Q4/PAY!$C$14</f>
        <v>0</v>
      </c>
      <c r="F505" s="6">
        <f>+PAYROLL!Q4</f>
        <v>0</v>
      </c>
    </row>
    <row r="506" spans="2:6">
      <c r="D506" s="87" t="str">
        <f>+T(PAYROLL!$D$5)</f>
        <v/>
      </c>
      <c r="E506" s="30">
        <f>+PAYROLL!Q5/PAY!$C$14</f>
        <v>0</v>
      </c>
      <c r="F506" s="6">
        <f>+PAYROLL!Q5</f>
        <v>0</v>
      </c>
    </row>
    <row r="507" spans="2:6">
      <c r="D507" s="87" t="str">
        <f>+T(PAYROLL!$D$6)</f>
        <v/>
      </c>
      <c r="E507" s="30">
        <f>+PAYROLL!Q6/PAY!$C$14</f>
        <v>0</v>
      </c>
      <c r="F507" s="6">
        <f>+PAYROLL!Q6</f>
        <v>0</v>
      </c>
    </row>
    <row r="508" spans="2:6">
      <c r="D508" s="87" t="str">
        <f>+T(PAYROLL!$D$7)</f>
        <v/>
      </c>
      <c r="E508" s="30">
        <f>+PAYROLL!Q7/PAY!$C$14</f>
        <v>0</v>
      </c>
      <c r="F508" s="6">
        <f>+PAYROLL!Q7</f>
        <v>0</v>
      </c>
    </row>
    <row r="509" spans="2:6">
      <c r="D509" s="87" t="str">
        <f>+T(PAYROLL!$C$8)</f>
        <v>COV SCHL</v>
      </c>
      <c r="E509" s="30">
        <f>+PAYROLL!Q8/PAY!$C$14</f>
        <v>0</v>
      </c>
      <c r="F509" s="6">
        <f>+PAYROLL!Q8</f>
        <v>0</v>
      </c>
    </row>
    <row r="510" spans="2:6">
      <c r="D510" s="7" t="s">
        <v>1</v>
      </c>
      <c r="E510" s="32" t="s">
        <v>11</v>
      </c>
      <c r="F510" s="7" t="s">
        <v>12</v>
      </c>
    </row>
    <row r="511" spans="2:6">
      <c r="D511" s="87" t="str">
        <f>+T(PAYROLL!$D$12)</f>
        <v/>
      </c>
      <c r="E511" s="30">
        <f>+PAYROLL!Q12/PAY!$C$14</f>
        <v>0</v>
      </c>
      <c r="F511" s="6">
        <f>+PAYROLL!Q12</f>
        <v>0</v>
      </c>
    </row>
    <row r="512" spans="2:6">
      <c r="D512" s="87" t="str">
        <f>+T(PAYROLL!$D$13)</f>
        <v/>
      </c>
      <c r="E512" s="30">
        <f>+PAYROLL!Q13/PAY!$C$14</f>
        <v>0</v>
      </c>
      <c r="F512" s="6">
        <f>+PAYROLL!Q13</f>
        <v>0</v>
      </c>
    </row>
    <row r="513" spans="4:6">
      <c r="D513" s="87" t="str">
        <f>+T(PAYROLL!$D$14)</f>
        <v/>
      </c>
      <c r="E513" s="30">
        <f>+PAYROLL!Q14/PAY!$C$14</f>
        <v>0</v>
      </c>
      <c r="F513" s="6">
        <f>+PAYROLL!Q14</f>
        <v>0</v>
      </c>
    </row>
    <row r="514" spans="4:6">
      <c r="D514" s="87" t="str">
        <f>+T(PAYROLL!$D$15)</f>
        <v/>
      </c>
      <c r="E514" s="30">
        <f>+PAYROLL!Q15/PAY!$C$14</f>
        <v>0</v>
      </c>
      <c r="F514" s="6">
        <f>+PAYROLL!Q15</f>
        <v>0</v>
      </c>
    </row>
    <row r="515" spans="4:6">
      <c r="D515" s="87" t="str">
        <f>+T(PAYROLL!$D$16)</f>
        <v/>
      </c>
      <c r="E515" s="30">
        <f>+PAYROLL!Q16/PAY!$C$14</f>
        <v>0</v>
      </c>
      <c r="F515" s="6">
        <f>+PAYROLL!Q16</f>
        <v>0</v>
      </c>
    </row>
    <row r="516" spans="4:6">
      <c r="D516" s="87" t="str">
        <f>+T(PAYROLL!$C$17)</f>
        <v>COV SCHL</v>
      </c>
      <c r="E516" s="30">
        <f>+PAYROLL!Q17/PAY!$C$14</f>
        <v>0</v>
      </c>
      <c r="F516" s="6">
        <f>+PAYROLL!Q17</f>
        <v>0</v>
      </c>
    </row>
    <row r="517" spans="4:6">
      <c r="D517" s="7" t="s">
        <v>2</v>
      </c>
      <c r="E517" s="32" t="s">
        <v>11</v>
      </c>
      <c r="F517" s="7" t="s">
        <v>12</v>
      </c>
    </row>
    <row r="518" spans="4:6">
      <c r="D518" s="87" t="str">
        <f>+T(PAYROLL!$D$21)</f>
        <v/>
      </c>
      <c r="E518" s="30">
        <f>+PAYROLL!Q21/PAY!$C$14</f>
        <v>0</v>
      </c>
      <c r="F518" s="6">
        <f>+PAYROLL!Q21</f>
        <v>0</v>
      </c>
    </row>
    <row r="519" spans="4:6">
      <c r="D519" s="87" t="str">
        <f>+T(PAYROLL!$D$22)</f>
        <v/>
      </c>
      <c r="E519" s="30">
        <f>+PAYROLL!Q22/PAY!$C$14</f>
        <v>0</v>
      </c>
      <c r="F519" s="6">
        <f>+PAYROLL!Q22</f>
        <v>0</v>
      </c>
    </row>
    <row r="520" spans="4:6">
      <c r="D520" s="87" t="str">
        <f>+T(PAYROLL!$D$23)</f>
        <v/>
      </c>
      <c r="E520" s="30">
        <f>+PAYROLL!Q23/PAY!$C$14</f>
        <v>0</v>
      </c>
      <c r="F520" s="6">
        <f>+PAYROLL!Q23</f>
        <v>0</v>
      </c>
    </row>
    <row r="521" spans="4:6">
      <c r="D521" s="87" t="str">
        <f>+T(PAYROLL!$D$24)</f>
        <v/>
      </c>
      <c r="E521" s="30">
        <f>+PAYROLL!Q24/PAY!$C$14</f>
        <v>0</v>
      </c>
      <c r="F521" s="6">
        <f>+PAYROLL!Q24</f>
        <v>0</v>
      </c>
    </row>
    <row r="522" spans="4:6">
      <c r="D522" s="87" t="str">
        <f>+T(PAYROLL!$D$25)</f>
        <v/>
      </c>
      <c r="E522" s="30">
        <f>+PAYROLL!Q25/PAY!$C$14</f>
        <v>0</v>
      </c>
      <c r="F522" s="6">
        <f>+PAYROLL!Q25</f>
        <v>0</v>
      </c>
    </row>
    <row r="523" spans="4:6">
      <c r="D523" s="87" t="str">
        <f>+T(PAYROLL!$C$26)</f>
        <v>COV SCHL</v>
      </c>
      <c r="E523" s="30">
        <f>+PAYROLL!Q26/PAY!$C$14</f>
        <v>0</v>
      </c>
      <c r="F523" s="6">
        <f>+PAYROLL!Q26</f>
        <v>0</v>
      </c>
    </row>
    <row r="524" spans="4:6">
      <c r="D524" s="7" t="s">
        <v>3</v>
      </c>
      <c r="E524" s="32" t="s">
        <v>11</v>
      </c>
      <c r="F524" s="7" t="s">
        <v>12</v>
      </c>
    </row>
    <row r="525" spans="4:6">
      <c r="D525" s="87" t="str">
        <f>+T(PAYROLL!$D$30)</f>
        <v/>
      </c>
      <c r="E525" s="30">
        <f>+PAYROLL!Q30/PAY!$C$14</f>
        <v>0</v>
      </c>
      <c r="F525" s="6">
        <f>+PAYROLL!Q30</f>
        <v>0</v>
      </c>
    </row>
    <row r="526" spans="4:6">
      <c r="D526" s="87" t="str">
        <f>+T(PAYROLL!$D$31)</f>
        <v/>
      </c>
      <c r="E526" s="30">
        <f>+PAYROLL!Q31/PAY!$C$14</f>
        <v>0</v>
      </c>
      <c r="F526" s="6">
        <f>+PAYROLL!Q31</f>
        <v>0</v>
      </c>
    </row>
    <row r="527" spans="4:6">
      <c r="D527" s="87" t="str">
        <f>+T(PAYROLL!$D$32)</f>
        <v/>
      </c>
      <c r="E527" s="30">
        <f>+PAYROLL!Q32/PAY!$C$14</f>
        <v>0</v>
      </c>
      <c r="F527" s="6">
        <f>+PAYROLL!Q32</f>
        <v>0</v>
      </c>
    </row>
    <row r="528" spans="4:6">
      <c r="D528" s="87" t="str">
        <f>+T(PAYROLL!$D$33)</f>
        <v/>
      </c>
      <c r="E528" s="30">
        <f>+PAYROLL!Q33/PAY!$C$14</f>
        <v>0</v>
      </c>
      <c r="F528" s="6">
        <f>+PAYROLL!Q33</f>
        <v>0</v>
      </c>
    </row>
    <row r="529" spans="2:6">
      <c r="D529" s="87" t="str">
        <f>+T(PAYROLL!$D$34)</f>
        <v/>
      </c>
      <c r="E529" s="30">
        <f>+PAYROLL!Q34/PAY!$C$14</f>
        <v>0</v>
      </c>
      <c r="F529" s="6">
        <f>+PAYROLL!Q34</f>
        <v>0</v>
      </c>
    </row>
    <row r="530" spans="2:6">
      <c r="D530" s="87" t="str">
        <f>+T(PAYROLL!$C$35)</f>
        <v>COV SCHL</v>
      </c>
      <c r="E530" s="30">
        <f>+PAYROLL!Q35/PAY!$C$14</f>
        <v>0</v>
      </c>
      <c r="F530" s="6">
        <f>+PAYROLL!Q35</f>
        <v>0</v>
      </c>
    </row>
    <row r="531" spans="2:6">
      <c r="D531" s="7" t="s">
        <v>4</v>
      </c>
      <c r="E531" s="32" t="s">
        <v>11</v>
      </c>
      <c r="F531" s="7" t="s">
        <v>12</v>
      </c>
    </row>
    <row r="532" spans="2:6">
      <c r="D532" s="87" t="str">
        <f>+T(PAYROLL!$D$39)</f>
        <v/>
      </c>
      <c r="E532" s="30">
        <f>+PAYROLL!Q39/PAY!$C$14</f>
        <v>0</v>
      </c>
      <c r="F532" s="6">
        <f>+PAYROLL!Q39</f>
        <v>0</v>
      </c>
    </row>
    <row r="533" spans="2:6">
      <c r="D533" s="87" t="str">
        <f>+T(PAYROLL!$D$40)</f>
        <v/>
      </c>
      <c r="E533" s="30">
        <f>+PAYROLL!Q40/PAY!$C$14</f>
        <v>0</v>
      </c>
      <c r="F533" s="6">
        <f>+PAYROLL!Q40</f>
        <v>0</v>
      </c>
    </row>
    <row r="534" spans="2:6">
      <c r="D534" s="87" t="str">
        <f>+T(PAYROLL!$D$41)</f>
        <v/>
      </c>
      <c r="E534" s="30">
        <f>+PAYROLL!Q41/PAY!$C$14</f>
        <v>0</v>
      </c>
      <c r="F534" s="6">
        <f>+PAYROLL!Q41</f>
        <v>0</v>
      </c>
    </row>
    <row r="535" spans="2:6">
      <c r="D535" s="87" t="str">
        <f>+T(PAYROLL!$D$42)</f>
        <v/>
      </c>
      <c r="E535" s="30">
        <f>+PAYROLL!Q42/PAY!$C$14</f>
        <v>0</v>
      </c>
      <c r="F535" s="6">
        <f>+PAYROLL!Q42</f>
        <v>0</v>
      </c>
    </row>
    <row r="536" spans="2:6">
      <c r="D536" s="87" t="str">
        <f>+T(PAYROLL!$D$43)</f>
        <v/>
      </c>
      <c r="E536" s="30">
        <f>+PAYROLL!Q43/PAY!$C$14</f>
        <v>0</v>
      </c>
      <c r="F536" s="6">
        <f>+PAYROLL!Q43</f>
        <v>0</v>
      </c>
    </row>
    <row r="537" spans="2:6">
      <c r="D537" s="87" t="str">
        <f>+T(PAYROLL!$C$44)</f>
        <v>COV SCHL</v>
      </c>
      <c r="E537" s="30">
        <f>+PAYROLL!Q44/PAY!$C$14</f>
        <v>0</v>
      </c>
      <c r="F537" s="6">
        <f>+PAYROLL!Q44</f>
        <v>0</v>
      </c>
    </row>
    <row r="538" spans="2:6">
      <c r="D538" s="7" t="s">
        <v>46</v>
      </c>
      <c r="E538" s="32"/>
      <c r="F538" s="7" t="s">
        <v>12</v>
      </c>
    </row>
    <row r="539" spans="2:6">
      <c r="D539" s="87" t="str">
        <f>+PAYROLL!D48</f>
        <v xml:space="preserve">SUN COV </v>
      </c>
      <c r="E539" s="30"/>
      <c r="F539" s="6">
        <f>+PAYROLL!Q48</f>
        <v>0</v>
      </c>
    </row>
    <row r="540" spans="2:6">
      <c r="D540" s="87" t="str">
        <f>+PAYROLL!D49</f>
        <v>SOUTH ELEC</v>
      </c>
      <c r="E540" s="30"/>
      <c r="F540" s="6">
        <f>+PAYROLL!Q49</f>
        <v>0</v>
      </c>
    </row>
    <row r="541" spans="2:6">
      <c r="E541" s="33"/>
    </row>
    <row r="542" spans="2:6">
      <c r="D542" s="15" t="s">
        <v>13</v>
      </c>
      <c r="E542" s="34">
        <f>SUM(E504:E537)</f>
        <v>0</v>
      </c>
      <c r="F542" s="8">
        <f>SUM(F504:F540)</f>
        <v>0</v>
      </c>
    </row>
    <row r="543" spans="2:6">
      <c r="E543" s="33"/>
    </row>
    <row r="544" spans="2:6">
      <c r="B544" s="39" t="s">
        <v>25</v>
      </c>
      <c r="C544" s="39"/>
      <c r="E544" s="33"/>
    </row>
    <row r="545" spans="2:6" ht="13.5" thickBot="1">
      <c r="B545" s="40" t="s">
        <v>0</v>
      </c>
      <c r="C545" s="41"/>
      <c r="D545" s="41"/>
      <c r="E545" s="33"/>
    </row>
    <row r="546" spans="2:6" ht="13.5" thickBot="1">
      <c r="B546" s="40" t="s">
        <v>1</v>
      </c>
      <c r="C546" s="41"/>
      <c r="D546" s="41"/>
      <c r="E546" s="33"/>
    </row>
    <row r="547" spans="2:6" ht="13.5" thickBot="1">
      <c r="B547" s="40" t="s">
        <v>2</v>
      </c>
      <c r="C547" s="41"/>
      <c r="D547" s="41"/>
      <c r="E547" s="33"/>
    </row>
    <row r="548" spans="2:6" ht="13.5" thickBot="1">
      <c r="B548" s="40" t="s">
        <v>3</v>
      </c>
      <c r="C548" s="41"/>
      <c r="D548" s="41"/>
    </row>
    <row r="549" spans="2:6" ht="13.5" thickBot="1">
      <c r="B549" s="40" t="s">
        <v>4</v>
      </c>
      <c r="C549" s="41"/>
      <c r="D549" s="41"/>
    </row>
    <row r="550" spans="2:6">
      <c r="B550" s="40"/>
      <c r="C550" s="70"/>
      <c r="D550" s="70"/>
    </row>
    <row r="551" spans="2:6">
      <c r="B551" s="40"/>
      <c r="C551" s="70"/>
      <c r="D551" s="70"/>
    </row>
    <row r="552" spans="2:6">
      <c r="B552" s="40"/>
      <c r="C552" s="70"/>
      <c r="D552" s="70"/>
    </row>
    <row r="553" spans="2:6" ht="30.75" thickBot="1">
      <c r="D553" s="163" t="s">
        <v>75</v>
      </c>
      <c r="E553" s="163"/>
      <c r="F553" s="163"/>
    </row>
    <row r="554" spans="2:6" ht="18.75" thickBot="1">
      <c r="D554" s="122" t="str">
        <f>+PAYROLL!$D$1</f>
        <v>MARCH</v>
      </c>
      <c r="E554" s="90" t="str">
        <f>+PAYROLL!$F$1</f>
        <v>7 - 11</v>
      </c>
      <c r="F554" s="91">
        <f>+PAYROLL!$I$1</f>
        <v>2016</v>
      </c>
    </row>
    <row r="555" spans="2:6">
      <c r="D555" s="9" t="s">
        <v>0</v>
      </c>
      <c r="E555" s="10" t="s">
        <v>11</v>
      </c>
      <c r="F555" s="9" t="s">
        <v>12</v>
      </c>
    </row>
    <row r="556" spans="2:6">
      <c r="D556" s="87" t="str">
        <f>+T(PAYROLL!$D$3)</f>
        <v/>
      </c>
      <c r="E556" s="30">
        <f>+PAYROLL!R3/PAY!$C$15</f>
        <v>0</v>
      </c>
      <c r="F556" s="6">
        <f>+PAYROLL!R3</f>
        <v>0</v>
      </c>
    </row>
    <row r="557" spans="2:6">
      <c r="D557" s="87" t="str">
        <f>+T(PAYROLL!$D$4)</f>
        <v/>
      </c>
      <c r="E557" s="30">
        <f>+PAYROLL!R4/PAY!$C$15</f>
        <v>0</v>
      </c>
      <c r="F557" s="6">
        <f>+PAYROLL!R4</f>
        <v>0</v>
      </c>
    </row>
    <row r="558" spans="2:6">
      <c r="D558" s="87" t="str">
        <f>+T(PAYROLL!$D$5)</f>
        <v/>
      </c>
      <c r="E558" s="30">
        <f>+PAYROLL!R5/PAY!$C$15</f>
        <v>0</v>
      </c>
      <c r="F558" s="6">
        <f>+PAYROLL!R5</f>
        <v>0</v>
      </c>
    </row>
    <row r="559" spans="2:6">
      <c r="D559" s="87" t="str">
        <f>+T(PAYROLL!$D$6)</f>
        <v/>
      </c>
      <c r="E559" s="30">
        <f>+PAYROLL!R6/PAY!$C$15</f>
        <v>0</v>
      </c>
      <c r="F559" s="6">
        <f>+PAYROLL!R6</f>
        <v>0</v>
      </c>
    </row>
    <row r="560" spans="2:6">
      <c r="D560" s="87" t="str">
        <f>+T(PAYROLL!$D$7)</f>
        <v/>
      </c>
      <c r="E560" s="30">
        <f>+PAYROLL!R7/PAY!$C$15</f>
        <v>0</v>
      </c>
      <c r="F560" s="6">
        <f>+PAYROLL!R7</f>
        <v>0</v>
      </c>
    </row>
    <row r="561" spans="4:6">
      <c r="D561" s="87" t="str">
        <f>+T(PAYROLL!$C$8)</f>
        <v>COV SCHL</v>
      </c>
      <c r="E561" s="30">
        <f>+PAYROLL!R8/PAY!$C$15</f>
        <v>0</v>
      </c>
      <c r="F561" s="6">
        <f>+PAYROLL!R8</f>
        <v>0</v>
      </c>
    </row>
    <row r="562" spans="4:6">
      <c r="D562" s="7" t="s">
        <v>1</v>
      </c>
      <c r="E562" s="32" t="s">
        <v>11</v>
      </c>
      <c r="F562" s="7" t="s">
        <v>12</v>
      </c>
    </row>
    <row r="563" spans="4:6">
      <c r="D563" s="87" t="str">
        <f>+T(PAYROLL!$D$12)</f>
        <v/>
      </c>
      <c r="E563" s="30">
        <f>+PAYROLL!R12/PAY!$C$15</f>
        <v>0</v>
      </c>
      <c r="F563" s="6">
        <f>+PAYROLL!R12</f>
        <v>0</v>
      </c>
    </row>
    <row r="564" spans="4:6">
      <c r="D564" s="87" t="str">
        <f>+T(PAYROLL!$D$13)</f>
        <v/>
      </c>
      <c r="E564" s="30">
        <f>+PAYROLL!R13/PAY!$C$15</f>
        <v>0</v>
      </c>
      <c r="F564" s="6">
        <f>+PAYROLL!R13</f>
        <v>0</v>
      </c>
    </row>
    <row r="565" spans="4:6">
      <c r="D565" s="87" t="str">
        <f>+T(PAYROLL!$D$14)</f>
        <v/>
      </c>
      <c r="E565" s="30">
        <f>+PAYROLL!R14/PAY!$C$15</f>
        <v>0</v>
      </c>
      <c r="F565" s="6">
        <f>+PAYROLL!R14</f>
        <v>0</v>
      </c>
    </row>
    <row r="566" spans="4:6">
      <c r="D566" s="87" t="str">
        <f>+T(PAYROLL!$D$15)</f>
        <v/>
      </c>
      <c r="E566" s="30">
        <f>+PAYROLL!R15/PAY!$C$15</f>
        <v>0</v>
      </c>
      <c r="F566" s="6">
        <f>+PAYROLL!R15</f>
        <v>0</v>
      </c>
    </row>
    <row r="567" spans="4:6">
      <c r="D567" s="87" t="str">
        <f>+T(PAYROLL!$D$16)</f>
        <v/>
      </c>
      <c r="E567" s="30">
        <f>+PAYROLL!R16/PAY!$C$15</f>
        <v>0</v>
      </c>
      <c r="F567" s="6">
        <f>+PAYROLL!R16</f>
        <v>0</v>
      </c>
    </row>
    <row r="568" spans="4:6">
      <c r="D568" s="87" t="str">
        <f>+T(PAYROLL!$C$17)</f>
        <v>COV SCHL</v>
      </c>
      <c r="E568" s="30">
        <f>+PAYROLL!R17/PAY!$C$15</f>
        <v>0</v>
      </c>
      <c r="F568" s="6">
        <f>+PAYROLL!R17</f>
        <v>0</v>
      </c>
    </row>
    <row r="569" spans="4:6">
      <c r="D569" s="7" t="s">
        <v>2</v>
      </c>
      <c r="E569" s="32" t="s">
        <v>11</v>
      </c>
      <c r="F569" s="7" t="s">
        <v>12</v>
      </c>
    </row>
    <row r="570" spans="4:6">
      <c r="D570" s="87" t="str">
        <f>+T(PAYROLL!$D$21)</f>
        <v/>
      </c>
      <c r="E570" s="30">
        <f>+PAYROLL!R21/PAY!$C$15</f>
        <v>0</v>
      </c>
      <c r="F570" s="6">
        <f>+PAYROLL!R21</f>
        <v>0</v>
      </c>
    </row>
    <row r="571" spans="4:6">
      <c r="D571" s="87" t="str">
        <f>+T(PAYROLL!$D$22)</f>
        <v/>
      </c>
      <c r="E571" s="30">
        <f>+PAYROLL!R22/PAY!$C$15</f>
        <v>0</v>
      </c>
      <c r="F571" s="6">
        <f>+PAYROLL!R22</f>
        <v>0</v>
      </c>
    </row>
    <row r="572" spans="4:6">
      <c r="D572" s="87" t="str">
        <f>+T(PAYROLL!$D$23)</f>
        <v/>
      </c>
      <c r="E572" s="30">
        <f>+PAYROLL!R23/PAY!$C$15</f>
        <v>0</v>
      </c>
      <c r="F572" s="6">
        <f>+PAYROLL!R23</f>
        <v>0</v>
      </c>
    </row>
    <row r="573" spans="4:6">
      <c r="D573" s="87" t="str">
        <f>+T(PAYROLL!$D$24)</f>
        <v/>
      </c>
      <c r="E573" s="30">
        <f>+PAYROLL!R24/PAY!$C$15</f>
        <v>0</v>
      </c>
      <c r="F573" s="6">
        <f>+PAYROLL!R24</f>
        <v>0</v>
      </c>
    </row>
    <row r="574" spans="4:6">
      <c r="D574" s="87" t="str">
        <f>+T(PAYROLL!$D$25)</f>
        <v/>
      </c>
      <c r="E574" s="30">
        <f>+PAYROLL!R25/PAY!$C$15</f>
        <v>0</v>
      </c>
      <c r="F574" s="6">
        <f>+PAYROLL!R25</f>
        <v>0</v>
      </c>
    </row>
    <row r="575" spans="4:6">
      <c r="D575" s="87" t="str">
        <f>+T(PAYROLL!$C$26)</f>
        <v>COV SCHL</v>
      </c>
      <c r="E575" s="30">
        <f>+PAYROLL!R26/PAY!$C$15</f>
        <v>0</v>
      </c>
      <c r="F575" s="6">
        <f>+PAYROLL!R26</f>
        <v>0</v>
      </c>
    </row>
    <row r="576" spans="4:6">
      <c r="D576" s="7" t="s">
        <v>3</v>
      </c>
      <c r="E576" s="32" t="s">
        <v>11</v>
      </c>
      <c r="F576" s="7" t="s">
        <v>12</v>
      </c>
    </row>
    <row r="577" spans="4:6">
      <c r="D577" s="87" t="str">
        <f>+T(PAYROLL!$D$30)</f>
        <v/>
      </c>
      <c r="E577" s="30">
        <f>+PAYROLL!R30/PAY!$C$15</f>
        <v>0</v>
      </c>
      <c r="F577" s="6">
        <f>+PAYROLL!R30</f>
        <v>0</v>
      </c>
    </row>
    <row r="578" spans="4:6">
      <c r="D578" s="87" t="str">
        <f>+T(PAYROLL!$D$31)</f>
        <v/>
      </c>
      <c r="E578" s="30">
        <f>+PAYROLL!R31/PAY!$C$15</f>
        <v>0</v>
      </c>
      <c r="F578" s="6">
        <f>+PAYROLL!R31</f>
        <v>0</v>
      </c>
    </row>
    <row r="579" spans="4:6">
      <c r="D579" s="87" t="str">
        <f>+T(PAYROLL!$D$32)</f>
        <v/>
      </c>
      <c r="E579" s="30">
        <f>+PAYROLL!R32/PAY!$C$15</f>
        <v>0</v>
      </c>
      <c r="F579" s="6">
        <f>+PAYROLL!R32</f>
        <v>0</v>
      </c>
    </row>
    <row r="580" spans="4:6">
      <c r="D580" s="87" t="str">
        <f>+T(PAYROLL!$D$33)</f>
        <v/>
      </c>
      <c r="E580" s="30">
        <f>+PAYROLL!R33/PAY!$C$15</f>
        <v>0</v>
      </c>
      <c r="F580" s="6">
        <f>+PAYROLL!R33</f>
        <v>0</v>
      </c>
    </row>
    <row r="581" spans="4:6">
      <c r="D581" s="87" t="str">
        <f>+T(PAYROLL!$D$34)</f>
        <v/>
      </c>
      <c r="E581" s="30">
        <f>+PAYROLL!R34/PAY!$C$15</f>
        <v>0</v>
      </c>
      <c r="F581" s="6">
        <f>+PAYROLL!R34</f>
        <v>0</v>
      </c>
    </row>
    <row r="582" spans="4:6">
      <c r="D582" s="87" t="str">
        <f>+T(PAYROLL!$C$35)</f>
        <v>COV SCHL</v>
      </c>
      <c r="E582" s="30">
        <f>+PAYROLL!R35/PAY!$C$15</f>
        <v>0</v>
      </c>
      <c r="F582" s="6">
        <f>+PAYROLL!R35</f>
        <v>0</v>
      </c>
    </row>
    <row r="583" spans="4:6">
      <c r="D583" s="7" t="s">
        <v>4</v>
      </c>
      <c r="E583" s="32" t="s">
        <v>11</v>
      </c>
      <c r="F583" s="7" t="s">
        <v>12</v>
      </c>
    </row>
    <row r="584" spans="4:6">
      <c r="D584" s="87" t="str">
        <f>+T(PAYROLL!$D$39)</f>
        <v/>
      </c>
      <c r="E584" s="30">
        <f>+PAYROLL!R39/PAY!$C$15</f>
        <v>0</v>
      </c>
      <c r="F584" s="6">
        <f>+PAYROLL!R39</f>
        <v>0</v>
      </c>
    </row>
    <row r="585" spans="4:6">
      <c r="D585" s="87" t="str">
        <f>+T(PAYROLL!$D$40)</f>
        <v/>
      </c>
      <c r="E585" s="30">
        <f>+PAYROLL!R40/PAY!$C$15</f>
        <v>0</v>
      </c>
      <c r="F585" s="6">
        <f>+PAYROLL!R40</f>
        <v>0</v>
      </c>
    </row>
    <row r="586" spans="4:6">
      <c r="D586" s="87" t="str">
        <f>+T(PAYROLL!$D$41)</f>
        <v/>
      </c>
      <c r="E586" s="30">
        <f>+PAYROLL!R41/PAY!$C$15</f>
        <v>0</v>
      </c>
      <c r="F586" s="6">
        <f>+PAYROLL!R41</f>
        <v>0</v>
      </c>
    </row>
    <row r="587" spans="4:6">
      <c r="D587" s="87" t="str">
        <f>+T(PAYROLL!$D$42)</f>
        <v/>
      </c>
      <c r="E587" s="30">
        <f>+PAYROLL!R42/PAY!$C$15</f>
        <v>0</v>
      </c>
      <c r="F587" s="6">
        <f>+PAYROLL!R42</f>
        <v>0</v>
      </c>
    </row>
    <row r="588" spans="4:6">
      <c r="D588" s="87" t="str">
        <f>+T(PAYROLL!$D$43)</f>
        <v/>
      </c>
      <c r="E588" s="30">
        <f>+PAYROLL!R43/PAY!$C$15</f>
        <v>0</v>
      </c>
      <c r="F588" s="6">
        <f>+PAYROLL!R43</f>
        <v>0</v>
      </c>
    </row>
    <row r="589" spans="4:6">
      <c r="D589" s="87" t="str">
        <f>+T(PAYROLL!$C$44)</f>
        <v>COV SCHL</v>
      </c>
      <c r="E589" s="30">
        <f>+PAYROLL!R44/PAY!$C$15</f>
        <v>0</v>
      </c>
      <c r="F589" s="6">
        <f>+PAYROLL!R44</f>
        <v>0</v>
      </c>
    </row>
    <row r="590" spans="4:6">
      <c r="E590" s="33"/>
    </row>
    <row r="591" spans="4:6">
      <c r="D591" s="15" t="s">
        <v>13</v>
      </c>
      <c r="E591" s="34">
        <f>SUM(E556:E589)</f>
        <v>0</v>
      </c>
      <c r="F591" s="8">
        <f>SUM(F556:F589)</f>
        <v>0</v>
      </c>
    </row>
    <row r="592" spans="4:6">
      <c r="E592" s="33"/>
    </row>
    <row r="593" spans="2:6">
      <c r="B593" s="39" t="s">
        <v>25</v>
      </c>
      <c r="C593" s="39"/>
      <c r="E593" s="33"/>
    </row>
    <row r="594" spans="2:6" ht="13.5" thickBot="1">
      <c r="B594" s="40" t="s">
        <v>0</v>
      </c>
      <c r="C594" s="41"/>
      <c r="D594" s="41"/>
      <c r="E594" s="33"/>
    </row>
    <row r="595" spans="2:6" ht="13.5" thickBot="1">
      <c r="B595" s="40" t="s">
        <v>1</v>
      </c>
      <c r="C595" s="41"/>
      <c r="D595" s="41"/>
      <c r="E595" s="33"/>
    </row>
    <row r="596" spans="2:6" ht="13.5" thickBot="1">
      <c r="B596" s="40" t="s">
        <v>2</v>
      </c>
      <c r="C596" s="41"/>
      <c r="D596" s="41"/>
      <c r="E596" s="33"/>
    </row>
    <row r="597" spans="2:6" ht="13.5" thickBot="1">
      <c r="B597" s="40" t="s">
        <v>3</v>
      </c>
      <c r="C597" s="41"/>
      <c r="D597" s="41"/>
    </row>
    <row r="598" spans="2:6" ht="13.5" thickBot="1">
      <c r="B598" s="40" t="s">
        <v>4</v>
      </c>
      <c r="C598" s="41"/>
      <c r="D598" s="41"/>
    </row>
    <row r="599" spans="2:6">
      <c r="B599" s="40"/>
      <c r="C599" s="70"/>
      <c r="D599" s="70"/>
    </row>
    <row r="603" spans="2:6" ht="30.75" thickBot="1">
      <c r="D603" s="163" t="s">
        <v>76</v>
      </c>
      <c r="E603" s="163"/>
      <c r="F603" s="163"/>
    </row>
    <row r="604" spans="2:6" ht="18.75" thickBot="1">
      <c r="D604" s="122" t="str">
        <f>+PAYROLL!$D$1</f>
        <v>MARCH</v>
      </c>
      <c r="E604" s="90" t="str">
        <f>+PAYROLL!$F$1</f>
        <v>7 - 11</v>
      </c>
      <c r="F604" s="91">
        <f>+PAYROLL!$I$1</f>
        <v>2016</v>
      </c>
    </row>
    <row r="605" spans="2:6">
      <c r="D605" s="9" t="s">
        <v>0</v>
      </c>
      <c r="E605" s="10" t="s">
        <v>11</v>
      </c>
      <c r="F605" s="9" t="s">
        <v>12</v>
      </c>
    </row>
    <row r="606" spans="2:6">
      <c r="D606" s="87" t="str">
        <f>+T(PAYROLL!$D$3)</f>
        <v/>
      </c>
      <c r="E606" s="30">
        <f>+PAYROLL!S3/PAY!$C$16</f>
        <v>0</v>
      </c>
      <c r="F606" s="6">
        <f>+PAYROLL!S3</f>
        <v>0</v>
      </c>
    </row>
    <row r="607" spans="2:6">
      <c r="D607" s="87" t="str">
        <f>+T(PAYROLL!$D$4)</f>
        <v/>
      </c>
      <c r="E607" s="30">
        <f>+PAYROLL!S4/PAY!$C$16</f>
        <v>0</v>
      </c>
      <c r="F607" s="6">
        <f>+PAYROLL!S4</f>
        <v>0</v>
      </c>
    </row>
    <row r="608" spans="2:6">
      <c r="D608" s="87" t="str">
        <f>+T(PAYROLL!$D$5)</f>
        <v/>
      </c>
      <c r="E608" s="30">
        <f>+PAYROLL!S5/PAY!$C$16</f>
        <v>0</v>
      </c>
      <c r="F608" s="6">
        <f>+PAYROLL!S5</f>
        <v>0</v>
      </c>
    </row>
    <row r="609" spans="4:6">
      <c r="D609" s="87" t="str">
        <f>+T(PAYROLL!$D$6)</f>
        <v/>
      </c>
      <c r="E609" s="30">
        <f>+PAYROLL!S6/PAY!$C$16</f>
        <v>0</v>
      </c>
      <c r="F609" s="6">
        <f>+PAYROLL!S6</f>
        <v>0</v>
      </c>
    </row>
    <row r="610" spans="4:6">
      <c r="D610" s="87" t="str">
        <f>+T(PAYROLL!$D$7)</f>
        <v/>
      </c>
      <c r="E610" s="30">
        <f>+PAYROLL!S7/PAY!$C$16</f>
        <v>0</v>
      </c>
      <c r="F610" s="6">
        <f>+PAYROLL!S7</f>
        <v>0</v>
      </c>
    </row>
    <row r="611" spans="4:6">
      <c r="D611" s="87" t="str">
        <f>+T(PAYROLL!$C$8)</f>
        <v>COV SCHL</v>
      </c>
      <c r="E611" s="30">
        <f>+PAYROLL!S8/PAY!$C$16</f>
        <v>0</v>
      </c>
      <c r="F611" s="6">
        <f>+PAYROLL!S8</f>
        <v>0</v>
      </c>
    </row>
    <row r="612" spans="4:6">
      <c r="D612" s="7" t="s">
        <v>1</v>
      </c>
      <c r="E612" s="32" t="s">
        <v>11</v>
      </c>
      <c r="F612" s="7" t="s">
        <v>12</v>
      </c>
    </row>
    <row r="613" spans="4:6">
      <c r="D613" s="87" t="str">
        <f>+T(PAYROLL!$D$12)</f>
        <v/>
      </c>
      <c r="E613" s="30">
        <f>+PAYROLL!S12/PAY!$C$16</f>
        <v>0</v>
      </c>
      <c r="F613" s="6">
        <f>+PAYROLL!S12</f>
        <v>0</v>
      </c>
    </row>
    <row r="614" spans="4:6">
      <c r="D614" s="87" t="str">
        <f>+T(PAYROLL!$D$13)</f>
        <v/>
      </c>
      <c r="E614" s="30">
        <f>+PAYROLL!S13/PAY!$C$16</f>
        <v>0</v>
      </c>
      <c r="F614" s="6">
        <f>+PAYROLL!S13</f>
        <v>0</v>
      </c>
    </row>
    <row r="615" spans="4:6">
      <c r="D615" s="87" t="str">
        <f>+T(PAYROLL!$D$14)</f>
        <v/>
      </c>
      <c r="E615" s="30">
        <f>+PAYROLL!S14/PAY!$C$16</f>
        <v>0</v>
      </c>
      <c r="F615" s="6">
        <f>+PAYROLL!S14</f>
        <v>0</v>
      </c>
    </row>
    <row r="616" spans="4:6">
      <c r="D616" s="87" t="str">
        <f>+T(PAYROLL!$D$15)</f>
        <v/>
      </c>
      <c r="E616" s="30">
        <f>+PAYROLL!S15/PAY!$C$16</f>
        <v>0</v>
      </c>
      <c r="F616" s="6">
        <f>+PAYROLL!S15</f>
        <v>0</v>
      </c>
    </row>
    <row r="617" spans="4:6">
      <c r="D617" s="87" t="str">
        <f>+T(PAYROLL!$D$16)</f>
        <v/>
      </c>
      <c r="E617" s="30">
        <f>+PAYROLL!S16/PAY!$C$16</f>
        <v>0</v>
      </c>
      <c r="F617" s="6">
        <f>+PAYROLL!S16</f>
        <v>0</v>
      </c>
    </row>
    <row r="618" spans="4:6">
      <c r="D618" s="87" t="str">
        <f>+T(PAYROLL!$C$17)</f>
        <v>COV SCHL</v>
      </c>
      <c r="E618" s="30">
        <f>+PAYROLL!S17/PAY!$C$16</f>
        <v>0</v>
      </c>
      <c r="F618" s="6">
        <f>+PAYROLL!S17</f>
        <v>0</v>
      </c>
    </row>
    <row r="619" spans="4:6">
      <c r="D619" s="7" t="s">
        <v>2</v>
      </c>
      <c r="E619" s="32" t="s">
        <v>11</v>
      </c>
      <c r="F619" s="7" t="s">
        <v>12</v>
      </c>
    </row>
    <row r="620" spans="4:6">
      <c r="D620" s="87" t="str">
        <f>+T(PAYROLL!$D$21)</f>
        <v/>
      </c>
      <c r="E620" s="30">
        <f>+PAYROLL!S21/PAY!$C$16</f>
        <v>0</v>
      </c>
      <c r="F620" s="6">
        <f>+PAYROLL!S21</f>
        <v>0</v>
      </c>
    </row>
    <row r="621" spans="4:6">
      <c r="D621" s="87" t="str">
        <f>+T(PAYROLL!$D$22)</f>
        <v/>
      </c>
      <c r="E621" s="30">
        <f>+PAYROLL!S22/PAY!$C$16</f>
        <v>0</v>
      </c>
      <c r="F621" s="6">
        <f>+PAYROLL!S22</f>
        <v>0</v>
      </c>
    </row>
    <row r="622" spans="4:6">
      <c r="D622" s="87" t="str">
        <f>+T(PAYROLL!$D$23)</f>
        <v/>
      </c>
      <c r="E622" s="30">
        <f>+PAYROLL!S23/PAY!$C$16</f>
        <v>0</v>
      </c>
      <c r="F622" s="6">
        <f>+PAYROLL!S23</f>
        <v>0</v>
      </c>
    </row>
    <row r="623" spans="4:6">
      <c r="D623" s="87" t="str">
        <f>+T(PAYROLL!$D$24)</f>
        <v/>
      </c>
      <c r="E623" s="30">
        <f>+PAYROLL!S24/PAY!$C$16</f>
        <v>0</v>
      </c>
      <c r="F623" s="6">
        <f>+PAYROLL!S24</f>
        <v>0</v>
      </c>
    </row>
    <row r="624" spans="4:6">
      <c r="D624" s="87" t="str">
        <f>+T(PAYROLL!$D$25)</f>
        <v/>
      </c>
      <c r="E624" s="30">
        <f>+PAYROLL!S25/PAY!$C$16</f>
        <v>0</v>
      </c>
      <c r="F624" s="6">
        <f>+PAYROLL!S25</f>
        <v>0</v>
      </c>
    </row>
    <row r="625" spans="4:6">
      <c r="D625" s="87" t="str">
        <f>+T(PAYROLL!$C$26)</f>
        <v>COV SCHL</v>
      </c>
      <c r="E625" s="30">
        <f>+PAYROLL!S26/PAY!$C$16</f>
        <v>0</v>
      </c>
      <c r="F625" s="6">
        <f>+PAYROLL!S26</f>
        <v>0</v>
      </c>
    </row>
    <row r="626" spans="4:6">
      <c r="D626" s="7" t="s">
        <v>3</v>
      </c>
      <c r="E626" s="32" t="s">
        <v>11</v>
      </c>
      <c r="F626" s="7" t="s">
        <v>12</v>
      </c>
    </row>
    <row r="627" spans="4:6">
      <c r="D627" s="87" t="str">
        <f>+T(PAYROLL!$D$30)</f>
        <v/>
      </c>
      <c r="E627" s="30">
        <f>+PAYROLL!S30/PAY!$C$16</f>
        <v>0</v>
      </c>
      <c r="F627" s="6">
        <f>+PAYROLL!S30</f>
        <v>0</v>
      </c>
    </row>
    <row r="628" spans="4:6">
      <c r="D628" s="87" t="str">
        <f>+T(PAYROLL!$D$31)</f>
        <v/>
      </c>
      <c r="E628" s="30">
        <f>+PAYROLL!S31/PAY!$C$16</f>
        <v>0</v>
      </c>
      <c r="F628" s="6">
        <f>+PAYROLL!S31</f>
        <v>0</v>
      </c>
    </row>
    <row r="629" spans="4:6">
      <c r="D629" s="87" t="str">
        <f>+T(PAYROLL!$D$32)</f>
        <v/>
      </c>
      <c r="E629" s="30">
        <f>+PAYROLL!S32/PAY!$C$16</f>
        <v>0</v>
      </c>
      <c r="F629" s="6">
        <f>+PAYROLL!S32</f>
        <v>0</v>
      </c>
    </row>
    <row r="630" spans="4:6">
      <c r="D630" s="87" t="str">
        <f>+T(PAYROLL!$D$33)</f>
        <v/>
      </c>
      <c r="E630" s="30">
        <f>+PAYROLL!S33/PAY!$C$16</f>
        <v>0</v>
      </c>
      <c r="F630" s="6">
        <f>+PAYROLL!S33</f>
        <v>0</v>
      </c>
    </row>
    <row r="631" spans="4:6">
      <c r="D631" s="87" t="str">
        <f>+T(PAYROLL!$D$34)</f>
        <v/>
      </c>
      <c r="E631" s="30">
        <f>+PAYROLL!S34/PAY!$C$16</f>
        <v>0</v>
      </c>
      <c r="F631" s="6">
        <f>+PAYROLL!S34</f>
        <v>0</v>
      </c>
    </row>
    <row r="632" spans="4:6">
      <c r="D632" s="87" t="str">
        <f>+T(PAYROLL!$C$35)</f>
        <v>COV SCHL</v>
      </c>
      <c r="E632" s="30">
        <f>+PAYROLL!S35/PAY!$C$16</f>
        <v>0</v>
      </c>
      <c r="F632" s="6">
        <f>+PAYROLL!S35</f>
        <v>0</v>
      </c>
    </row>
    <row r="633" spans="4:6">
      <c r="D633" s="7" t="s">
        <v>4</v>
      </c>
      <c r="E633" s="32" t="s">
        <v>11</v>
      </c>
      <c r="F633" s="7" t="s">
        <v>12</v>
      </c>
    </row>
    <row r="634" spans="4:6">
      <c r="D634" s="87" t="str">
        <f>+T(PAYROLL!$D$39)</f>
        <v/>
      </c>
      <c r="E634" s="30">
        <f>+PAYROLL!S39/PAY!$C$16</f>
        <v>0</v>
      </c>
      <c r="F634" s="6">
        <f>+PAYROLL!S39</f>
        <v>0</v>
      </c>
    </row>
    <row r="635" spans="4:6">
      <c r="D635" s="87" t="str">
        <f>+T(PAYROLL!$D$40)</f>
        <v/>
      </c>
      <c r="E635" s="30">
        <f>+PAYROLL!S40/PAY!$C$16</f>
        <v>0</v>
      </c>
      <c r="F635" s="6">
        <f>+PAYROLL!S40</f>
        <v>0</v>
      </c>
    </row>
    <row r="636" spans="4:6">
      <c r="D636" s="87" t="str">
        <f>+T(PAYROLL!$D$41)</f>
        <v/>
      </c>
      <c r="E636" s="30">
        <f>+PAYROLL!S41/PAY!$C$16</f>
        <v>0</v>
      </c>
      <c r="F636" s="6">
        <f>+PAYROLL!S41</f>
        <v>0</v>
      </c>
    </row>
    <row r="637" spans="4:6">
      <c r="D637" s="87" t="str">
        <f>+T(PAYROLL!$D$42)</f>
        <v/>
      </c>
      <c r="E637" s="30">
        <f>+PAYROLL!S42/PAY!$C$16</f>
        <v>0</v>
      </c>
      <c r="F637" s="6">
        <f>+PAYROLL!S42</f>
        <v>0</v>
      </c>
    </row>
    <row r="638" spans="4:6">
      <c r="D638" s="87" t="str">
        <f>+T(PAYROLL!$D$43)</f>
        <v/>
      </c>
      <c r="E638" s="30">
        <f>+PAYROLL!S43/PAY!$C$16</f>
        <v>0</v>
      </c>
      <c r="F638" s="6">
        <f>+PAYROLL!S43</f>
        <v>0</v>
      </c>
    </row>
    <row r="639" spans="4:6">
      <c r="D639" s="87" t="str">
        <f>+T(PAYROLL!$C$44)</f>
        <v>COV SCHL</v>
      </c>
      <c r="E639" s="30">
        <f>+PAYROLL!S44/PAY!$C$16</f>
        <v>0</v>
      </c>
      <c r="F639" s="6">
        <f>+PAYROLL!S44</f>
        <v>0</v>
      </c>
    </row>
    <row r="640" spans="4:6">
      <c r="E640" s="33"/>
    </row>
    <row r="641" spans="2:6">
      <c r="D641" s="15" t="s">
        <v>13</v>
      </c>
      <c r="E641" s="34">
        <f>SUM(E606:E639)</f>
        <v>0</v>
      </c>
      <c r="F641" s="8">
        <f>SUM(F606:F639)</f>
        <v>0</v>
      </c>
    </row>
    <row r="642" spans="2:6">
      <c r="E642" s="33"/>
    </row>
    <row r="643" spans="2:6">
      <c r="B643" s="39" t="s">
        <v>25</v>
      </c>
      <c r="C643" s="39"/>
      <c r="E643" s="33"/>
    </row>
    <row r="644" spans="2:6" ht="13.5" thickBot="1">
      <c r="B644" s="40" t="s">
        <v>0</v>
      </c>
      <c r="C644" s="41"/>
      <c r="D644" s="41"/>
      <c r="E644" s="33"/>
    </row>
    <row r="645" spans="2:6" ht="13.5" thickBot="1">
      <c r="B645" s="40" t="s">
        <v>1</v>
      </c>
      <c r="C645" s="41"/>
      <c r="D645" s="41"/>
      <c r="E645" s="33"/>
    </row>
    <row r="646" spans="2:6" ht="13.5" thickBot="1">
      <c r="B646" s="40" t="s">
        <v>2</v>
      </c>
      <c r="C646" s="41"/>
      <c r="D646" s="41"/>
      <c r="E646" s="33"/>
    </row>
    <row r="647" spans="2:6" ht="13.5" thickBot="1">
      <c r="B647" s="40" t="s">
        <v>3</v>
      </c>
      <c r="C647" s="41"/>
      <c r="D647" s="41"/>
    </row>
    <row r="648" spans="2:6" ht="13.5" thickBot="1">
      <c r="B648" s="40" t="s">
        <v>4</v>
      </c>
      <c r="C648" s="41"/>
      <c r="D648" s="41"/>
    </row>
    <row r="649" spans="2:6">
      <c r="B649" s="40"/>
      <c r="C649" s="70"/>
      <c r="D649" s="70"/>
    </row>
    <row r="654" spans="2:6" ht="30.75" thickBot="1">
      <c r="D654" s="163" t="s">
        <v>77</v>
      </c>
      <c r="E654" s="163"/>
      <c r="F654" s="163"/>
    </row>
    <row r="655" spans="2:6" ht="18.75" thickBot="1">
      <c r="D655" s="122" t="str">
        <f>+PAYROLL!$D$1</f>
        <v>MARCH</v>
      </c>
      <c r="E655" s="90" t="str">
        <f>+PAYROLL!$F$1</f>
        <v>7 - 11</v>
      </c>
      <c r="F655" s="91">
        <f>+PAYROLL!$I$1</f>
        <v>2016</v>
      </c>
    </row>
    <row r="656" spans="2:6">
      <c r="D656" s="9" t="s">
        <v>0</v>
      </c>
      <c r="E656" s="10" t="s">
        <v>11</v>
      </c>
      <c r="F656" s="9" t="s">
        <v>12</v>
      </c>
    </row>
    <row r="657" spans="4:6">
      <c r="D657" s="87" t="str">
        <f>+T(PAYROLL!$D$3)</f>
        <v/>
      </c>
      <c r="E657" s="30">
        <f>+PAYROLL!T3/PAY!$C$17</f>
        <v>0</v>
      </c>
      <c r="F657" s="6">
        <f>+PAYROLL!T3</f>
        <v>0</v>
      </c>
    </row>
    <row r="658" spans="4:6">
      <c r="D658" s="87" t="str">
        <f>+T(PAYROLL!$D$4)</f>
        <v/>
      </c>
      <c r="E658" s="30">
        <f>+PAYROLL!T4/PAY!$C$17</f>
        <v>0</v>
      </c>
      <c r="F658" s="6">
        <f>+PAYROLL!T4</f>
        <v>0</v>
      </c>
    </row>
    <row r="659" spans="4:6">
      <c r="D659" s="87" t="str">
        <f>+T(PAYROLL!$D$5)</f>
        <v/>
      </c>
      <c r="E659" s="30">
        <f>+PAYROLL!T5/PAY!$C$17</f>
        <v>0</v>
      </c>
      <c r="F659" s="6">
        <f>+PAYROLL!T5</f>
        <v>0</v>
      </c>
    </row>
    <row r="660" spans="4:6">
      <c r="D660" s="87" t="str">
        <f>+T(PAYROLL!$D$6)</f>
        <v/>
      </c>
      <c r="E660" s="30">
        <f>+PAYROLL!T6/PAY!$C$17</f>
        <v>0</v>
      </c>
      <c r="F660" s="6">
        <f>+PAYROLL!T6</f>
        <v>0</v>
      </c>
    </row>
    <row r="661" spans="4:6">
      <c r="D661" s="87" t="str">
        <f>+T(PAYROLL!$D$7)</f>
        <v/>
      </c>
      <c r="E661" s="30">
        <f>+PAYROLL!T7/PAY!$C$17</f>
        <v>0</v>
      </c>
      <c r="F661" s="6">
        <f>+PAYROLL!T7</f>
        <v>0</v>
      </c>
    </row>
    <row r="662" spans="4:6">
      <c r="D662" s="87" t="str">
        <f>+T(PAYROLL!$C$8)</f>
        <v>COV SCHL</v>
      </c>
      <c r="E662" s="30">
        <f>+PAYROLL!T8/PAY!$C$17</f>
        <v>0</v>
      </c>
      <c r="F662" s="6">
        <f>+PAYROLL!T8</f>
        <v>0</v>
      </c>
    </row>
    <row r="663" spans="4:6">
      <c r="D663" s="7" t="s">
        <v>1</v>
      </c>
      <c r="E663" s="32" t="s">
        <v>11</v>
      </c>
      <c r="F663" s="7" t="s">
        <v>12</v>
      </c>
    </row>
    <row r="664" spans="4:6">
      <c r="D664" s="87" t="str">
        <f>+T(PAYROLL!$D$12)</f>
        <v/>
      </c>
      <c r="E664" s="30">
        <f>+PAYROLL!T12/PAY!$C$17</f>
        <v>0</v>
      </c>
      <c r="F664" s="6">
        <f>+PAYROLL!T12</f>
        <v>0</v>
      </c>
    </row>
    <row r="665" spans="4:6">
      <c r="D665" s="87" t="str">
        <f>+T(PAYROLL!$D$13)</f>
        <v/>
      </c>
      <c r="E665" s="30">
        <f>+PAYROLL!T13/PAY!$C$17</f>
        <v>0</v>
      </c>
      <c r="F665" s="6">
        <f>+PAYROLL!T13</f>
        <v>0</v>
      </c>
    </row>
    <row r="666" spans="4:6">
      <c r="D666" s="87" t="str">
        <f>+T(PAYROLL!$D$14)</f>
        <v/>
      </c>
      <c r="E666" s="30">
        <f>+PAYROLL!T14/PAY!$C$17</f>
        <v>0</v>
      </c>
      <c r="F666" s="6">
        <f>+PAYROLL!T14</f>
        <v>0</v>
      </c>
    </row>
    <row r="667" spans="4:6">
      <c r="D667" s="87" t="str">
        <f>+T(PAYROLL!$D$15)</f>
        <v/>
      </c>
      <c r="E667" s="30">
        <f>+PAYROLL!T15/PAY!$C$17</f>
        <v>0</v>
      </c>
      <c r="F667" s="6">
        <f>+PAYROLL!T15</f>
        <v>0</v>
      </c>
    </row>
    <row r="668" spans="4:6">
      <c r="D668" s="87" t="str">
        <f>+T(PAYROLL!$D$16)</f>
        <v/>
      </c>
      <c r="E668" s="30">
        <f>+PAYROLL!T16/PAY!$C$17</f>
        <v>0</v>
      </c>
      <c r="F668" s="6">
        <f>+PAYROLL!T16</f>
        <v>0</v>
      </c>
    </row>
    <row r="669" spans="4:6">
      <c r="D669" s="87" t="str">
        <f>+T(PAYROLL!$C$17)</f>
        <v>COV SCHL</v>
      </c>
      <c r="E669" s="30">
        <f>+PAYROLL!T17/PAY!$C$17</f>
        <v>0</v>
      </c>
      <c r="F669" s="6">
        <f>+PAYROLL!T17</f>
        <v>0</v>
      </c>
    </row>
    <row r="670" spans="4:6">
      <c r="D670" s="7" t="s">
        <v>2</v>
      </c>
      <c r="E670" s="32" t="s">
        <v>11</v>
      </c>
      <c r="F670" s="7" t="s">
        <v>12</v>
      </c>
    </row>
    <row r="671" spans="4:6">
      <c r="D671" s="87" t="str">
        <f>+T(PAYROLL!$D$21)</f>
        <v/>
      </c>
      <c r="E671" s="30">
        <f>+PAYROLL!T21/PAY!$C$17</f>
        <v>0</v>
      </c>
      <c r="F671" s="6">
        <f>+PAYROLL!T21</f>
        <v>0</v>
      </c>
    </row>
    <row r="672" spans="4:6">
      <c r="D672" s="87" t="str">
        <f>+T(PAYROLL!$D$22)</f>
        <v/>
      </c>
      <c r="E672" s="30">
        <f>+PAYROLL!T22/PAY!$C$17</f>
        <v>0</v>
      </c>
      <c r="F672" s="6">
        <f>+PAYROLL!T22</f>
        <v>0</v>
      </c>
    </row>
    <row r="673" spans="4:6">
      <c r="D673" s="87" t="str">
        <f>+T(PAYROLL!$D$23)</f>
        <v/>
      </c>
      <c r="E673" s="30">
        <f>+PAYROLL!T23/PAY!$C$17</f>
        <v>0</v>
      </c>
      <c r="F673" s="6">
        <f>+PAYROLL!T23</f>
        <v>0</v>
      </c>
    </row>
    <row r="674" spans="4:6">
      <c r="D674" s="87" t="str">
        <f>+T(PAYROLL!$D$24)</f>
        <v/>
      </c>
      <c r="E674" s="30">
        <f>+PAYROLL!T24/PAY!$C$17</f>
        <v>0</v>
      </c>
      <c r="F674" s="6">
        <f>+PAYROLL!T24</f>
        <v>0</v>
      </c>
    </row>
    <row r="675" spans="4:6">
      <c r="D675" s="87" t="str">
        <f>+T(PAYROLL!$D$25)</f>
        <v/>
      </c>
      <c r="E675" s="30">
        <f>+PAYROLL!T25/PAY!$C$17</f>
        <v>0</v>
      </c>
      <c r="F675" s="6">
        <f>+PAYROLL!T25</f>
        <v>0</v>
      </c>
    </row>
    <row r="676" spans="4:6">
      <c r="D676" s="87" t="str">
        <f>+T(PAYROLL!$C$26)</f>
        <v>COV SCHL</v>
      </c>
      <c r="E676" s="30">
        <f>+PAYROLL!T26/PAY!$C$17</f>
        <v>0</v>
      </c>
      <c r="F676" s="6">
        <f>+PAYROLL!T26</f>
        <v>0</v>
      </c>
    </row>
    <row r="677" spans="4:6">
      <c r="D677" s="7" t="s">
        <v>3</v>
      </c>
      <c r="E677" s="32" t="s">
        <v>11</v>
      </c>
      <c r="F677" s="7" t="s">
        <v>12</v>
      </c>
    </row>
    <row r="678" spans="4:6">
      <c r="D678" s="87" t="str">
        <f>+T(PAYROLL!$D$30)</f>
        <v/>
      </c>
      <c r="E678" s="30">
        <f>+PAYROLL!T30/PAY!$C$17</f>
        <v>0</v>
      </c>
      <c r="F678" s="6">
        <f>+PAYROLL!T30</f>
        <v>0</v>
      </c>
    </row>
    <row r="679" spans="4:6">
      <c r="D679" s="87" t="str">
        <f>+T(PAYROLL!$D$31)</f>
        <v/>
      </c>
      <c r="E679" s="30">
        <f>+PAYROLL!T31/PAY!$C$17</f>
        <v>0</v>
      </c>
      <c r="F679" s="6">
        <f>+PAYROLL!T31</f>
        <v>0</v>
      </c>
    </row>
    <row r="680" spans="4:6">
      <c r="D680" s="87" t="str">
        <f>+T(PAYROLL!$D$32)</f>
        <v/>
      </c>
      <c r="E680" s="30">
        <f>+PAYROLL!T32/PAY!$C$17</f>
        <v>0</v>
      </c>
      <c r="F680" s="6">
        <f>+PAYROLL!T32</f>
        <v>0</v>
      </c>
    </row>
    <row r="681" spans="4:6">
      <c r="D681" s="87" t="str">
        <f>+T(PAYROLL!$D$33)</f>
        <v/>
      </c>
      <c r="E681" s="30">
        <f>+PAYROLL!T33/PAY!$C$17</f>
        <v>0</v>
      </c>
      <c r="F681" s="6">
        <f>+PAYROLL!T33</f>
        <v>0</v>
      </c>
    </row>
    <row r="682" spans="4:6">
      <c r="D682" s="87" t="str">
        <f>+T(PAYROLL!$D$34)</f>
        <v/>
      </c>
      <c r="E682" s="30">
        <f>+PAYROLL!T34/PAY!$C$17</f>
        <v>0</v>
      </c>
      <c r="F682" s="6">
        <f>+PAYROLL!T34</f>
        <v>0</v>
      </c>
    </row>
    <row r="683" spans="4:6">
      <c r="D683" s="87" t="str">
        <f>+T(PAYROLL!$C$35)</f>
        <v>COV SCHL</v>
      </c>
      <c r="E683" s="30">
        <f>+PAYROLL!T35/PAY!$C$17</f>
        <v>0</v>
      </c>
      <c r="F683" s="6">
        <f>+PAYROLL!T35</f>
        <v>0</v>
      </c>
    </row>
    <row r="684" spans="4:6">
      <c r="D684" s="7" t="s">
        <v>4</v>
      </c>
      <c r="E684" s="32" t="s">
        <v>11</v>
      </c>
      <c r="F684" s="7" t="s">
        <v>12</v>
      </c>
    </row>
    <row r="685" spans="4:6">
      <c r="D685" s="87" t="str">
        <f>+T(PAYROLL!$D$39)</f>
        <v/>
      </c>
      <c r="E685" s="30">
        <f>+PAYROLL!T39/PAY!$C$17</f>
        <v>0</v>
      </c>
      <c r="F685" s="6">
        <f>+PAYROLL!T39</f>
        <v>0</v>
      </c>
    </row>
    <row r="686" spans="4:6">
      <c r="D686" s="87" t="str">
        <f>+T(PAYROLL!$D$40)</f>
        <v/>
      </c>
      <c r="E686" s="30">
        <f>+PAYROLL!T40/PAY!$C$17</f>
        <v>0</v>
      </c>
      <c r="F686" s="6">
        <f>+PAYROLL!T40</f>
        <v>0</v>
      </c>
    </row>
    <row r="687" spans="4:6">
      <c r="D687" s="87" t="str">
        <f>+T(PAYROLL!$D$41)</f>
        <v/>
      </c>
      <c r="E687" s="30">
        <f>+PAYROLL!T41/PAY!$C$17</f>
        <v>0</v>
      </c>
      <c r="F687" s="6">
        <f>+PAYROLL!T41</f>
        <v>0</v>
      </c>
    </row>
    <row r="688" spans="4:6">
      <c r="D688" s="87" t="str">
        <f>+T(PAYROLL!$D$42)</f>
        <v/>
      </c>
      <c r="E688" s="30">
        <f>+PAYROLL!T42/PAY!$C$17</f>
        <v>0</v>
      </c>
      <c r="F688" s="6">
        <f>+PAYROLL!T42</f>
        <v>0</v>
      </c>
    </row>
    <row r="689" spans="2:6">
      <c r="D689" s="87" t="str">
        <f>+T(PAYROLL!$D$43)</f>
        <v/>
      </c>
      <c r="E689" s="30">
        <f>+PAYROLL!T43/PAY!$C$17</f>
        <v>0</v>
      </c>
      <c r="F689" s="6">
        <f>+PAYROLL!T43</f>
        <v>0</v>
      </c>
    </row>
    <row r="690" spans="2:6">
      <c r="D690" s="87" t="str">
        <f>+T(PAYROLL!$C$44)</f>
        <v>COV SCHL</v>
      </c>
      <c r="E690" s="30">
        <f>+PAYROLL!T44/PAY!$C$17</f>
        <v>0</v>
      </c>
      <c r="F690" s="6">
        <f>+PAYROLL!T44</f>
        <v>0</v>
      </c>
    </row>
    <row r="691" spans="2:6">
      <c r="E691" s="33"/>
    </row>
    <row r="692" spans="2:6">
      <c r="D692" s="15" t="s">
        <v>13</v>
      </c>
      <c r="E692" s="34">
        <f>SUM(E657:E690)</f>
        <v>0</v>
      </c>
      <c r="F692" s="8">
        <f>SUM(F657:F690)</f>
        <v>0</v>
      </c>
    </row>
    <row r="693" spans="2:6">
      <c r="E693" s="33"/>
    </row>
    <row r="694" spans="2:6">
      <c r="B694" s="39" t="s">
        <v>25</v>
      </c>
      <c r="C694" s="39"/>
      <c r="E694" s="33"/>
    </row>
    <row r="695" spans="2:6" ht="13.5" thickBot="1">
      <c r="B695" s="40" t="s">
        <v>0</v>
      </c>
      <c r="C695" s="41"/>
      <c r="D695" s="41"/>
      <c r="E695" s="33"/>
    </row>
    <row r="696" spans="2:6" ht="13.5" thickBot="1">
      <c r="B696" s="40" t="s">
        <v>1</v>
      </c>
      <c r="C696" s="41"/>
      <c r="D696" s="41"/>
      <c r="E696" s="33"/>
    </row>
    <row r="697" spans="2:6" ht="13.5" thickBot="1">
      <c r="B697" s="40" t="s">
        <v>2</v>
      </c>
      <c r="C697" s="41"/>
      <c r="D697" s="41"/>
      <c r="E697" s="33"/>
    </row>
    <row r="698" spans="2:6" ht="13.5" thickBot="1">
      <c r="B698" s="40" t="s">
        <v>3</v>
      </c>
      <c r="C698" s="41"/>
      <c r="D698" s="41"/>
    </row>
    <row r="699" spans="2:6" ht="13.5" thickBot="1">
      <c r="B699" s="40" t="s">
        <v>4</v>
      </c>
      <c r="C699" s="41"/>
      <c r="D699" s="41"/>
    </row>
    <row r="700" spans="2:6">
      <c r="B700" s="40"/>
      <c r="C700" s="70"/>
      <c r="D700" s="70"/>
    </row>
  </sheetData>
  <mergeCells count="15">
    <mergeCell ref="D346:F346"/>
    <mergeCell ref="D603:F603"/>
    <mergeCell ref="D250:F250"/>
    <mergeCell ref="D298:F298"/>
    <mergeCell ref="D2:F2"/>
    <mergeCell ref="D55:F55"/>
    <mergeCell ref="D154:F154"/>
    <mergeCell ref="D202:F202"/>
    <mergeCell ref="D103:F103"/>
    <mergeCell ref="D654:F654"/>
    <mergeCell ref="D553:F553"/>
    <mergeCell ref="D501:F501"/>
    <mergeCell ref="D399:F399"/>
    <mergeCell ref="D428:F428"/>
    <mergeCell ref="D452:F452"/>
  </mergeCells>
  <phoneticPr fontId="0" type="noConversion"/>
  <pageMargins left="0.75" right="0.75" top="1" bottom="1" header="0.5" footer="0.5"/>
  <pageSetup scale="94" orientation="portrait" verticalDpi="360" r:id="rId1"/>
  <headerFooter alignWithMargins="0"/>
  <rowBreaks count="9" manualBreakCount="9">
    <brk id="101" max="16383" man="1"/>
    <brk id="152" max="16383" man="1"/>
    <brk id="200" max="16383" man="1"/>
    <brk id="248" max="16383" man="1"/>
    <brk id="296" max="16383" man="1"/>
    <brk id="344" max="16383" man="1"/>
    <brk id="424" max="16383" man="1"/>
    <brk id="450" max="16383" man="1"/>
    <brk id="49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"/>
  <sheetViews>
    <sheetView workbookViewId="0">
      <selection activeCell="H28" sqref="H28"/>
    </sheetView>
  </sheetViews>
  <sheetFormatPr defaultColWidth="9.140625" defaultRowHeight="11.25"/>
  <cols>
    <col min="1" max="1" width="3.7109375" style="20" customWidth="1"/>
    <col min="2" max="2" width="12.140625" style="20" customWidth="1"/>
    <col min="3" max="3" width="8.28515625" style="21" customWidth="1"/>
    <col min="4" max="4" width="8.42578125" style="20" customWidth="1"/>
    <col min="5" max="5" width="8.85546875" style="20" customWidth="1"/>
    <col min="6" max="6" width="9.42578125" style="20" customWidth="1"/>
    <col min="7" max="7" width="8.85546875" style="20" customWidth="1"/>
    <col min="8" max="16384" width="9.140625" style="20"/>
  </cols>
  <sheetData>
    <row r="1" spans="1:27" ht="12.75">
      <c r="E1" s="172"/>
      <c r="F1" s="172"/>
      <c r="G1" s="172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22" customFormat="1" ht="27" customHeight="1">
      <c r="A2" s="74" t="s">
        <v>52</v>
      </c>
      <c r="B2" s="73" t="s">
        <v>40</v>
      </c>
      <c r="C2" s="74" t="s">
        <v>41</v>
      </c>
      <c r="D2" s="169" t="s">
        <v>27</v>
      </c>
      <c r="E2" s="171"/>
      <c r="F2" s="169" t="s">
        <v>29</v>
      </c>
      <c r="G2" s="171"/>
      <c r="H2" s="169" t="s">
        <v>28</v>
      </c>
      <c r="I2" s="170"/>
      <c r="J2" s="170"/>
      <c r="K2" s="170"/>
      <c r="L2" s="170"/>
      <c r="M2" s="171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2.75" customHeight="1">
      <c r="A3" s="105">
        <v>1</v>
      </c>
      <c r="B3" s="25" t="s">
        <v>32</v>
      </c>
      <c r="C3" s="36">
        <v>8</v>
      </c>
      <c r="D3" s="165" t="s">
        <v>61</v>
      </c>
      <c r="E3" s="166"/>
      <c r="F3" s="165" t="s">
        <v>62</v>
      </c>
      <c r="G3" s="166"/>
      <c r="H3" s="167"/>
      <c r="I3" s="167"/>
      <c r="J3" s="167"/>
      <c r="K3" s="167"/>
      <c r="L3" s="167"/>
      <c r="M3" s="167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2.75" customHeight="1">
      <c r="A4" s="105">
        <v>2</v>
      </c>
      <c r="B4" s="25" t="s">
        <v>59</v>
      </c>
      <c r="C4" s="36">
        <v>8</v>
      </c>
      <c r="D4" s="165" t="s">
        <v>61</v>
      </c>
      <c r="E4" s="166"/>
      <c r="F4" s="165" t="s">
        <v>62</v>
      </c>
      <c r="G4" s="166"/>
      <c r="H4" s="168"/>
      <c r="I4" s="168"/>
      <c r="J4" s="168"/>
      <c r="K4" s="168"/>
      <c r="L4" s="168"/>
      <c r="M4" s="168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2.75" customHeight="1">
      <c r="A5" s="105">
        <v>3</v>
      </c>
      <c r="B5" s="25" t="s">
        <v>57</v>
      </c>
      <c r="C5" s="36">
        <v>8</v>
      </c>
      <c r="D5" s="165" t="s">
        <v>61</v>
      </c>
      <c r="E5" s="166"/>
      <c r="F5" s="165" t="s">
        <v>62</v>
      </c>
      <c r="G5" s="166"/>
      <c r="H5" s="168"/>
      <c r="I5" s="168"/>
      <c r="J5" s="168"/>
      <c r="K5" s="168"/>
      <c r="L5" s="168"/>
      <c r="M5" s="168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2.75" customHeight="1">
      <c r="A6" s="105">
        <v>4</v>
      </c>
      <c r="B6" s="25" t="s">
        <v>58</v>
      </c>
      <c r="C6" s="36">
        <v>8</v>
      </c>
      <c r="D6" s="165" t="s">
        <v>61</v>
      </c>
      <c r="E6" s="166"/>
      <c r="F6" s="165" t="s">
        <v>62</v>
      </c>
      <c r="G6" s="166"/>
      <c r="H6" s="168"/>
      <c r="I6" s="168"/>
      <c r="J6" s="168"/>
      <c r="K6" s="168"/>
      <c r="L6" s="168"/>
      <c r="M6" s="168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2.75" customHeight="1">
      <c r="A7" s="105">
        <v>5</v>
      </c>
      <c r="B7" s="25" t="s">
        <v>49</v>
      </c>
      <c r="C7" s="36">
        <v>8</v>
      </c>
      <c r="D7" s="165" t="s">
        <v>61</v>
      </c>
      <c r="E7" s="166"/>
      <c r="F7" s="165" t="s">
        <v>62</v>
      </c>
      <c r="G7" s="166"/>
      <c r="H7" s="168"/>
      <c r="I7" s="168"/>
      <c r="J7" s="168"/>
      <c r="K7" s="168"/>
      <c r="L7" s="168"/>
      <c r="M7" s="168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26.25" customHeight="1">
      <c r="A8" s="105">
        <v>6</v>
      </c>
      <c r="B8" s="25" t="s">
        <v>60</v>
      </c>
      <c r="C8" s="36">
        <v>8</v>
      </c>
      <c r="D8" s="165" t="s">
        <v>61</v>
      </c>
      <c r="E8" s="166"/>
      <c r="F8" s="165" t="s">
        <v>62</v>
      </c>
      <c r="G8" s="166"/>
      <c r="H8" s="173"/>
      <c r="I8" s="174"/>
      <c r="J8" s="174"/>
      <c r="K8" s="174"/>
      <c r="L8" s="174"/>
      <c r="M8" s="175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2.75" customHeight="1">
      <c r="A9" s="105">
        <v>7</v>
      </c>
      <c r="B9" s="25" t="s">
        <v>50</v>
      </c>
      <c r="C9" s="36">
        <v>8</v>
      </c>
      <c r="D9" s="165" t="s">
        <v>61</v>
      </c>
      <c r="E9" s="166"/>
      <c r="F9" s="165" t="s">
        <v>62</v>
      </c>
      <c r="G9" s="166"/>
      <c r="H9" s="167"/>
      <c r="I9" s="167"/>
      <c r="J9" s="167"/>
      <c r="K9" s="167"/>
      <c r="L9" s="167"/>
      <c r="M9" s="167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2.75" customHeight="1">
      <c r="A10" s="105">
        <v>8</v>
      </c>
      <c r="B10" s="25" t="s">
        <v>33</v>
      </c>
      <c r="C10" s="36">
        <v>8</v>
      </c>
      <c r="D10" s="165" t="s">
        <v>61</v>
      </c>
      <c r="E10" s="166"/>
      <c r="F10" s="165" t="s">
        <v>62</v>
      </c>
      <c r="G10" s="166"/>
      <c r="H10" s="167"/>
      <c r="I10" s="167"/>
      <c r="J10" s="167"/>
      <c r="K10" s="167"/>
      <c r="L10" s="167"/>
      <c r="M10" s="167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2.75" customHeight="1">
      <c r="A11" s="105">
        <v>9</v>
      </c>
      <c r="B11" s="25" t="s">
        <v>43</v>
      </c>
      <c r="C11" s="36">
        <v>8</v>
      </c>
      <c r="D11" s="165" t="s">
        <v>61</v>
      </c>
      <c r="E11" s="166"/>
      <c r="F11" s="165" t="s">
        <v>62</v>
      </c>
      <c r="G11" s="166"/>
      <c r="H11" s="167"/>
      <c r="I11" s="167"/>
      <c r="J11" s="167"/>
      <c r="K11" s="167"/>
      <c r="L11" s="167"/>
      <c r="M11" s="167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ht="12.75" customHeight="1">
      <c r="A12" s="105">
        <v>10</v>
      </c>
      <c r="B12" s="25" t="s">
        <v>34</v>
      </c>
      <c r="C12" s="36">
        <v>8</v>
      </c>
      <c r="D12" s="165" t="s">
        <v>61</v>
      </c>
      <c r="E12" s="166"/>
      <c r="F12" s="165" t="s">
        <v>62</v>
      </c>
      <c r="G12" s="166"/>
      <c r="H12" s="167"/>
      <c r="I12" s="167"/>
      <c r="J12" s="167"/>
      <c r="K12" s="167"/>
      <c r="L12" s="167"/>
      <c r="M12" s="167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ht="12.75" customHeight="1">
      <c r="A13" s="105">
        <v>11</v>
      </c>
      <c r="B13" s="25" t="s">
        <v>44</v>
      </c>
      <c r="C13" s="36">
        <v>8</v>
      </c>
      <c r="D13" s="165" t="s">
        <v>61</v>
      </c>
      <c r="E13" s="166"/>
      <c r="F13" s="165" t="s">
        <v>62</v>
      </c>
      <c r="G13" s="166"/>
      <c r="H13" s="167"/>
      <c r="I13" s="167"/>
      <c r="J13" s="167"/>
      <c r="K13" s="167"/>
      <c r="L13" s="167"/>
      <c r="M13" s="167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ht="12.75" customHeight="1">
      <c r="A14" s="105">
        <v>12</v>
      </c>
      <c r="B14" s="25" t="s">
        <v>26</v>
      </c>
      <c r="C14" s="36">
        <v>8</v>
      </c>
      <c r="D14" s="165" t="s">
        <v>61</v>
      </c>
      <c r="E14" s="166"/>
      <c r="F14" s="165" t="s">
        <v>62</v>
      </c>
      <c r="G14" s="166"/>
      <c r="H14" s="167"/>
      <c r="I14" s="167"/>
      <c r="J14" s="167"/>
      <c r="K14" s="167"/>
      <c r="L14" s="167"/>
      <c r="M14" s="167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ht="12.75" customHeight="1">
      <c r="A15" s="105">
        <v>13</v>
      </c>
      <c r="B15" s="25" t="s">
        <v>51</v>
      </c>
      <c r="C15" s="36">
        <v>8</v>
      </c>
      <c r="D15" s="165" t="s">
        <v>61</v>
      </c>
      <c r="E15" s="166"/>
      <c r="F15" s="165" t="s">
        <v>62</v>
      </c>
      <c r="G15" s="166"/>
      <c r="H15" s="167"/>
      <c r="I15" s="167"/>
      <c r="J15" s="167"/>
      <c r="K15" s="167"/>
      <c r="L15" s="167"/>
      <c r="M15" s="167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ht="12.75" customHeight="1">
      <c r="A16" s="105">
        <v>14</v>
      </c>
      <c r="B16" s="25" t="s">
        <v>76</v>
      </c>
      <c r="C16" s="36">
        <v>8</v>
      </c>
      <c r="D16" s="165" t="s">
        <v>61</v>
      </c>
      <c r="E16" s="166"/>
      <c r="F16" s="165" t="s">
        <v>62</v>
      </c>
      <c r="G16" s="166"/>
      <c r="H16" s="167"/>
      <c r="I16" s="167"/>
      <c r="J16" s="167"/>
      <c r="K16" s="167"/>
      <c r="L16" s="167"/>
      <c r="M16" s="167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12.75">
      <c r="A17" s="105">
        <v>15</v>
      </c>
      <c r="B17" s="123" t="s">
        <v>77</v>
      </c>
      <c r="C17" s="36">
        <v>8</v>
      </c>
      <c r="D17" s="165" t="s">
        <v>61</v>
      </c>
      <c r="E17" s="166"/>
      <c r="F17" s="165" t="s">
        <v>62</v>
      </c>
      <c r="G17" s="166"/>
      <c r="H17" s="168"/>
      <c r="I17" s="168"/>
      <c r="J17" s="168"/>
      <c r="K17" s="168"/>
      <c r="L17" s="168"/>
      <c r="M17" s="168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2.75" customHeight="1">
      <c r="B18" s="27"/>
      <c r="C18" s="29"/>
      <c r="D18" s="27"/>
      <c r="E18" s="27"/>
      <c r="F18" s="27"/>
      <c r="G18" s="27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12.75" customHeight="1">
      <c r="B19" s="27"/>
      <c r="C19" s="29"/>
      <c r="D19" s="27"/>
      <c r="E19" s="27"/>
      <c r="F19" s="27"/>
      <c r="G19" s="27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12.75" customHeight="1">
      <c r="B20" s="27"/>
      <c r="C20" s="29"/>
      <c r="D20" s="27"/>
      <c r="E20" s="27"/>
      <c r="F20" s="27"/>
      <c r="G20" s="27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12.75" customHeight="1">
      <c r="B21" s="27"/>
      <c r="C21" s="29"/>
      <c r="D21" s="27"/>
      <c r="E21" s="27"/>
      <c r="F21" s="27"/>
      <c r="G21" s="27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2.75">
      <c r="B22" s="27"/>
      <c r="C22" s="29"/>
      <c r="D22" s="27"/>
      <c r="E22" s="27"/>
      <c r="F22" s="27"/>
      <c r="G22" s="27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2.75" customHeight="1">
      <c r="B23" s="27"/>
      <c r="C23" s="29"/>
      <c r="D23" s="27"/>
      <c r="E23" s="27"/>
      <c r="F23" s="27"/>
      <c r="G23" s="27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2.75" customHeight="1">
      <c r="B24" s="27"/>
      <c r="C24" s="29"/>
      <c r="D24" s="27"/>
      <c r="E24" s="27"/>
      <c r="F24" s="27"/>
      <c r="G24" s="27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2.75">
      <c r="B25" s="27"/>
      <c r="C25" s="29"/>
      <c r="D25" s="27"/>
      <c r="E25" s="27"/>
      <c r="F25" s="27"/>
      <c r="G25" s="27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12.75" customHeight="1">
      <c r="B26" s="27"/>
      <c r="C26" s="29"/>
      <c r="D26" s="27"/>
      <c r="E26" s="27"/>
      <c r="F26" s="27"/>
      <c r="G26" s="27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12.75" customHeight="1">
      <c r="B27" s="27"/>
      <c r="C27" s="29"/>
      <c r="D27" s="27"/>
      <c r="E27" s="27"/>
      <c r="F27" s="27"/>
      <c r="G27" s="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12.75" customHeight="1">
      <c r="B28" s="27"/>
      <c r="C28" s="29"/>
      <c r="D28" s="27"/>
      <c r="E28" s="27"/>
      <c r="F28" s="27"/>
      <c r="G28" s="27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12.75" customHeight="1">
      <c r="B29" s="27"/>
      <c r="C29" s="29"/>
      <c r="D29" s="27"/>
      <c r="E29" s="27"/>
      <c r="F29" s="27"/>
      <c r="G29" s="27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12.75">
      <c r="B30" s="27"/>
      <c r="C30" s="29"/>
      <c r="D30" s="27"/>
      <c r="E30" s="27"/>
      <c r="F30" s="27"/>
      <c r="G30" s="27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12.75"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12.75"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2.75"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2.75"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12.75"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12.75"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12.75"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12.75">
      <c r="B38" s="27"/>
      <c r="C38" s="29"/>
      <c r="D38" s="27"/>
      <c r="E38" s="27"/>
      <c r="F38" s="27"/>
      <c r="G38" s="27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12.75">
      <c r="B39" s="27"/>
      <c r="C39" s="29"/>
      <c r="D39" s="27"/>
      <c r="E39" s="27"/>
      <c r="F39" s="27"/>
      <c r="G39" s="27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12.75">
      <c r="B40" s="27"/>
      <c r="C40" s="29"/>
      <c r="D40" s="27"/>
      <c r="E40" s="27"/>
      <c r="F40" s="27"/>
      <c r="G40" s="27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12.75">
      <c r="B41" s="27"/>
      <c r="C41" s="29"/>
      <c r="D41" s="27"/>
      <c r="E41" s="27"/>
      <c r="F41" s="27"/>
      <c r="G41" s="27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12.75">
      <c r="B42" s="27"/>
      <c r="C42" s="29"/>
      <c r="D42" s="27"/>
      <c r="E42" s="27"/>
      <c r="F42" s="27"/>
      <c r="G42" s="27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12.75">
      <c r="B43" s="27"/>
      <c r="C43" s="29"/>
      <c r="D43" s="27"/>
      <c r="E43" s="27"/>
      <c r="F43" s="27"/>
      <c r="G43" s="27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12.75">
      <c r="B44" s="27"/>
      <c r="C44" s="29"/>
      <c r="D44" s="27"/>
      <c r="E44" s="27"/>
      <c r="F44" s="27"/>
      <c r="G44" s="27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12.75">
      <c r="B45" s="27"/>
      <c r="C45" s="29"/>
      <c r="D45" s="27"/>
      <c r="E45" s="27"/>
      <c r="F45" s="27"/>
      <c r="G45" s="27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ht="12.75"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27" ht="12.75"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ht="12.75"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5:27" ht="12.75"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5:27" ht="12.75"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5:27" ht="12.75"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5:27" ht="12.75"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5:27" ht="12.75"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5:27" ht="12.75"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5:27" ht="12.75"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5:27" ht="12.75"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5:27" ht="12.75"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5:27" ht="12.75"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5:27" ht="12.75"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5:27" ht="12.75"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5:27" ht="12.75"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5:27" ht="12.75"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5:27" ht="12.75"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5:27" ht="12.75"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5:27" ht="12.75"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5:27" ht="12.75"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5:27" ht="12.75"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5:27" ht="12.75"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5:27" ht="12.75"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5:27" ht="12.75"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5:27" ht="12.75"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5:27" ht="12.75"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5:27" ht="12.75"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5:27" ht="12.75"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5:27" ht="12.75"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5:27" ht="12.75"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5:27" ht="12.75"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5:27" ht="12.75"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5:27" ht="12.75"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5:27" ht="12.75"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5:27" ht="12.75"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5:27" ht="12.75"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5:27" ht="12.75"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5:27" ht="12.75"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5:27" ht="12.75"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5:27" ht="12.75"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5:27" ht="12.75"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5:27" ht="12.75"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5:27" ht="12.75"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5:27" ht="12.75"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5:27" ht="12.75"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5:27" ht="12.75"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5:27" ht="12.75"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5:27" ht="12.75"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5:27" ht="12.75"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5:27" ht="12.75"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5:27" ht="12.75"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5:27" ht="12.75"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5:27" ht="12.75"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5:27" ht="12.75"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5:27" ht="12.75"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5:27" ht="12.75"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5:27" ht="12.75"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5:27" ht="12.75"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5:27" ht="12.75"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5:27" ht="12.75"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5:27" ht="12.75"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5:27" ht="12.75"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5:27" ht="12.75"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5:27" ht="12.75"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5:27" ht="12.75"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5:27" ht="12.75"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5:27" ht="12.75"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5:27" ht="12.75"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5:27" ht="12.75"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5:27" ht="12.75"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5:27" ht="12.75"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5:27" ht="12.75"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5:27" ht="12.75"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5:27" ht="12.75"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5:27" ht="12.75"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5:27" ht="12.75"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5:27" ht="12.75"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5:27" ht="12.75"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5:27" ht="12.75"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5:27" ht="12.75"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5:27" ht="12.75"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5:27" ht="12.75"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5:27" ht="12.75"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5:27" ht="12.75"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5:27" ht="12.75"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5:27" ht="12.75"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5:27" ht="12.75"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5:27" ht="12.75"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5:27" ht="12.75"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5:27" ht="12.75"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5:27" ht="12.75"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5:27" ht="12.75"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5:27" ht="12.75"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5:27" ht="12.75"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5:27" ht="12.75"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5:27" ht="12.75"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5:27" ht="12.75"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5:27" ht="12.75"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5:27" ht="12.75"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5:27" ht="12.75"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5:27" ht="12.75"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5:27" ht="12.75"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5:27" ht="12.75"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5:27" ht="12.75"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5:27" ht="12.75"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5:27" ht="12.75"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5:27" ht="12.75"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5:27" ht="12.75"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5:27" ht="12.75"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5:27" ht="12.75"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5:27" ht="12.75"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5:27" ht="12.75"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5:27" ht="12.75"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5:27" ht="12.75"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5:27" ht="12.75"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5:27" ht="12.75"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5:27" ht="12.75"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5:27" ht="12.75"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5:27" ht="12.75"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5:27" ht="12.75"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5:27" ht="12.75"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5:27" ht="12.75"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5:27" ht="12.75"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5:27" ht="12.75"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5:27" ht="12.75"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5:27" ht="12.75"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5:27" ht="12.75"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5:27" ht="12.75"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5:27" ht="12.75"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5:27" ht="12.75"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5:27" ht="12.75"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5:27" ht="12.75"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5:27" ht="12.75"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5:27" ht="12.75"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5:27" ht="12.75"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5:27" ht="12.75"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5:27" ht="12.75"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5:27" ht="12.75"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5:27" ht="12.75"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5:27" ht="12.75"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5:27" ht="12.75"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5:27" ht="12.75"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5:27" ht="12.75"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5:27" ht="12.75"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5:27" ht="12.75"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5:27" ht="12.75"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5:27" ht="12.75"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5:27" ht="12.75"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5:27" ht="12.75"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5:27" ht="12.75"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5:27" ht="12.75"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5:27" ht="12.75"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5:27" ht="12.75"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5:27" ht="12.75"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5:27" ht="12.75"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5:27" ht="12.75"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5:27" ht="12.75"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5:27" ht="12.75"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5:27" ht="12.75"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5:27" ht="12.75"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5:27" ht="12.75"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5:27" ht="12.75"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5:27" ht="12.75"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5:27" ht="12.75"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5:27" ht="12.75"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5:27" ht="12.75"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5:27" ht="12.75"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5:27" ht="12.75"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5:27" ht="12.75"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5:27" ht="12.75"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5:27" ht="12.75"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5:27" ht="12.75"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5:27" ht="12.75"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5:27" ht="12.75"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5:27" ht="12.75"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5:27" ht="12.75"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5:27" ht="12.75"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5:27" ht="12.75"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5:27" ht="12.75"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5:27" ht="12.75"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5:27" ht="12.75"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5:27" ht="12.75"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5:27" ht="12.75"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5:27" ht="12.75"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5:27" ht="12.75"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5:27" ht="12.75"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5:27" ht="12.75"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5:27" ht="12.75"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5:27" ht="12.75"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5:27" ht="12.75"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5:27" ht="12.75"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5:27" ht="12.75"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5:27" ht="12.75"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5:27" ht="12.75"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5:27" ht="12.75"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5:27" ht="12.75"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5:27" ht="12.75"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5:27" ht="12.75"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5:27" ht="12.75"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5:27" ht="12.75"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5:27" ht="12.75"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5:27" ht="12.75"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5:27" ht="12.75"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5:27" ht="12.75"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5:27" ht="12.75"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5:27" ht="12.75"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5:27" ht="12.75"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5:27" ht="12.75"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5:27" ht="12.75"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5:27" ht="12.75"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5:27" ht="12.75"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5:27" ht="12.75"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5:27" ht="12.75"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5:27" ht="12.75"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5:27" ht="12.75"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5:27" ht="12.75"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5:27" ht="12.75"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5:27" ht="12.75"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5:27" ht="12.75"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5:27" ht="12.75"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5:27" ht="12.75"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5:27" ht="12.75"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5:27" ht="12.75"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5:27" ht="12.75"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5:27" ht="12.75"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5:27" ht="12.75"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5:27" ht="12.75"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5:27" ht="12.75"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5:27" ht="12.75"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5:27" ht="12.75"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5:27" ht="12.75"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5:27" ht="12.75">
      <c r="O278"/>
      <c r="P278"/>
      <c r="Q278"/>
      <c r="R278"/>
      <c r="S278"/>
      <c r="T278"/>
      <c r="U278"/>
      <c r="V278"/>
      <c r="W278"/>
      <c r="X278"/>
      <c r="Y278"/>
      <c r="Z278"/>
      <c r="AA278"/>
    </row>
  </sheetData>
  <mergeCells count="49">
    <mergeCell ref="F14:G14"/>
    <mergeCell ref="F13:G13"/>
    <mergeCell ref="H10:M10"/>
    <mergeCell ref="F7:G7"/>
    <mergeCell ref="F8:G8"/>
    <mergeCell ref="H11:M11"/>
    <mergeCell ref="H7:M7"/>
    <mergeCell ref="H8:M8"/>
    <mergeCell ref="H9:M9"/>
    <mergeCell ref="F12:G12"/>
    <mergeCell ref="H13:M13"/>
    <mergeCell ref="D8:E8"/>
    <mergeCell ref="D9:E9"/>
    <mergeCell ref="D10:E10"/>
    <mergeCell ref="D12:E12"/>
    <mergeCell ref="E1:G1"/>
    <mergeCell ref="D2:E2"/>
    <mergeCell ref="D3:E3"/>
    <mergeCell ref="D4:E4"/>
    <mergeCell ref="F2:G2"/>
    <mergeCell ref="F3:G3"/>
    <mergeCell ref="F4:G4"/>
    <mergeCell ref="H2:M2"/>
    <mergeCell ref="H3:M3"/>
    <mergeCell ref="H4:M4"/>
    <mergeCell ref="H5:M5"/>
    <mergeCell ref="H6:M6"/>
    <mergeCell ref="D17:E17"/>
    <mergeCell ref="F17:G17"/>
    <mergeCell ref="H17:M17"/>
    <mergeCell ref="F5:G5"/>
    <mergeCell ref="F6:G6"/>
    <mergeCell ref="D5:E5"/>
    <mergeCell ref="D6:E6"/>
    <mergeCell ref="D14:E14"/>
    <mergeCell ref="D11:E11"/>
    <mergeCell ref="D13:E13"/>
    <mergeCell ref="F9:G9"/>
    <mergeCell ref="F10:G10"/>
    <mergeCell ref="H12:M12"/>
    <mergeCell ref="H14:M14"/>
    <mergeCell ref="D7:E7"/>
    <mergeCell ref="F11:G11"/>
    <mergeCell ref="D15:E15"/>
    <mergeCell ref="F15:G15"/>
    <mergeCell ref="H15:M15"/>
    <mergeCell ref="D16:E16"/>
    <mergeCell ref="F16:G16"/>
    <mergeCell ref="H16:M16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PAYROLL</vt:lpstr>
      <vt:lpstr>COVENANT</vt:lpstr>
      <vt:lpstr>PRINTOUTS</vt:lpstr>
      <vt:lpstr>PAY</vt:lpstr>
      <vt:lpstr>COVENANT!Print_Area</vt:lpstr>
      <vt:lpstr>PAYROLL!Print_Area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smwolfe</dc:creator>
  <cp:lastModifiedBy>Scott Wolfe</cp:lastModifiedBy>
  <cp:lastPrinted>2016-03-13T19:25:04Z</cp:lastPrinted>
  <dcterms:created xsi:type="dcterms:W3CDTF">2004-01-03T03:40:03Z</dcterms:created>
  <dcterms:modified xsi:type="dcterms:W3CDTF">2017-04-08T15:39:24Z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f28a6d25-857d-42e8-b6db-d8c049c3777c</vt:lpwstr>
  </property>
</Properties>
</file>