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70835/Documents/ALLPROJECTS/updateMillennials/"/>
    </mc:Choice>
  </mc:AlternateContent>
  <xr:revisionPtr revIDLastSave="0" documentId="13_ncr:1_{0432767D-FF97-EE4B-BE83-07A07E6B62E5}" xr6:coauthVersionLast="43" xr6:coauthVersionMax="43" xr10:uidLastSave="{00000000-0000-0000-0000-000000000000}"/>
  <bookViews>
    <workbookView xWindow="51280" yWindow="2660" windowWidth="27240" windowHeight="16440" xr2:uid="{2FD73D75-8B36-BC45-BFEE-4FD686B06C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" l="1"/>
  <c r="AH9" i="1"/>
  <c r="AI13" i="1"/>
  <c r="AI27" i="1" s="1"/>
  <c r="AH13" i="1"/>
  <c r="AH27" i="1" s="1"/>
  <c r="AI12" i="1"/>
  <c r="AI26" i="1" s="1"/>
  <c r="AH26" i="1"/>
  <c r="AI10" i="1"/>
  <c r="AH10" i="1"/>
  <c r="AI9" i="1"/>
  <c r="S56" i="1"/>
  <c r="P56" i="1"/>
  <c r="S55" i="1"/>
  <c r="P55" i="1"/>
  <c r="S54" i="1"/>
  <c r="P54" i="1"/>
  <c r="S53" i="1"/>
  <c r="P53" i="1"/>
  <c r="S52" i="1"/>
  <c r="P52" i="1"/>
  <c r="S51" i="1"/>
  <c r="P51" i="1"/>
  <c r="S50" i="1"/>
  <c r="P50" i="1"/>
  <c r="S49" i="1"/>
  <c r="P49" i="1"/>
  <c r="S48" i="1"/>
  <c r="P48" i="1"/>
  <c r="S47" i="1"/>
  <c r="P47" i="1"/>
  <c r="S46" i="1"/>
  <c r="P46" i="1"/>
  <c r="S45" i="1"/>
  <c r="P45" i="1"/>
  <c r="S44" i="1"/>
  <c r="P44" i="1"/>
  <c r="S43" i="1"/>
  <c r="P43" i="1"/>
  <c r="S42" i="1"/>
  <c r="P42" i="1"/>
  <c r="S41" i="1"/>
  <c r="P41" i="1"/>
  <c r="S40" i="1"/>
  <c r="P40" i="1"/>
  <c r="S39" i="1"/>
  <c r="P39" i="1"/>
  <c r="S38" i="1"/>
  <c r="P38" i="1"/>
  <c r="S37" i="1"/>
  <c r="P37" i="1"/>
  <c r="S36" i="1"/>
  <c r="P36" i="1"/>
  <c r="S35" i="1"/>
  <c r="P35" i="1"/>
  <c r="S34" i="1"/>
  <c r="P34" i="1"/>
  <c r="S33" i="1"/>
  <c r="P33" i="1"/>
  <c r="S32" i="1"/>
  <c r="P32" i="1"/>
  <c r="S31" i="1"/>
  <c r="P31" i="1"/>
  <c r="S30" i="1"/>
  <c r="P30" i="1"/>
  <c r="S29" i="1"/>
  <c r="P29" i="1"/>
  <c r="S28" i="1"/>
  <c r="P28" i="1"/>
  <c r="S27" i="1"/>
  <c r="P27" i="1"/>
  <c r="S26" i="1"/>
  <c r="P26" i="1"/>
  <c r="S25" i="1"/>
  <c r="P25" i="1"/>
  <c r="S24" i="1"/>
  <c r="P24" i="1"/>
  <c r="S23" i="1"/>
  <c r="P23" i="1"/>
  <c r="S22" i="1"/>
  <c r="P22" i="1"/>
  <c r="S21" i="1"/>
  <c r="P21" i="1"/>
  <c r="S20" i="1"/>
  <c r="P20" i="1"/>
  <c r="S19" i="1"/>
  <c r="P19" i="1"/>
  <c r="S18" i="1"/>
  <c r="P18" i="1"/>
  <c r="S17" i="1"/>
  <c r="P17" i="1"/>
  <c r="S16" i="1"/>
  <c r="P16" i="1"/>
  <c r="S15" i="1"/>
  <c r="P15" i="1"/>
  <c r="S14" i="1"/>
  <c r="P14" i="1"/>
  <c r="S13" i="1"/>
  <c r="P13" i="1"/>
  <c r="S12" i="1"/>
  <c r="P12" i="1"/>
  <c r="S11" i="1"/>
  <c r="P11" i="1"/>
  <c r="S10" i="1"/>
  <c r="P10" i="1"/>
  <c r="S9" i="1"/>
  <c r="P9" i="1"/>
  <c r="S8" i="1"/>
  <c r="P8" i="1"/>
  <c r="S7" i="1"/>
  <c r="P7" i="1"/>
  <c r="S6" i="1"/>
  <c r="S5" i="1"/>
  <c r="S4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Y12" i="1" s="1"/>
  <c r="Y26" i="1" s="1"/>
  <c r="H47" i="1"/>
  <c r="I46" i="1"/>
  <c r="Y13" i="1" s="1"/>
  <c r="Y27" i="1" s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Y9" i="1" s="1"/>
  <c r="H17" i="1"/>
  <c r="I16" i="1"/>
  <c r="Y10" i="1" s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X12" i="1" s="1"/>
  <c r="X26" i="1" s="1"/>
  <c r="E47" i="1"/>
  <c r="F46" i="1"/>
  <c r="X13" i="1" s="1"/>
  <c r="X27" i="1" s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X9" i="1" s="1"/>
  <c r="E17" i="1"/>
  <c r="F16" i="1"/>
  <c r="X10" i="1" s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</calcChain>
</file>

<file path=xl/sharedStrings.xml><?xml version="1.0" encoding="utf-8"?>
<sst xmlns="http://schemas.openxmlformats.org/spreadsheetml/2006/main" count="160" uniqueCount="84">
  <si>
    <t>Tuition and required fees</t>
  </si>
  <si>
    <t>4-year public institions, current dollars</t>
  </si>
  <si>
    <t>Total tuition, fees, room, and board</t>
  </si>
  <si>
    <t>1963-64 .....................</t>
  </si>
  <si>
    <t>1964-65 .....................</t>
  </si>
  <si>
    <t>1965-66 .....................</t>
  </si>
  <si>
    <t>1966-67 .....................</t>
  </si>
  <si>
    <t>1967-68 .....................</t>
  </si>
  <si>
    <t>1968-69 .....................</t>
  </si>
  <si>
    <t>1969-70 .....................</t>
  </si>
  <si>
    <t>1970-71 .................</t>
  </si>
  <si>
    <t>1971-72 .....................</t>
  </si>
  <si>
    <t>1972-73 .................</t>
  </si>
  <si>
    <t>1973-74 ....................</t>
  </si>
  <si>
    <t>1974-75 ......................</t>
  </si>
  <si>
    <t>1975-76 .....................</t>
  </si>
  <si>
    <t>1976-77 .....................</t>
  </si>
  <si>
    <t>1977-78 ......................</t>
  </si>
  <si>
    <t>1978-79 ......................</t>
  </si>
  <si>
    <t>1979-80 ......................</t>
  </si>
  <si>
    <t>1980-81 .....................</t>
  </si>
  <si>
    <t>1981-82 .....................</t>
  </si>
  <si>
    <t>1982-83 .....................</t>
  </si>
  <si>
    <t>1983-84 .....................</t>
  </si>
  <si>
    <t>1984-85 .....................</t>
  </si>
  <si>
    <t>1985-86\4\ .......................</t>
  </si>
  <si>
    <t>1986-87 ..................…</t>
  </si>
  <si>
    <t>1987-88 ...........................</t>
  </si>
  <si>
    <t>1988-89 .........................</t>
  </si>
  <si>
    <t>1989-90 ......................</t>
  </si>
  <si>
    <t>1990-91 ......................</t>
  </si>
  <si>
    <t>1991-92 ......................</t>
  </si>
  <si>
    <t>1992-93 ......................</t>
  </si>
  <si>
    <t>1993-94 ...........................</t>
  </si>
  <si>
    <t>1994-95 ............................</t>
  </si>
  <si>
    <t>1995-96 ...........................</t>
  </si>
  <si>
    <t>1996-97 .......................</t>
  </si>
  <si>
    <t>1997-98 ...........................</t>
  </si>
  <si>
    <t>1998-99 .......................</t>
  </si>
  <si>
    <t>1999-2000 .......................</t>
  </si>
  <si>
    <t>2000-01 .......................</t>
  </si>
  <si>
    <t>2001-02 .......................</t>
  </si>
  <si>
    <t>2002-03 ...................</t>
  </si>
  <si>
    <t>2003-04 ...........................</t>
  </si>
  <si>
    <t>2004-05 ...........................</t>
  </si>
  <si>
    <t>2005-06 ...........................</t>
  </si>
  <si>
    <t>2006-07 ...........................</t>
  </si>
  <si>
    <t>2007-08 ...........................</t>
  </si>
  <si>
    <t>2008-09 ...........................</t>
  </si>
  <si>
    <t>2009-10 ...........................</t>
  </si>
  <si>
    <t>2010-11 ...........................</t>
  </si>
  <si>
    <t>2011-12 ...........................</t>
  </si>
  <si>
    <t>2012-13 ...........................</t>
  </si>
  <si>
    <t>2013-14 ...........................</t>
  </si>
  <si>
    <t>2014-15 ...........................</t>
  </si>
  <si>
    <t>2015-16 ...........................</t>
  </si>
  <si>
    <t>year</t>
  </si>
  <si>
    <t>4 year cost continuous</t>
  </si>
  <si>
    <t>4 year cost same year</t>
  </si>
  <si>
    <t>73-76 starting year</t>
  </si>
  <si>
    <t>73-76 ending year</t>
  </si>
  <si>
    <t>03-06 starting year</t>
  </si>
  <si>
    <t>03-06 ending year</t>
  </si>
  <si>
    <t>4 year</t>
  </si>
  <si>
    <t>same year</t>
  </si>
  <si>
    <t>Minimums</t>
  </si>
  <si>
    <t>97-July 2007</t>
  </si>
  <si>
    <t>69-May 74</t>
  </si>
  <si>
    <t>May 74-Jan 1975</t>
  </si>
  <si>
    <t>Jan 1975 - Jan 1976</t>
  </si>
  <si>
    <t>Jan 1976 - Jan 1, 1977</t>
  </si>
  <si>
    <t>4 year calc</t>
  </si>
  <si>
    <t>same year calc</t>
  </si>
  <si>
    <t>4-year public UNIVERSITIES</t>
  </si>
  <si>
    <t>All 4-year</t>
  </si>
  <si>
    <t xml:space="preserve">   ---</t>
  </si>
  <si>
    <t>1964-65 ......................</t>
  </si>
  <si>
    <t>1965-66 ........................</t>
  </si>
  <si>
    <t>1966-67 .......................</t>
  </si>
  <si>
    <t>1985-86\2\ .......................</t>
  </si>
  <si>
    <t>2003-04\3\ ...........................</t>
  </si>
  <si>
    <t>2006-07\4\ ...........................</t>
  </si>
  <si>
    <t>all 4-year public</t>
  </si>
  <si>
    <t>4-year public universities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</si>
</sst>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9603-5C2D-0D4A-A993-20943C0EB368}">
  <dimension ref="A1:AI56"/>
  <sheetViews>
    <sheetView tabSelected="1" topLeftCell="B1" zoomScale="99" workbookViewId="0">
      <selection activeCell="C19" sqref="C19"/>
    </sheetView>
  </sheetViews>
  <sheetFormatPr baseColWidth="10" defaultRowHeight="16" x14ac:dyDescent="0.2"/>
  <cols>
    <col min="2" max="2" width="32.6640625" customWidth="1"/>
    <col min="22" max="22" width="17.5" customWidth="1"/>
    <col min="23" max="23" width="18.83203125" customWidth="1"/>
    <col min="33" max="33" width="20.83203125" customWidth="1"/>
  </cols>
  <sheetData>
    <row r="1" spans="1:35" x14ac:dyDescent="0.2">
      <c r="B1" t="s">
        <v>1</v>
      </c>
      <c r="E1" t="s">
        <v>57</v>
      </c>
      <c r="H1" t="s">
        <v>58</v>
      </c>
      <c r="O1" t="s">
        <v>57</v>
      </c>
      <c r="R1" t="s">
        <v>58</v>
      </c>
    </row>
    <row r="2" spans="1:35" x14ac:dyDescent="0.2">
      <c r="L2" t="s">
        <v>74</v>
      </c>
      <c r="M2" t="s">
        <v>73</v>
      </c>
    </row>
    <row r="3" spans="1:35" x14ac:dyDescent="0.2">
      <c r="A3" t="s">
        <v>56</v>
      </c>
      <c r="B3" t="s">
        <v>2</v>
      </c>
      <c r="C3" t="s">
        <v>0</v>
      </c>
      <c r="E3" t="s">
        <v>2</v>
      </c>
      <c r="F3" t="s">
        <v>0</v>
      </c>
      <c r="H3" t="s">
        <v>2</v>
      </c>
      <c r="I3" t="s">
        <v>0</v>
      </c>
      <c r="L3" t="s">
        <v>0</v>
      </c>
      <c r="M3" t="s">
        <v>0</v>
      </c>
      <c r="P3" t="s">
        <v>0</v>
      </c>
      <c r="S3" t="s">
        <v>0</v>
      </c>
    </row>
    <row r="4" spans="1:35" x14ac:dyDescent="0.2">
      <c r="A4" s="1" t="s">
        <v>3</v>
      </c>
      <c r="B4">
        <v>928.61084907740383</v>
      </c>
      <c r="C4">
        <v>243.33584473107277</v>
      </c>
      <c r="H4">
        <f>B4*4</f>
        <v>3714.4433963096153</v>
      </c>
      <c r="I4">
        <f>C4*4</f>
        <v>973.34337892429107</v>
      </c>
      <c r="S4">
        <f>M4*4</f>
        <v>0</v>
      </c>
    </row>
    <row r="5" spans="1:35" x14ac:dyDescent="0.2">
      <c r="A5" s="1" t="s">
        <v>4</v>
      </c>
      <c r="B5">
        <v>951.14111080617931</v>
      </c>
      <c r="C5">
        <v>255.77049257726344</v>
      </c>
      <c r="H5">
        <f t="shared" ref="H5:H56" si="0">B5*4</f>
        <v>3804.5644432247173</v>
      </c>
      <c r="I5">
        <f t="shared" ref="I5:I56" si="1">C5*4</f>
        <v>1023.0819703090538</v>
      </c>
      <c r="K5" s="4" t="s">
        <v>76</v>
      </c>
      <c r="L5" s="2" t="s">
        <v>75</v>
      </c>
      <c r="M5" s="3">
        <v>298</v>
      </c>
      <c r="S5">
        <f t="shared" ref="S5:S56" si="2">M5*4</f>
        <v>1192</v>
      </c>
    </row>
    <row r="6" spans="1:35" x14ac:dyDescent="0.2">
      <c r="A6" s="1" t="s">
        <v>5</v>
      </c>
      <c r="B6">
        <v>995.67356522223417</v>
      </c>
      <c r="C6">
        <v>277.92246434654942</v>
      </c>
      <c r="H6">
        <f t="shared" si="0"/>
        <v>3982.6942608889367</v>
      </c>
      <c r="I6">
        <f t="shared" si="1"/>
        <v>1111.6898573861977</v>
      </c>
      <c r="K6" s="4" t="s">
        <v>77</v>
      </c>
      <c r="L6" s="2" t="s">
        <v>75</v>
      </c>
      <c r="M6" s="3">
        <v>327</v>
      </c>
      <c r="S6">
        <f t="shared" si="2"/>
        <v>1308</v>
      </c>
      <c r="W6" t="s">
        <v>82</v>
      </c>
      <c r="AG6" t="s">
        <v>83</v>
      </c>
    </row>
    <row r="7" spans="1:35" x14ac:dyDescent="0.2">
      <c r="A7" s="1" t="s">
        <v>6</v>
      </c>
      <c r="B7">
        <v>1048.9223021686716</v>
      </c>
      <c r="C7">
        <v>302.36242905815681</v>
      </c>
      <c r="E7">
        <f>SUM(B4:B7)</f>
        <v>3924.3478272744892</v>
      </c>
      <c r="F7">
        <f>SUM(C4:C7)</f>
        <v>1079.3912307130424</v>
      </c>
      <c r="H7">
        <f t="shared" si="0"/>
        <v>4195.6892086746866</v>
      </c>
      <c r="I7">
        <f t="shared" si="1"/>
        <v>1209.4497162326272</v>
      </c>
      <c r="K7" s="4" t="s">
        <v>78</v>
      </c>
      <c r="L7" s="2" t="s">
        <v>75</v>
      </c>
      <c r="M7" s="3">
        <v>360</v>
      </c>
      <c r="P7">
        <f>SUM(M4:M7)</f>
        <v>985</v>
      </c>
      <c r="S7">
        <f t="shared" si="2"/>
        <v>1440</v>
      </c>
    </row>
    <row r="8" spans="1:35" x14ac:dyDescent="0.2">
      <c r="A8" s="1" t="s">
        <v>7</v>
      </c>
      <c r="B8">
        <v>1088.5884751686285</v>
      </c>
      <c r="C8">
        <v>310.07443611583534</v>
      </c>
      <c r="E8">
        <f t="shared" ref="E8:F8" si="3">SUM(B5:B8)</f>
        <v>4084.3254533657137</v>
      </c>
      <c r="F8">
        <f t="shared" si="3"/>
        <v>1146.1298220978051</v>
      </c>
      <c r="H8">
        <f t="shared" si="0"/>
        <v>4354.3539006745141</v>
      </c>
      <c r="I8">
        <f t="shared" si="1"/>
        <v>1240.2977444633414</v>
      </c>
      <c r="K8" s="4" t="s">
        <v>7</v>
      </c>
      <c r="L8" s="2" t="s">
        <v>75</v>
      </c>
      <c r="M8" s="3">
        <v>366</v>
      </c>
      <c r="P8">
        <f t="shared" ref="P8:P56" si="4">SUM(M5:M8)</f>
        <v>1351</v>
      </c>
      <c r="S8">
        <f t="shared" si="2"/>
        <v>1464</v>
      </c>
      <c r="X8" t="s">
        <v>63</v>
      </c>
      <c r="Y8" t="s">
        <v>64</v>
      </c>
      <c r="AH8" t="s">
        <v>63</v>
      </c>
      <c r="AI8" t="s">
        <v>64</v>
      </c>
    </row>
    <row r="9" spans="1:35" x14ac:dyDescent="0.2">
      <c r="A9" s="1" t="s">
        <v>8</v>
      </c>
      <c r="B9">
        <v>1142.9271984972274</v>
      </c>
      <c r="C9">
        <v>321.00236198791822</v>
      </c>
      <c r="E9">
        <f t="shared" ref="E9:F9" si="5">SUM(B6:B9)</f>
        <v>4276.1115410567618</v>
      </c>
      <c r="F9">
        <f t="shared" si="5"/>
        <v>1211.3616915084599</v>
      </c>
      <c r="H9">
        <f t="shared" si="0"/>
        <v>4571.7087939889097</v>
      </c>
      <c r="I9">
        <f t="shared" si="1"/>
        <v>1284.0094479516729</v>
      </c>
      <c r="K9" s="4" t="s">
        <v>8</v>
      </c>
      <c r="L9" s="2" t="s">
        <v>75</v>
      </c>
      <c r="M9" s="3">
        <v>377</v>
      </c>
      <c r="P9">
        <f t="shared" si="4"/>
        <v>1430</v>
      </c>
      <c r="S9">
        <f t="shared" si="2"/>
        <v>1508</v>
      </c>
      <c r="W9" t="s">
        <v>59</v>
      </c>
      <c r="X9">
        <f>F17</f>
        <v>2184.6902643347703</v>
      </c>
      <c r="Y9">
        <f>I17</f>
        <v>2466.206149504671</v>
      </c>
      <c r="AG9" t="s">
        <v>59</v>
      </c>
      <c r="AH9">
        <f>P17</f>
        <v>2511.2205693933652</v>
      </c>
      <c r="AI9">
        <f>S17</f>
        <v>2756.8822775734607</v>
      </c>
    </row>
    <row r="10" spans="1:35" x14ac:dyDescent="0.2">
      <c r="A10" s="1" t="s">
        <v>9</v>
      </c>
      <c r="B10">
        <v>1237.9105936566718</v>
      </c>
      <c r="C10">
        <v>358.35483154316364</v>
      </c>
      <c r="E10">
        <f t="shared" ref="E10:F10" si="6">SUM(B7:B10)</f>
        <v>4518.3485694911997</v>
      </c>
      <c r="F10">
        <f t="shared" si="6"/>
        <v>1291.7940587050739</v>
      </c>
      <c r="H10">
        <f t="shared" si="0"/>
        <v>4951.6423746266873</v>
      </c>
      <c r="I10">
        <f t="shared" si="1"/>
        <v>1433.4193261726546</v>
      </c>
      <c r="K10" s="4" t="s">
        <v>9</v>
      </c>
      <c r="L10" s="2" t="s">
        <v>75</v>
      </c>
      <c r="M10" s="3">
        <v>427</v>
      </c>
      <c r="P10">
        <f t="shared" si="4"/>
        <v>1530</v>
      </c>
      <c r="S10">
        <f t="shared" si="2"/>
        <v>1708</v>
      </c>
      <c r="W10" t="s">
        <v>60</v>
      </c>
      <c r="X10">
        <f>F16</f>
        <v>2070.7687715951342</v>
      </c>
      <c r="Y10">
        <f>I16</f>
        <v>2168.5817064831972</v>
      </c>
      <c r="AG10" t="s">
        <v>60</v>
      </c>
      <c r="AH10">
        <f>P16</f>
        <v>2388</v>
      </c>
      <c r="AI10">
        <f>S16</f>
        <v>2568</v>
      </c>
    </row>
    <row r="11" spans="1:35" x14ac:dyDescent="0.2">
      <c r="A11" s="1" t="s">
        <v>10</v>
      </c>
      <c r="B11">
        <v>1325.9136566863872</v>
      </c>
      <c r="C11">
        <v>393.6885582256935</v>
      </c>
      <c r="E11">
        <f t="shared" ref="E11:F11" si="7">SUM(B8:B11)</f>
        <v>4795.3399240089147</v>
      </c>
      <c r="F11">
        <f t="shared" si="7"/>
        <v>1383.1201878726108</v>
      </c>
      <c r="H11">
        <f t="shared" si="0"/>
        <v>5303.6546267455487</v>
      </c>
      <c r="I11">
        <f t="shared" si="1"/>
        <v>1574.754232902774</v>
      </c>
      <c r="K11" s="4" t="s">
        <v>10</v>
      </c>
      <c r="L11" s="2" t="s">
        <v>75</v>
      </c>
      <c r="M11" s="3">
        <v>478</v>
      </c>
      <c r="P11">
        <f t="shared" si="4"/>
        <v>1648</v>
      </c>
      <c r="S11">
        <f t="shared" si="2"/>
        <v>1912</v>
      </c>
    </row>
    <row r="12" spans="1:35" x14ac:dyDescent="0.2">
      <c r="A12" s="1" t="s">
        <v>11</v>
      </c>
      <c r="B12">
        <v>1404.7964900660063</v>
      </c>
      <c r="C12">
        <v>427.76161675450936</v>
      </c>
      <c r="E12">
        <f t="shared" ref="E12:F12" si="8">SUM(B9:B12)</f>
        <v>5111.547938906293</v>
      </c>
      <c r="F12">
        <f t="shared" si="8"/>
        <v>1500.8073685112847</v>
      </c>
      <c r="H12">
        <f t="shared" si="0"/>
        <v>5619.1859602640252</v>
      </c>
      <c r="I12">
        <f t="shared" si="1"/>
        <v>1711.0464670180374</v>
      </c>
      <c r="K12" s="4" t="s">
        <v>11</v>
      </c>
      <c r="L12" s="2" t="s">
        <v>75</v>
      </c>
      <c r="M12" s="3">
        <v>526</v>
      </c>
      <c r="P12">
        <f t="shared" si="4"/>
        <v>1808</v>
      </c>
      <c r="S12">
        <f t="shared" si="2"/>
        <v>2104</v>
      </c>
      <c r="W12" t="s">
        <v>61</v>
      </c>
      <c r="X12">
        <f>F47</f>
        <v>20630.252534255607</v>
      </c>
      <c r="Y12">
        <f>I47</f>
        <v>22664.929046562902</v>
      </c>
      <c r="AG12" t="s">
        <v>61</v>
      </c>
      <c r="AH12">
        <f>P47</f>
        <v>24537.0190980552</v>
      </c>
      <c r="AI12">
        <f>S47</f>
        <v>27344.228476551591</v>
      </c>
    </row>
    <row r="13" spans="1:35" x14ac:dyDescent="0.2">
      <c r="A13" s="1" t="s">
        <v>12</v>
      </c>
      <c r="B13">
        <v>1553.464399524127</v>
      </c>
      <c r="C13">
        <v>502.63004463653169</v>
      </c>
      <c r="E13">
        <f t="shared" ref="E13:F13" si="9">SUM(B10:B13)</f>
        <v>5522.0851399331923</v>
      </c>
      <c r="F13">
        <f t="shared" si="9"/>
        <v>1682.4350511598982</v>
      </c>
      <c r="H13">
        <f t="shared" si="0"/>
        <v>6213.8575980965079</v>
      </c>
      <c r="I13">
        <f t="shared" si="1"/>
        <v>2010.5201785461268</v>
      </c>
      <c r="K13" s="4" t="s">
        <v>12</v>
      </c>
      <c r="L13" s="2" t="s">
        <v>75</v>
      </c>
      <c r="M13" s="3">
        <v>566</v>
      </c>
      <c r="P13">
        <f t="shared" si="4"/>
        <v>1997</v>
      </c>
      <c r="S13">
        <f t="shared" si="2"/>
        <v>2264</v>
      </c>
      <c r="W13" t="s">
        <v>62</v>
      </c>
      <c r="X13">
        <f>F46</f>
        <v>19010.193373994676</v>
      </c>
      <c r="Y13">
        <f>I46</f>
        <v>21403.717543096529</v>
      </c>
      <c r="AG13" t="s">
        <v>62</v>
      </c>
      <c r="AH13">
        <f>P46</f>
        <v>22386.87072315325</v>
      </c>
      <c r="AI13">
        <f>S46</f>
        <v>25596.821283970519</v>
      </c>
    </row>
    <row r="14" spans="1:35" x14ac:dyDescent="0.2">
      <c r="A14" s="1" t="s">
        <v>13</v>
      </c>
      <c r="B14">
        <v>1596.0438298305567</v>
      </c>
      <c r="C14">
        <v>513.57685569093803</v>
      </c>
      <c r="E14">
        <f t="shared" ref="E14:F14" si="10">SUM(B11:B14)</f>
        <v>5880.2183761070773</v>
      </c>
      <c r="F14">
        <f t="shared" si="10"/>
        <v>1837.6570753076726</v>
      </c>
      <c r="H14">
        <f t="shared" si="0"/>
        <v>6384.1753193222266</v>
      </c>
      <c r="I14">
        <f t="shared" si="1"/>
        <v>2054.3074227637521</v>
      </c>
      <c r="K14" s="4" t="s">
        <v>13</v>
      </c>
      <c r="L14" s="2" t="s">
        <v>75</v>
      </c>
      <c r="M14" s="3">
        <v>581</v>
      </c>
      <c r="P14">
        <f t="shared" si="4"/>
        <v>2151</v>
      </c>
      <c r="S14">
        <f t="shared" si="2"/>
        <v>2324</v>
      </c>
    </row>
    <row r="15" spans="1:35" x14ac:dyDescent="0.2">
      <c r="A15" s="1" t="s">
        <v>14</v>
      </c>
      <c r="B15">
        <v>1646.617755472352</v>
      </c>
      <c r="C15">
        <v>512.41644464686544</v>
      </c>
      <c r="E15">
        <f t="shared" ref="E15:F15" si="11">SUM(B12:B15)</f>
        <v>6200.9224748930419</v>
      </c>
      <c r="F15">
        <f t="shared" si="11"/>
        <v>1956.3849617288442</v>
      </c>
      <c r="H15">
        <f t="shared" si="0"/>
        <v>6586.4710218894079</v>
      </c>
      <c r="I15">
        <f t="shared" si="1"/>
        <v>2049.6657785874618</v>
      </c>
      <c r="K15" s="4" t="s">
        <v>14</v>
      </c>
      <c r="L15" s="2" t="s">
        <v>75</v>
      </c>
      <c r="M15" s="3">
        <v>599</v>
      </c>
      <c r="P15">
        <f t="shared" si="4"/>
        <v>2272</v>
      </c>
      <c r="S15">
        <f t="shared" si="2"/>
        <v>2396</v>
      </c>
    </row>
    <row r="16" spans="1:35" x14ac:dyDescent="0.2">
      <c r="A16" s="1" t="s">
        <v>15</v>
      </c>
      <c r="B16">
        <v>1779.5388533953801</v>
      </c>
      <c r="C16">
        <v>542.1454266207993</v>
      </c>
      <c r="E16">
        <f t="shared" ref="E16:F16" si="12">SUM(B13:B16)</f>
        <v>6575.6648382224157</v>
      </c>
      <c r="F16">
        <f t="shared" si="12"/>
        <v>2070.7687715951342</v>
      </c>
      <c r="H16">
        <f t="shared" si="0"/>
        <v>7118.1554135815204</v>
      </c>
      <c r="I16">
        <f t="shared" si="1"/>
        <v>2168.5817064831972</v>
      </c>
      <c r="K16" s="4" t="s">
        <v>15</v>
      </c>
      <c r="L16" s="2" t="s">
        <v>75</v>
      </c>
      <c r="M16" s="3">
        <v>642</v>
      </c>
      <c r="P16">
        <f t="shared" si="4"/>
        <v>2388</v>
      </c>
      <c r="S16">
        <f t="shared" si="2"/>
        <v>2568</v>
      </c>
      <c r="W16" t="s">
        <v>65</v>
      </c>
      <c r="AG16" t="s">
        <v>65</v>
      </c>
    </row>
    <row r="17" spans="1:35" x14ac:dyDescent="0.2">
      <c r="A17" s="1" t="s">
        <v>16</v>
      </c>
      <c r="B17">
        <v>1935.0588058127121</v>
      </c>
      <c r="C17">
        <v>616.55153737616774</v>
      </c>
      <c r="E17">
        <f t="shared" ref="E17:F17" si="13">SUM(B14:B17)</f>
        <v>6957.2592445110013</v>
      </c>
      <c r="F17">
        <f t="shared" si="13"/>
        <v>2184.6902643347703</v>
      </c>
      <c r="H17">
        <f t="shared" si="0"/>
        <v>7740.2352232508483</v>
      </c>
      <c r="I17">
        <f t="shared" si="1"/>
        <v>2466.206149504671</v>
      </c>
      <c r="K17" s="4" t="s">
        <v>16</v>
      </c>
      <c r="L17" s="3">
        <v>616.6446586166436</v>
      </c>
      <c r="M17" s="3">
        <v>689.22056939336517</v>
      </c>
      <c r="P17">
        <f t="shared" si="4"/>
        <v>2511.2205693933652</v>
      </c>
      <c r="S17">
        <f t="shared" si="2"/>
        <v>2756.8822775734607</v>
      </c>
      <c r="W17" t="s">
        <v>67</v>
      </c>
      <c r="X17">
        <v>1.6</v>
      </c>
      <c r="AG17" t="s">
        <v>67</v>
      </c>
      <c r="AH17">
        <v>1.6</v>
      </c>
    </row>
    <row r="18" spans="1:35" x14ac:dyDescent="0.2">
      <c r="A18" s="1" t="s">
        <v>17</v>
      </c>
      <c r="B18">
        <v>2037.7747500036951</v>
      </c>
      <c r="C18">
        <v>654.68096304311757</v>
      </c>
      <c r="E18">
        <f t="shared" ref="E18:F18" si="14">SUM(B15:B18)</f>
        <v>7398.990164684139</v>
      </c>
      <c r="F18">
        <f t="shared" si="14"/>
        <v>2325.7943716869499</v>
      </c>
      <c r="H18">
        <f t="shared" si="0"/>
        <v>8151.0990000147804</v>
      </c>
      <c r="I18">
        <f t="shared" si="1"/>
        <v>2618.7238521724703</v>
      </c>
      <c r="K18" s="4" t="s">
        <v>17</v>
      </c>
      <c r="L18" s="3">
        <v>654.66806403255953</v>
      </c>
      <c r="M18" s="3">
        <v>735.96924517046887</v>
      </c>
      <c r="P18">
        <f t="shared" si="4"/>
        <v>2666.1898145638343</v>
      </c>
      <c r="S18">
        <f t="shared" si="2"/>
        <v>2943.8769806818755</v>
      </c>
      <c r="W18" t="s">
        <v>68</v>
      </c>
      <c r="X18">
        <v>2</v>
      </c>
      <c r="AG18" t="s">
        <v>68</v>
      </c>
      <c r="AH18">
        <v>2</v>
      </c>
    </row>
    <row r="19" spans="1:35" x14ac:dyDescent="0.2">
      <c r="A19" s="1" t="s">
        <v>18</v>
      </c>
      <c r="B19">
        <v>2144.7747848961426</v>
      </c>
      <c r="C19">
        <v>687.67447519991322</v>
      </c>
      <c r="E19">
        <f t="shared" ref="E19:F19" si="15">SUM(B16:B19)</f>
        <v>7897.1471941079299</v>
      </c>
      <c r="F19">
        <f t="shared" si="15"/>
        <v>2501.0524022399977</v>
      </c>
      <c r="H19">
        <f t="shared" si="0"/>
        <v>8579.0991395845704</v>
      </c>
      <c r="I19">
        <f t="shared" si="1"/>
        <v>2750.6979007996529</v>
      </c>
      <c r="K19" s="4" t="s">
        <v>18</v>
      </c>
      <c r="L19" s="3">
        <v>687.67447519991322</v>
      </c>
      <c r="M19" s="3">
        <v>776.90922901525869</v>
      </c>
      <c r="P19">
        <f t="shared" si="4"/>
        <v>2844.0990435790927</v>
      </c>
      <c r="S19">
        <f t="shared" si="2"/>
        <v>3107.6369160610348</v>
      </c>
      <c r="W19" t="s">
        <v>69</v>
      </c>
      <c r="X19">
        <v>2.1</v>
      </c>
      <c r="AG19" t="s">
        <v>69</v>
      </c>
      <c r="AH19">
        <v>2.1</v>
      </c>
    </row>
    <row r="20" spans="1:35" x14ac:dyDescent="0.2">
      <c r="A20" s="1" t="s">
        <v>19</v>
      </c>
      <c r="B20">
        <v>2327.382998865136</v>
      </c>
      <c r="C20">
        <v>737.54835081911062</v>
      </c>
      <c r="E20">
        <f t="shared" ref="E20:F20" si="16">SUM(B17:B20)</f>
        <v>8444.9913395776857</v>
      </c>
      <c r="F20">
        <f t="shared" si="16"/>
        <v>2696.4553264383089</v>
      </c>
      <c r="H20">
        <f t="shared" si="0"/>
        <v>9309.5319954605438</v>
      </c>
      <c r="I20">
        <f t="shared" si="1"/>
        <v>2950.1934032764425</v>
      </c>
      <c r="K20" s="4" t="s">
        <v>19</v>
      </c>
      <c r="L20" s="3">
        <v>737.54835081911062</v>
      </c>
      <c r="M20" s="3">
        <v>839.71571710519515</v>
      </c>
      <c r="P20">
        <f t="shared" si="4"/>
        <v>3041.8147606842876</v>
      </c>
      <c r="S20">
        <f t="shared" si="2"/>
        <v>3358.8628684207806</v>
      </c>
      <c r="W20" t="s">
        <v>70</v>
      </c>
      <c r="X20">
        <v>2.2999999999999998</v>
      </c>
      <c r="AG20" t="s">
        <v>70</v>
      </c>
      <c r="AH20">
        <v>2.2999999999999998</v>
      </c>
    </row>
    <row r="21" spans="1:35" x14ac:dyDescent="0.2">
      <c r="A21" s="1" t="s">
        <v>20</v>
      </c>
      <c r="B21">
        <v>2550.3416661808014</v>
      </c>
      <c r="C21">
        <v>803.74727802095117</v>
      </c>
      <c r="E21">
        <f t="shared" ref="E21:F21" si="17">SUM(B18:B21)</f>
        <v>9060.2741999457758</v>
      </c>
      <c r="F21">
        <f t="shared" si="17"/>
        <v>2883.6510670830921</v>
      </c>
      <c r="H21">
        <f t="shared" si="0"/>
        <v>10201.366664723206</v>
      </c>
      <c r="I21">
        <f t="shared" si="1"/>
        <v>3214.9891120838047</v>
      </c>
      <c r="K21" s="4" t="s">
        <v>20</v>
      </c>
      <c r="L21" s="3">
        <v>803.74727802095117</v>
      </c>
      <c r="M21" s="3">
        <v>914.99171910249743</v>
      </c>
      <c r="P21">
        <f t="shared" si="4"/>
        <v>3267.5859103934204</v>
      </c>
      <c r="S21">
        <f t="shared" si="2"/>
        <v>3659.9668764099897</v>
      </c>
    </row>
    <row r="22" spans="1:35" x14ac:dyDescent="0.2">
      <c r="A22" s="1" t="s">
        <v>21</v>
      </c>
      <c r="B22">
        <v>2870.8462975049729</v>
      </c>
      <c r="C22">
        <v>909.49935439009118</v>
      </c>
      <c r="E22">
        <f t="shared" ref="E22:F22" si="18">SUM(B19:B22)</f>
        <v>9893.3457474470524</v>
      </c>
      <c r="F22">
        <f t="shared" si="18"/>
        <v>3138.469458430066</v>
      </c>
      <c r="H22">
        <f t="shared" si="0"/>
        <v>11483.385190019892</v>
      </c>
      <c r="I22">
        <f t="shared" si="1"/>
        <v>3637.9974175603647</v>
      </c>
      <c r="K22" s="4" t="s">
        <v>21</v>
      </c>
      <c r="L22" s="3">
        <v>909.49935439009118</v>
      </c>
      <c r="M22" s="3">
        <v>1042.1096903252728</v>
      </c>
      <c r="P22">
        <f t="shared" si="4"/>
        <v>3573.7263555482241</v>
      </c>
      <c r="S22">
        <f t="shared" si="2"/>
        <v>4168.4387613010913</v>
      </c>
      <c r="W22" t="s">
        <v>66</v>
      </c>
      <c r="X22">
        <v>5.15</v>
      </c>
      <c r="AG22" t="s">
        <v>66</v>
      </c>
      <c r="AH22">
        <v>5.15</v>
      </c>
    </row>
    <row r="23" spans="1:35" x14ac:dyDescent="0.2">
      <c r="A23" s="1" t="s">
        <v>22</v>
      </c>
      <c r="B23">
        <v>3196.0964392725446</v>
      </c>
      <c r="C23">
        <v>1031.4331646133767</v>
      </c>
      <c r="E23">
        <f t="shared" ref="E23:F23" si="19">SUM(B20:B23)</f>
        <v>10944.667401823455</v>
      </c>
      <c r="F23">
        <f t="shared" si="19"/>
        <v>3482.2281478435298</v>
      </c>
      <c r="H23">
        <f t="shared" si="0"/>
        <v>12784.385757090178</v>
      </c>
      <c r="I23">
        <f t="shared" si="1"/>
        <v>4125.7326584535067</v>
      </c>
      <c r="K23" s="4" t="s">
        <v>22</v>
      </c>
      <c r="L23" s="3">
        <v>1031.4331646133767</v>
      </c>
      <c r="M23" s="3">
        <v>1164</v>
      </c>
      <c r="P23">
        <f t="shared" si="4"/>
        <v>3960.8171265329656</v>
      </c>
      <c r="S23">
        <f t="shared" si="2"/>
        <v>4656</v>
      </c>
    </row>
    <row r="24" spans="1:35" x14ac:dyDescent="0.2">
      <c r="A24" s="1" t="s">
        <v>23</v>
      </c>
      <c r="B24">
        <v>3432.9561957018377</v>
      </c>
      <c r="C24">
        <v>1147.7272120977123</v>
      </c>
      <c r="E24">
        <f t="shared" ref="E24:F24" si="20">SUM(B21:B24)</f>
        <v>12050.240598660155</v>
      </c>
      <c r="F24">
        <f t="shared" si="20"/>
        <v>3892.4070091221311</v>
      </c>
      <c r="H24">
        <f t="shared" si="0"/>
        <v>13731.824782807351</v>
      </c>
      <c r="I24">
        <f t="shared" si="1"/>
        <v>4590.908848390849</v>
      </c>
      <c r="K24" s="4" t="s">
        <v>23</v>
      </c>
      <c r="L24" s="3">
        <v>1147.7272120977123</v>
      </c>
      <c r="M24" s="3">
        <v>1284</v>
      </c>
      <c r="P24">
        <f t="shared" si="4"/>
        <v>4405.1014094277707</v>
      </c>
      <c r="S24">
        <f t="shared" si="2"/>
        <v>5136</v>
      </c>
    </row>
    <row r="25" spans="1:35" x14ac:dyDescent="0.2">
      <c r="A25" s="1" t="s">
        <v>24</v>
      </c>
      <c r="B25">
        <v>3681.5235499825567</v>
      </c>
      <c r="C25">
        <v>1227.8816951485742</v>
      </c>
      <c r="E25">
        <f t="shared" ref="E25:F25" si="21">SUM(B22:B25)</f>
        <v>13181.422482461912</v>
      </c>
      <c r="F25">
        <f t="shared" si="21"/>
        <v>4316.5414262497543</v>
      </c>
      <c r="H25">
        <f t="shared" si="0"/>
        <v>14726.094199930227</v>
      </c>
      <c r="I25">
        <f t="shared" si="1"/>
        <v>4911.5267805942967</v>
      </c>
      <c r="K25" s="4" t="s">
        <v>24</v>
      </c>
      <c r="L25" s="3">
        <v>1227.8816951485742</v>
      </c>
      <c r="M25" s="3">
        <v>1386</v>
      </c>
      <c r="P25">
        <f t="shared" si="4"/>
        <v>4876.1096903252728</v>
      </c>
      <c r="S25">
        <f t="shared" si="2"/>
        <v>5544</v>
      </c>
      <c r="X25" t="s">
        <v>71</v>
      </c>
      <c r="Y25" t="s">
        <v>72</v>
      </c>
      <c r="AH25" t="s">
        <v>71</v>
      </c>
      <c r="AI25" t="s">
        <v>72</v>
      </c>
    </row>
    <row r="26" spans="1:35" x14ac:dyDescent="0.2">
      <c r="A26" s="1" t="s">
        <v>25</v>
      </c>
      <c r="B26">
        <v>3858.506095190151</v>
      </c>
      <c r="C26">
        <v>1317.6010531502936</v>
      </c>
      <c r="E26">
        <f t="shared" ref="E26:F26" si="22">SUM(B23:B26)</f>
        <v>14169.082280147089</v>
      </c>
      <c r="F26">
        <f t="shared" si="22"/>
        <v>4724.6431250099567</v>
      </c>
      <c r="H26">
        <f t="shared" si="0"/>
        <v>15434.024380760604</v>
      </c>
      <c r="I26">
        <f t="shared" si="1"/>
        <v>5270.4042126011745</v>
      </c>
      <c r="K26" s="4" t="s">
        <v>79</v>
      </c>
      <c r="L26" s="3">
        <v>1317.6010531502936</v>
      </c>
      <c r="M26" s="3">
        <v>1536</v>
      </c>
      <c r="P26">
        <f t="shared" si="4"/>
        <v>5370</v>
      </c>
      <c r="S26">
        <f t="shared" si="2"/>
        <v>6144</v>
      </c>
      <c r="W26" t="s">
        <v>61</v>
      </c>
      <c r="X26">
        <f>X12/$X$22</f>
        <v>4005.8742784962342</v>
      </c>
      <c r="Y26">
        <f>Y12/$X$22</f>
        <v>4400.9570964199811</v>
      </c>
      <c r="AG26" t="s">
        <v>61</v>
      </c>
      <c r="AH26">
        <f>AH12/$X$22</f>
        <v>4764.4697277777086</v>
      </c>
      <c r="AI26">
        <f>AI12/$X$22</f>
        <v>5309.5589274857457</v>
      </c>
    </row>
    <row r="27" spans="1:35" x14ac:dyDescent="0.2">
      <c r="A27" s="1" t="s">
        <v>26</v>
      </c>
      <c r="B27">
        <v>4137.6755517532329</v>
      </c>
      <c r="C27">
        <v>1413.6787668837444</v>
      </c>
      <c r="E27">
        <f t="shared" ref="E27:F27" si="23">SUM(B24:B27)</f>
        <v>15110.661392627779</v>
      </c>
      <c r="F27">
        <f t="shared" si="23"/>
        <v>5106.888727280324</v>
      </c>
      <c r="H27">
        <f t="shared" si="0"/>
        <v>16550.702207012931</v>
      </c>
      <c r="I27">
        <f t="shared" si="1"/>
        <v>5654.7150675349776</v>
      </c>
      <c r="K27" s="4" t="s">
        <v>26</v>
      </c>
      <c r="L27" s="3">
        <v>1413.6787668837444</v>
      </c>
      <c r="M27" s="3">
        <v>1651.0805886423066</v>
      </c>
      <c r="P27">
        <f t="shared" si="4"/>
        <v>5857.0805886423068</v>
      </c>
      <c r="S27">
        <f t="shared" si="2"/>
        <v>6604.3223545692263</v>
      </c>
      <c r="W27" t="s">
        <v>62</v>
      </c>
      <c r="X27">
        <f>X13/$X$22</f>
        <v>3691.2996842708108</v>
      </c>
      <c r="Y27">
        <f>Y13/$X$22</f>
        <v>4156.061658853695</v>
      </c>
      <c r="AG27" t="s">
        <v>62</v>
      </c>
      <c r="AH27">
        <f>AH13/$X$22</f>
        <v>4346.9651889617962</v>
      </c>
      <c r="AI27">
        <f>AI13/$X$22</f>
        <v>4970.2565599942754</v>
      </c>
    </row>
    <row r="28" spans="1:35" x14ac:dyDescent="0.2">
      <c r="A28" s="1" t="s">
        <v>27</v>
      </c>
      <c r="B28">
        <v>4403.1043035826033</v>
      </c>
      <c r="C28">
        <v>1537.3681333041416</v>
      </c>
      <c r="E28">
        <f t="shared" ref="E28:F28" si="24">SUM(B25:B28)</f>
        <v>16080.809500508545</v>
      </c>
      <c r="F28">
        <f t="shared" si="24"/>
        <v>5496.5296484867531</v>
      </c>
      <c r="H28">
        <f t="shared" si="0"/>
        <v>17612.417214330413</v>
      </c>
      <c r="I28">
        <f t="shared" si="1"/>
        <v>6149.4725332165663</v>
      </c>
      <c r="K28" s="4" t="s">
        <v>27</v>
      </c>
      <c r="L28" s="3">
        <v>1537.3681333041416</v>
      </c>
      <c r="M28" s="3">
        <v>1726.4027418447124</v>
      </c>
      <c r="P28">
        <f t="shared" si="4"/>
        <v>6299.483330487019</v>
      </c>
      <c r="S28">
        <f t="shared" si="2"/>
        <v>6905.6109673788496</v>
      </c>
    </row>
    <row r="29" spans="1:35" x14ac:dyDescent="0.2">
      <c r="A29" s="1" t="s">
        <v>28</v>
      </c>
      <c r="B29">
        <v>4678.2325186200851</v>
      </c>
      <c r="C29">
        <v>1646.1881021826243</v>
      </c>
      <c r="E29">
        <f t="shared" ref="E29:F29" si="25">SUM(B26:B29)</f>
        <v>17077.518469146074</v>
      </c>
      <c r="F29">
        <f t="shared" si="25"/>
        <v>5914.8360555208037</v>
      </c>
      <c r="H29">
        <f t="shared" si="0"/>
        <v>18712.93007448034</v>
      </c>
      <c r="I29">
        <f t="shared" si="1"/>
        <v>6584.7524087304973</v>
      </c>
      <c r="K29" s="4" t="s">
        <v>28</v>
      </c>
      <c r="L29" s="3">
        <v>1646.1881021826243</v>
      </c>
      <c r="M29" s="3">
        <v>1845.7193747543063</v>
      </c>
      <c r="P29">
        <f t="shared" si="4"/>
        <v>6759.202705241325</v>
      </c>
      <c r="S29">
        <f t="shared" si="2"/>
        <v>7382.8774990172251</v>
      </c>
    </row>
    <row r="30" spans="1:35" x14ac:dyDescent="0.2">
      <c r="A30" s="1" t="s">
        <v>29</v>
      </c>
      <c r="B30">
        <v>4975.2848487321426</v>
      </c>
      <c r="C30">
        <v>1779.6090329427661</v>
      </c>
      <c r="E30">
        <f t="shared" ref="E30:F30" si="26">SUM(B27:B30)</f>
        <v>18194.297222688067</v>
      </c>
      <c r="F30">
        <f t="shared" si="26"/>
        <v>6376.8440353132764</v>
      </c>
      <c r="H30">
        <f t="shared" si="0"/>
        <v>19901.13939492857</v>
      </c>
      <c r="I30">
        <f t="shared" si="1"/>
        <v>7118.4361317710645</v>
      </c>
      <c r="K30" s="4" t="s">
        <v>29</v>
      </c>
      <c r="L30" s="3">
        <v>1779.6090329427661</v>
      </c>
      <c r="M30" s="3">
        <v>2034.5250331945663</v>
      </c>
      <c r="P30">
        <f t="shared" si="4"/>
        <v>7257.7277384358913</v>
      </c>
      <c r="S30">
        <f t="shared" si="2"/>
        <v>8138.1001327782651</v>
      </c>
    </row>
    <row r="31" spans="1:35" x14ac:dyDescent="0.2">
      <c r="A31" s="1" t="s">
        <v>30</v>
      </c>
      <c r="B31">
        <v>5242.5844055273283</v>
      </c>
      <c r="C31">
        <v>1888.1291129947613</v>
      </c>
      <c r="E31">
        <f t="shared" ref="E31:F31" si="27">SUM(B28:B31)</f>
        <v>19299.206076462156</v>
      </c>
      <c r="F31">
        <f t="shared" si="27"/>
        <v>6851.2943814242935</v>
      </c>
      <c r="H31">
        <f t="shared" si="0"/>
        <v>20970.337622109313</v>
      </c>
      <c r="I31">
        <f t="shared" si="1"/>
        <v>7552.5164519790451</v>
      </c>
      <c r="K31" s="4" t="s">
        <v>30</v>
      </c>
      <c r="L31" s="3">
        <v>1888.1291129947613</v>
      </c>
      <c r="M31" s="3">
        <v>2159.3654403513674</v>
      </c>
      <c r="P31">
        <f t="shared" si="4"/>
        <v>7766.0125901449528</v>
      </c>
      <c r="S31">
        <f t="shared" si="2"/>
        <v>8637.4617614054696</v>
      </c>
    </row>
    <row r="32" spans="1:35" x14ac:dyDescent="0.2">
      <c r="A32" s="1" t="s">
        <v>31</v>
      </c>
      <c r="B32">
        <v>5693.2830113730179</v>
      </c>
      <c r="C32">
        <v>2116.8928518669395</v>
      </c>
      <c r="E32">
        <f t="shared" ref="E32:F32" si="28">SUM(B29:B32)</f>
        <v>20589.384784252572</v>
      </c>
      <c r="F32">
        <f t="shared" si="28"/>
        <v>7430.8190999870912</v>
      </c>
      <c r="H32">
        <f t="shared" si="0"/>
        <v>22773.132045492071</v>
      </c>
      <c r="I32">
        <f t="shared" si="1"/>
        <v>8467.571407467758</v>
      </c>
      <c r="K32" s="4" t="s">
        <v>31</v>
      </c>
      <c r="L32" s="3">
        <v>2116.8928518669395</v>
      </c>
      <c r="M32" s="3">
        <v>2409.3161921692804</v>
      </c>
      <c r="P32">
        <f t="shared" si="4"/>
        <v>8448.9260404695196</v>
      </c>
      <c r="S32">
        <f t="shared" si="2"/>
        <v>9637.2647686771215</v>
      </c>
    </row>
    <row r="33" spans="1:19" x14ac:dyDescent="0.2">
      <c r="A33" s="1" t="s">
        <v>32</v>
      </c>
      <c r="B33">
        <v>6019.8873360368179</v>
      </c>
      <c r="C33">
        <v>2349.1085751858122</v>
      </c>
      <c r="E33">
        <f t="shared" ref="E33:F33" si="29">SUM(B30:B33)</f>
        <v>21931.039601669305</v>
      </c>
      <c r="F33">
        <f t="shared" si="29"/>
        <v>8133.7395729902782</v>
      </c>
      <c r="H33">
        <f t="shared" si="0"/>
        <v>24079.549344147272</v>
      </c>
      <c r="I33">
        <f t="shared" si="1"/>
        <v>9396.434300743249</v>
      </c>
      <c r="K33" s="4" t="s">
        <v>32</v>
      </c>
      <c r="L33" s="3">
        <v>2349.1085751858122</v>
      </c>
      <c r="M33" s="3">
        <v>2604.1339110611584</v>
      </c>
      <c r="P33">
        <f t="shared" si="4"/>
        <v>9207.3405767763725</v>
      </c>
      <c r="S33">
        <f t="shared" si="2"/>
        <v>10416.535644244634</v>
      </c>
    </row>
    <row r="34" spans="1:19" x14ac:dyDescent="0.2">
      <c r="A34" s="1" t="s">
        <v>33</v>
      </c>
      <c r="B34">
        <v>6365.1373435687437</v>
      </c>
      <c r="C34">
        <v>2536.5823075373164</v>
      </c>
      <c r="E34">
        <f t="shared" ref="E34:F34" si="30">SUM(B31:B34)</f>
        <v>23320.892096505908</v>
      </c>
      <c r="F34">
        <f t="shared" si="30"/>
        <v>8890.7128475848294</v>
      </c>
      <c r="H34">
        <f t="shared" si="0"/>
        <v>25460.549374274975</v>
      </c>
      <c r="I34">
        <f t="shared" si="1"/>
        <v>10146.329230149266</v>
      </c>
      <c r="K34" s="4" t="s">
        <v>33</v>
      </c>
      <c r="L34" s="3">
        <v>2536.5823075373164</v>
      </c>
      <c r="M34" s="3">
        <v>2819.940966761646</v>
      </c>
      <c r="P34">
        <f t="shared" si="4"/>
        <v>9992.7565103434517</v>
      </c>
      <c r="S34">
        <f t="shared" si="2"/>
        <v>11279.763867046584</v>
      </c>
    </row>
    <row r="35" spans="1:19" x14ac:dyDescent="0.2">
      <c r="A35" s="1" t="s">
        <v>34</v>
      </c>
      <c r="B35">
        <v>6670.1347218167139</v>
      </c>
      <c r="C35">
        <v>2680.7152925958526</v>
      </c>
      <c r="E35">
        <f t="shared" ref="E35:F35" si="31">SUM(B32:B35)</f>
        <v>24748.442412795295</v>
      </c>
      <c r="F35">
        <f t="shared" si="31"/>
        <v>9683.2990271859198</v>
      </c>
      <c r="H35">
        <f t="shared" si="0"/>
        <v>26680.538887266855</v>
      </c>
      <c r="I35">
        <f t="shared" si="1"/>
        <v>10722.86117038341</v>
      </c>
      <c r="K35" s="4" t="s">
        <v>34</v>
      </c>
      <c r="L35" s="3">
        <v>2680.7152925958526</v>
      </c>
      <c r="M35" s="3">
        <v>2977.1682286850041</v>
      </c>
      <c r="P35">
        <f t="shared" si="4"/>
        <v>10810.55929867709</v>
      </c>
      <c r="S35">
        <f t="shared" si="2"/>
        <v>11908.672914740016</v>
      </c>
    </row>
    <row r="36" spans="1:19" x14ac:dyDescent="0.2">
      <c r="A36" s="1" t="s">
        <v>35</v>
      </c>
      <c r="B36">
        <v>7013.8463856776307</v>
      </c>
      <c r="C36">
        <v>2847.5791222373259</v>
      </c>
      <c r="E36">
        <f t="shared" ref="E36:F36" si="32">SUM(B33:B36)</f>
        <v>26069.005787099908</v>
      </c>
      <c r="F36">
        <f t="shared" si="32"/>
        <v>10413.985297556308</v>
      </c>
      <c r="H36">
        <f t="shared" si="0"/>
        <v>28055.385542710523</v>
      </c>
      <c r="I36">
        <f t="shared" si="1"/>
        <v>11390.316488949304</v>
      </c>
      <c r="K36" s="4" t="s">
        <v>35</v>
      </c>
      <c r="L36" s="3">
        <v>2847.5791222373259</v>
      </c>
      <c r="M36" s="3">
        <v>3151.4371710170076</v>
      </c>
      <c r="P36">
        <f t="shared" si="4"/>
        <v>11552.680277524816</v>
      </c>
      <c r="S36">
        <f t="shared" si="2"/>
        <v>12605.74868406803</v>
      </c>
    </row>
    <row r="37" spans="1:19" x14ac:dyDescent="0.2">
      <c r="A37" s="1" t="s">
        <v>36</v>
      </c>
      <c r="B37">
        <v>7334.3417807826099</v>
      </c>
      <c r="C37">
        <v>2987.2212816473275</v>
      </c>
      <c r="E37">
        <f t="shared" ref="E37:F37" si="33">SUM(B34:B37)</f>
        <v>27383.460231845696</v>
      </c>
      <c r="F37">
        <f t="shared" si="33"/>
        <v>11052.098004017822</v>
      </c>
      <c r="H37">
        <f t="shared" si="0"/>
        <v>29337.36712313044</v>
      </c>
      <c r="I37">
        <f t="shared" si="1"/>
        <v>11948.88512658931</v>
      </c>
      <c r="K37" s="4" t="s">
        <v>36</v>
      </c>
      <c r="L37" s="3">
        <v>2987.2212816473275</v>
      </c>
      <c r="M37" s="3">
        <v>3322.5398550515856</v>
      </c>
      <c r="P37">
        <f t="shared" si="4"/>
        <v>12271.086221515243</v>
      </c>
      <c r="S37">
        <f t="shared" si="2"/>
        <v>13290.159420206342</v>
      </c>
    </row>
    <row r="38" spans="1:19" x14ac:dyDescent="0.2">
      <c r="A38" s="1" t="s">
        <v>37</v>
      </c>
      <c r="B38">
        <v>7673.3805870089482</v>
      </c>
      <c r="C38">
        <v>3109.5058757611819</v>
      </c>
      <c r="E38">
        <f t="shared" ref="E38:F38" si="34">SUM(B35:B38)</f>
        <v>28691.703475285904</v>
      </c>
      <c r="F38">
        <f t="shared" si="34"/>
        <v>11625.021572241689</v>
      </c>
      <c r="H38">
        <f t="shared" si="0"/>
        <v>30693.522348035793</v>
      </c>
      <c r="I38">
        <f t="shared" si="1"/>
        <v>12438.023503044727</v>
      </c>
      <c r="K38" s="4" t="s">
        <v>37</v>
      </c>
      <c r="L38" s="3">
        <v>3109.5058757611819</v>
      </c>
      <c r="M38" s="3">
        <v>3486.2959240622276</v>
      </c>
      <c r="P38">
        <f t="shared" si="4"/>
        <v>12937.441178815825</v>
      </c>
      <c r="S38">
        <f t="shared" si="2"/>
        <v>13945.183696248911</v>
      </c>
    </row>
    <row r="39" spans="1:19" x14ac:dyDescent="0.2">
      <c r="A39" s="1" t="s">
        <v>38</v>
      </c>
      <c r="B39">
        <v>8026.9314803177367</v>
      </c>
      <c r="C39">
        <v>3228.7168545206541</v>
      </c>
      <c r="E39">
        <f t="shared" ref="E39:F39" si="35">SUM(B36:B39)</f>
        <v>30048.500233786926</v>
      </c>
      <c r="F39">
        <f t="shared" si="35"/>
        <v>12173.023134166491</v>
      </c>
      <c r="H39">
        <f t="shared" si="0"/>
        <v>32107.725921270947</v>
      </c>
      <c r="I39">
        <f t="shared" si="1"/>
        <v>12914.867418082616</v>
      </c>
      <c r="K39" s="4" t="s">
        <v>38</v>
      </c>
      <c r="L39" s="3">
        <v>3228.7168545206541</v>
      </c>
      <c r="M39" s="3">
        <v>3640.2953011909694</v>
      </c>
      <c r="P39">
        <f t="shared" si="4"/>
        <v>13600.568251321791</v>
      </c>
      <c r="S39">
        <f t="shared" si="2"/>
        <v>14561.181204763878</v>
      </c>
    </row>
    <row r="40" spans="1:19" x14ac:dyDescent="0.2">
      <c r="A40" s="1" t="s">
        <v>39</v>
      </c>
      <c r="B40">
        <v>8274.0850445216602</v>
      </c>
      <c r="C40">
        <v>3348.8057052798172</v>
      </c>
      <c r="E40">
        <f t="shared" ref="E40:F40" si="36">SUM(B37:B40)</f>
        <v>31308.738892630954</v>
      </c>
      <c r="F40">
        <f t="shared" si="36"/>
        <v>12674.249717208982</v>
      </c>
      <c r="H40">
        <f t="shared" si="0"/>
        <v>33096.340178086641</v>
      </c>
      <c r="I40">
        <f t="shared" si="1"/>
        <v>13395.222821119269</v>
      </c>
      <c r="K40" s="4" t="s">
        <v>39</v>
      </c>
      <c r="L40" s="3">
        <v>3349.2878602767864</v>
      </c>
      <c r="M40" s="3">
        <v>3768.37501617512</v>
      </c>
      <c r="P40">
        <f t="shared" si="4"/>
        <v>14217.506096479901</v>
      </c>
      <c r="S40">
        <f t="shared" si="2"/>
        <v>15073.50006470048</v>
      </c>
    </row>
    <row r="41" spans="1:19" x14ac:dyDescent="0.2">
      <c r="A41" s="1" t="s">
        <v>40</v>
      </c>
      <c r="B41">
        <v>8653.4115933214034</v>
      </c>
      <c r="C41">
        <v>3500.5249816985165</v>
      </c>
      <c r="E41">
        <f t="shared" ref="E41:F41" si="37">SUM(B38:B41)</f>
        <v>32627.808705169751</v>
      </c>
      <c r="F41">
        <f t="shared" si="37"/>
        <v>13187.553417260169</v>
      </c>
      <c r="H41">
        <f t="shared" si="0"/>
        <v>34613.646373285614</v>
      </c>
      <c r="I41">
        <f t="shared" si="1"/>
        <v>14002.099926794066</v>
      </c>
      <c r="K41" s="4" t="s">
        <v>40</v>
      </c>
      <c r="L41" s="3">
        <v>3500.5249817581703</v>
      </c>
      <c r="M41" s="3">
        <v>3978.809745423076</v>
      </c>
      <c r="P41">
        <f t="shared" si="4"/>
        <v>14873.775986851393</v>
      </c>
      <c r="S41">
        <f t="shared" si="2"/>
        <v>15915.238981692304</v>
      </c>
    </row>
    <row r="42" spans="1:19" x14ac:dyDescent="0.2">
      <c r="A42" s="1" t="s">
        <v>41</v>
      </c>
      <c r="B42">
        <v>9196.1898234542077</v>
      </c>
      <c r="C42">
        <v>3735.2056562010184</v>
      </c>
      <c r="E42">
        <f t="shared" ref="E42:F42" si="38">SUM(B39:B42)</f>
        <v>34150.617941615012</v>
      </c>
      <c r="F42">
        <f t="shared" si="38"/>
        <v>13813.253197700005</v>
      </c>
      <c r="H42">
        <f t="shared" si="0"/>
        <v>36784.759293816831</v>
      </c>
      <c r="I42">
        <f t="shared" si="1"/>
        <v>14940.822624804074</v>
      </c>
      <c r="K42" s="4" t="s">
        <v>41</v>
      </c>
      <c r="L42" s="3">
        <v>3735.2056561964027</v>
      </c>
      <c r="M42" s="3">
        <v>4273.0320512392673</v>
      </c>
      <c r="P42">
        <f t="shared" si="4"/>
        <v>15660.512114028432</v>
      </c>
      <c r="S42">
        <f t="shared" si="2"/>
        <v>17092.128204957069</v>
      </c>
    </row>
    <row r="43" spans="1:19" x14ac:dyDescent="0.2">
      <c r="A43" s="1" t="s">
        <v>42</v>
      </c>
      <c r="B43">
        <v>9787.3870892717077</v>
      </c>
      <c r="C43">
        <v>4046.173101379793</v>
      </c>
      <c r="E43">
        <f t="shared" ref="E43:F43" si="39">SUM(B40:B43)</f>
        <v>35911.073550568981</v>
      </c>
      <c r="F43">
        <f t="shared" si="39"/>
        <v>14630.709444559145</v>
      </c>
      <c r="H43">
        <f t="shared" si="0"/>
        <v>39149.548357086831</v>
      </c>
      <c r="I43">
        <f t="shared" si="1"/>
        <v>16184.692405519172</v>
      </c>
      <c r="K43" s="4" t="s">
        <v>42</v>
      </c>
      <c r="L43" s="3">
        <v>4046.1731014131224</v>
      </c>
      <c r="M43" s="3">
        <v>4685.9087442359478</v>
      </c>
      <c r="P43">
        <f t="shared" si="4"/>
        <v>16706.12555707341</v>
      </c>
      <c r="S43">
        <f t="shared" si="2"/>
        <v>18743.634976943791</v>
      </c>
    </row>
    <row r="44" spans="1:19" x14ac:dyDescent="0.2">
      <c r="A44" s="1" t="s">
        <v>43</v>
      </c>
      <c r="B44">
        <v>10674.265697513451</v>
      </c>
      <c r="C44">
        <v>4586.5406380115746</v>
      </c>
      <c r="E44">
        <f t="shared" ref="E44:F44" si="40">SUM(B41:B44)</f>
        <v>38311.254203560769</v>
      </c>
      <c r="F44">
        <f t="shared" si="40"/>
        <v>15868.444377290902</v>
      </c>
      <c r="H44">
        <f t="shared" si="0"/>
        <v>42697.062790053802</v>
      </c>
      <c r="I44">
        <f t="shared" si="1"/>
        <v>18346.162552046299</v>
      </c>
      <c r="K44" s="4" t="s">
        <v>80</v>
      </c>
      <c r="L44" s="3">
        <v>4586.5406380957429</v>
      </c>
      <c r="M44" s="3">
        <v>5362.776548832856</v>
      </c>
      <c r="P44">
        <f t="shared" si="4"/>
        <v>18300.527089731146</v>
      </c>
      <c r="S44">
        <f t="shared" si="2"/>
        <v>21451.106195331424</v>
      </c>
    </row>
    <row r="45" spans="1:19" x14ac:dyDescent="0.2">
      <c r="A45" s="1" t="s">
        <v>44</v>
      </c>
      <c r="B45">
        <v>11425.677336449797</v>
      </c>
      <c r="C45">
        <v>5026.550248829175</v>
      </c>
      <c r="E45">
        <f t="shared" ref="E45:F45" si="41">SUM(B42:B45)</f>
        <v>41083.519946689164</v>
      </c>
      <c r="F45">
        <f t="shared" si="41"/>
        <v>17394.469644421559</v>
      </c>
      <c r="H45">
        <f t="shared" si="0"/>
        <v>45702.709345799187</v>
      </c>
      <c r="I45">
        <f t="shared" si="1"/>
        <v>20106.2009953167</v>
      </c>
      <c r="K45" s="4" t="s">
        <v>44</v>
      </c>
      <c r="L45" s="3">
        <v>5026.5502488758093</v>
      </c>
      <c r="M45" s="3">
        <v>5938.9801090918163</v>
      </c>
      <c r="P45">
        <f t="shared" si="4"/>
        <v>20260.697453399887</v>
      </c>
      <c r="S45">
        <f t="shared" si="2"/>
        <v>23755.920436367265</v>
      </c>
    </row>
    <row r="46" spans="1:19" x14ac:dyDescent="0.2">
      <c r="A46" s="1" t="s">
        <v>45</v>
      </c>
      <c r="B46">
        <v>12108.359410220604</v>
      </c>
      <c r="C46">
        <v>5350.9293857741322</v>
      </c>
      <c r="E46">
        <f t="shared" ref="E46:F46" si="42">SUM(B43:B46)</f>
        <v>43995.689533455559</v>
      </c>
      <c r="F46">
        <f t="shared" si="42"/>
        <v>19010.193373994676</v>
      </c>
      <c r="H46">
        <f t="shared" si="0"/>
        <v>48433.437640882417</v>
      </c>
      <c r="I46">
        <f t="shared" si="1"/>
        <v>21403.717543096529</v>
      </c>
      <c r="K46" s="4" t="s">
        <v>45</v>
      </c>
      <c r="L46" s="3">
        <v>5350.9293857928906</v>
      </c>
      <c r="M46" s="3">
        <v>6399.2053209926298</v>
      </c>
      <c r="P46">
        <f t="shared" si="4"/>
        <v>22386.87072315325</v>
      </c>
      <c r="S46">
        <f t="shared" si="2"/>
        <v>25596.821283970519</v>
      </c>
    </row>
    <row r="47" spans="1:19" x14ac:dyDescent="0.2">
      <c r="A47" s="1" t="s">
        <v>46</v>
      </c>
      <c r="B47">
        <v>12797.370947242011</v>
      </c>
      <c r="C47">
        <v>5666.2322616407255</v>
      </c>
      <c r="E47">
        <f t="shared" ref="E47:F47" si="43">SUM(B44:B47)</f>
        <v>47005.673391425858</v>
      </c>
      <c r="F47">
        <f t="shared" si="43"/>
        <v>20630.252534255607</v>
      </c>
      <c r="H47">
        <f t="shared" si="0"/>
        <v>51189.483788968042</v>
      </c>
      <c r="I47">
        <f t="shared" si="1"/>
        <v>22664.929046562902</v>
      </c>
      <c r="K47" s="4" t="s">
        <v>81</v>
      </c>
      <c r="L47" s="3">
        <v>5684.8015279477231</v>
      </c>
      <c r="M47" s="3">
        <v>6836.0571191378976</v>
      </c>
      <c r="P47">
        <f t="shared" si="4"/>
        <v>24537.0190980552</v>
      </c>
      <c r="S47">
        <f t="shared" si="2"/>
        <v>27344.228476551591</v>
      </c>
    </row>
    <row r="48" spans="1:19" x14ac:dyDescent="0.2">
      <c r="A48" s="1" t="s">
        <v>47</v>
      </c>
      <c r="B48">
        <v>13428.54735350583</v>
      </c>
      <c r="C48">
        <v>5943.1158772272183</v>
      </c>
      <c r="E48">
        <f t="shared" ref="E48:F48" si="44">SUM(B45:B48)</f>
        <v>49759.955047418247</v>
      </c>
      <c r="F48">
        <f t="shared" si="44"/>
        <v>21986.82777347125</v>
      </c>
      <c r="H48">
        <f t="shared" si="0"/>
        <v>53714.18941402332</v>
      </c>
      <c r="I48">
        <f t="shared" si="1"/>
        <v>23772.463508908873</v>
      </c>
      <c r="P48">
        <f t="shared" si="4"/>
        <v>19174.242549222345</v>
      </c>
      <c r="S48">
        <f t="shared" si="2"/>
        <v>0</v>
      </c>
    </row>
    <row r="49" spans="1:19" x14ac:dyDescent="0.2">
      <c r="A49" s="1" t="s">
        <v>48</v>
      </c>
      <c r="B49">
        <v>14261.899554104435</v>
      </c>
      <c r="C49">
        <v>6311.8549486314678</v>
      </c>
      <c r="E49">
        <f t="shared" ref="E49:F49" si="45">SUM(B46:B49)</f>
        <v>52596.177265072874</v>
      </c>
      <c r="F49">
        <f t="shared" si="45"/>
        <v>23272.132473273545</v>
      </c>
      <c r="H49">
        <f t="shared" si="0"/>
        <v>57047.59821641774</v>
      </c>
      <c r="I49">
        <f t="shared" si="1"/>
        <v>25247.419794525871</v>
      </c>
      <c r="P49">
        <f t="shared" si="4"/>
        <v>13235.262440130527</v>
      </c>
      <c r="S49">
        <f t="shared" si="2"/>
        <v>0</v>
      </c>
    </row>
    <row r="50" spans="1:19" x14ac:dyDescent="0.2">
      <c r="A50" s="1" t="s">
        <v>49</v>
      </c>
      <c r="B50">
        <v>15035.958540434976</v>
      </c>
      <c r="C50">
        <v>6716.5991689202983</v>
      </c>
      <c r="E50">
        <f t="shared" ref="E50:F50" si="46">SUM(B47:B50)</f>
        <v>55523.776395287256</v>
      </c>
      <c r="F50">
        <f t="shared" si="46"/>
        <v>24637.802256419709</v>
      </c>
      <c r="H50">
        <f t="shared" si="0"/>
        <v>60143.834161739906</v>
      </c>
      <c r="I50">
        <f t="shared" si="1"/>
        <v>26866.396675681193</v>
      </c>
      <c r="P50">
        <f t="shared" si="4"/>
        <v>6836.0571191378976</v>
      </c>
      <c r="S50">
        <f t="shared" si="2"/>
        <v>0</v>
      </c>
    </row>
    <row r="51" spans="1:19" x14ac:dyDescent="0.2">
      <c r="A51" s="1" t="s">
        <v>50</v>
      </c>
      <c r="B51">
        <v>15919.351096209499</v>
      </c>
      <c r="C51">
        <v>7131.8465669203879</v>
      </c>
      <c r="E51">
        <f t="shared" ref="E51:F51" si="47">SUM(B48:B51)</f>
        <v>58645.756544254735</v>
      </c>
      <c r="F51">
        <f t="shared" si="47"/>
        <v>26103.416561699371</v>
      </c>
      <c r="H51">
        <f t="shared" si="0"/>
        <v>63677.404384837995</v>
      </c>
      <c r="I51">
        <f t="shared" si="1"/>
        <v>28527.386267681552</v>
      </c>
      <c r="P51">
        <f t="shared" si="4"/>
        <v>0</v>
      </c>
      <c r="S51">
        <f t="shared" si="2"/>
        <v>0</v>
      </c>
    </row>
    <row r="52" spans="1:19" x14ac:dyDescent="0.2">
      <c r="A52" s="1" t="s">
        <v>51</v>
      </c>
      <c r="B52">
        <v>16786.52320914248</v>
      </c>
      <c r="C52">
        <v>7713.4104935139821</v>
      </c>
      <c r="E52">
        <f t="shared" ref="E52:F52" si="48">SUM(B49:B52)</f>
        <v>62003.732399891393</v>
      </c>
      <c r="F52">
        <f t="shared" si="48"/>
        <v>27873.711177986137</v>
      </c>
      <c r="H52">
        <f t="shared" si="0"/>
        <v>67146.092836569922</v>
      </c>
      <c r="I52">
        <f t="shared" si="1"/>
        <v>30853.641974055929</v>
      </c>
      <c r="P52">
        <f t="shared" si="4"/>
        <v>0</v>
      </c>
      <c r="S52">
        <f t="shared" si="2"/>
        <v>0</v>
      </c>
    </row>
    <row r="53" spans="1:19" x14ac:dyDescent="0.2">
      <c r="A53" s="1" t="s">
        <v>52</v>
      </c>
      <c r="B53">
        <v>17474.524817527865</v>
      </c>
      <c r="C53">
        <v>8070.1900263705938</v>
      </c>
      <c r="E53">
        <f t="shared" ref="E53:F53" si="49">SUM(B50:B53)</f>
        <v>65216.357663314819</v>
      </c>
      <c r="F53">
        <f t="shared" si="49"/>
        <v>29632.046255725265</v>
      </c>
      <c r="H53">
        <f t="shared" si="0"/>
        <v>69898.099270111459</v>
      </c>
      <c r="I53">
        <f t="shared" si="1"/>
        <v>32280.760105482375</v>
      </c>
      <c r="P53">
        <f t="shared" si="4"/>
        <v>0</v>
      </c>
      <c r="S53">
        <f t="shared" si="2"/>
        <v>0</v>
      </c>
    </row>
    <row r="54" spans="1:19" x14ac:dyDescent="0.2">
      <c r="A54" s="1" t="s">
        <v>53</v>
      </c>
      <c r="B54">
        <v>18099.570069928439</v>
      </c>
      <c r="C54">
        <v>8311.8616578310193</v>
      </c>
      <c r="E54">
        <f t="shared" ref="E54:F54" si="50">SUM(B51:B54)</f>
        <v>68279.969192808276</v>
      </c>
      <c r="F54">
        <f t="shared" si="50"/>
        <v>31227.308744635986</v>
      </c>
      <c r="H54">
        <f t="shared" si="0"/>
        <v>72398.280279713756</v>
      </c>
      <c r="I54">
        <f t="shared" si="1"/>
        <v>33247.446631324077</v>
      </c>
      <c r="P54">
        <f t="shared" si="4"/>
        <v>0</v>
      </c>
      <c r="S54">
        <f t="shared" si="2"/>
        <v>0</v>
      </c>
    </row>
    <row r="55" spans="1:19" x14ac:dyDescent="0.2">
      <c r="A55" s="1" t="s">
        <v>54</v>
      </c>
      <c r="B55">
        <v>18631.710211414829</v>
      </c>
      <c r="C55">
        <v>8543.3325228037993</v>
      </c>
      <c r="E55">
        <f t="shared" ref="E55:F55" si="51">SUM(B52:B55)</f>
        <v>70992.328308013617</v>
      </c>
      <c r="F55">
        <f t="shared" si="51"/>
        <v>32638.794700519393</v>
      </c>
      <c r="H55">
        <f t="shared" si="0"/>
        <v>74526.840845659317</v>
      </c>
      <c r="I55">
        <f t="shared" si="1"/>
        <v>34173.330091215197</v>
      </c>
      <c r="P55">
        <f t="shared" si="4"/>
        <v>0</v>
      </c>
      <c r="S55">
        <f t="shared" si="2"/>
        <v>0</v>
      </c>
    </row>
    <row r="56" spans="1:19" x14ac:dyDescent="0.2">
      <c r="A56" s="1" t="s">
        <v>55</v>
      </c>
      <c r="B56">
        <v>19189.118829283834</v>
      </c>
      <c r="C56">
        <v>8777.8458296556182</v>
      </c>
      <c r="E56">
        <f t="shared" ref="E56:F56" si="52">SUM(B53:B56)</f>
        <v>73394.923928154967</v>
      </c>
      <c r="F56">
        <f t="shared" si="52"/>
        <v>33703.230036661029</v>
      </c>
      <c r="H56">
        <f t="shared" si="0"/>
        <v>76756.475317135337</v>
      </c>
      <c r="I56">
        <f t="shared" si="1"/>
        <v>35111.383318622473</v>
      </c>
      <c r="P56">
        <f t="shared" si="4"/>
        <v>0</v>
      </c>
      <c r="S5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Fahey, Mark</dc:creator>
  <cp:lastModifiedBy>Fahey, Mark</cp:lastModifiedBy>
  <dcterms:created xsi:type="dcterms:W3CDTF">2019-04-19T18:34:01Z</dcterms:created>
  <dcterms:modified xsi:type="dcterms:W3CDTF">2019-04-22T19:49:55Z</dcterms:modified>
</cp:coreProperties>
</file>