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olanda/CRF_Screen/InVivo/1_1_Norm/20190124/"/>
    </mc:Choice>
  </mc:AlternateContent>
  <xr:revisionPtr revIDLastSave="0" documentId="13_ncr:40009_{9D24775C-CA3F-774B-96EE-EC7291C7DF3E}" xr6:coauthVersionLast="40" xr6:coauthVersionMax="40" xr10:uidLastSave="{00000000-0000-0000-0000-000000000000}"/>
  <bookViews>
    <workbookView xWindow="0" yWindow="2640" windowWidth="28040" windowHeight="16180"/>
  </bookViews>
  <sheets>
    <sheet name="Exp35_P1-7_NegativeCtr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H13" i="1"/>
  <c r="K13" i="1"/>
  <c r="N13" i="1"/>
  <c r="B13" i="1"/>
  <c r="B12" i="1"/>
  <c r="N12" i="1"/>
  <c r="K12" i="1"/>
  <c r="H12" i="1"/>
  <c r="E12" i="1"/>
  <c r="Q4" i="1"/>
  <c r="Q5" i="1"/>
  <c r="Q6" i="1"/>
  <c r="Q7" i="1"/>
  <c r="Q8" i="1"/>
  <c r="Q9" i="1"/>
  <c r="Q10" i="1"/>
  <c r="Q3" i="1"/>
  <c r="O4" i="1"/>
  <c r="O5" i="1"/>
  <c r="O6" i="1"/>
  <c r="O7" i="1"/>
  <c r="O8" i="1"/>
  <c r="O9" i="1"/>
  <c r="O10" i="1"/>
  <c r="O3" i="1"/>
  <c r="L4" i="1"/>
  <c r="L5" i="1"/>
  <c r="L6" i="1"/>
  <c r="L7" i="1"/>
  <c r="L8" i="1"/>
  <c r="L9" i="1"/>
  <c r="L10" i="1"/>
  <c r="L3" i="1"/>
  <c r="I4" i="1"/>
  <c r="I5" i="1"/>
  <c r="I6" i="1"/>
  <c r="I7" i="1"/>
  <c r="I8" i="1"/>
  <c r="I9" i="1"/>
  <c r="I10" i="1"/>
  <c r="I3" i="1"/>
  <c r="F4" i="1"/>
  <c r="F5" i="1"/>
  <c r="F6" i="1"/>
  <c r="F7" i="1"/>
  <c r="F8" i="1"/>
  <c r="F9" i="1"/>
  <c r="F10" i="1"/>
  <c r="F3" i="1"/>
  <c r="C4" i="1"/>
  <c r="C5" i="1"/>
  <c r="C6" i="1"/>
  <c r="C7" i="1"/>
  <c r="C8" i="1"/>
  <c r="C9" i="1"/>
  <c r="C10" i="1"/>
  <c r="C3" i="1"/>
  <c r="E11" i="1"/>
  <c r="H11" i="1"/>
  <c r="K11" i="1"/>
  <c r="N11" i="1"/>
  <c r="B11" i="1"/>
</calcChain>
</file>

<file path=xl/sharedStrings.xml><?xml version="1.0" encoding="utf-8"?>
<sst xmlns="http://schemas.openxmlformats.org/spreadsheetml/2006/main" count="27" uniqueCount="24">
  <si>
    <t>shRNA</t>
  </si>
  <si>
    <t>P1-7_Input_combined</t>
  </si>
  <si>
    <t>P1-7_Q1_combined</t>
  </si>
  <si>
    <t>P1-7_Q2_combined</t>
  </si>
  <si>
    <t>P1-7_Q3_combined</t>
  </si>
  <si>
    <t>P1-7_Q4_combined</t>
  </si>
  <si>
    <t>CD4.1</t>
  </si>
  <si>
    <t>CD4.2</t>
  </si>
  <si>
    <t>CD4.3</t>
  </si>
  <si>
    <t>CD4.4</t>
  </si>
  <si>
    <t>Cd19</t>
  </si>
  <si>
    <t>Cd19.3</t>
  </si>
  <si>
    <t>Cd19.4</t>
  </si>
  <si>
    <t>Cd4.5</t>
  </si>
  <si>
    <t>%</t>
  </si>
  <si>
    <t>Sum</t>
  </si>
  <si>
    <t>Variance</t>
  </si>
  <si>
    <t>SD</t>
  </si>
  <si>
    <t>Weighted average</t>
  </si>
  <si>
    <t>Q1</t>
  </si>
  <si>
    <t>Input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</si>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</sst>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N2" sqref="N2"/>
    </sheetView>
  </sheetViews>
  <sheetFormatPr baseColWidth="10" defaultRowHeight="16" x14ac:dyDescent="0.2"/>
  <cols>
    <col min="2" max="2" width="16.83203125" bestFit="1" customWidth="1"/>
    <col min="5" max="5" width="15.6640625" bestFit="1" customWidth="1"/>
    <col min="8" max="8" width="15.6640625" bestFit="1" customWidth="1"/>
    <col min="11" max="11" width="16.83203125" bestFit="1" customWidth="1"/>
    <col min="14" max="14" width="15.6640625" bestFit="1" customWidth="1"/>
    <col min="17" max="17" width="10.83203125" style="1"/>
  </cols>
  <sheetData>
    <row r="1" spans="1:17" x14ac:dyDescent="0.2">
      <c r="B1" s="14" t="s">
        <v>20</v>
      </c>
      <c r="C1" s="14"/>
      <c r="E1" s="14" t="s">
        <v>19</v>
      </c>
      <c r="F1" s="14"/>
      <c r="H1" s="14" t="s">
        <v>21</v>
      </c>
      <c r="I1" s="14"/>
      <c r="K1" s="14" t="s">
        <v>22</v>
      </c>
      <c r="L1" s="14"/>
      <c r="N1" s="15" t="s">
        <v>23</v>
      </c>
      <c r="O1" s="15"/>
    </row>
    <row r="2" spans="1:17" s="2" customFormat="1" ht="34" x14ac:dyDescent="0.2">
      <c r="A2" s="4" t="s">
        <v>0</v>
      </c>
      <c r="B2" s="5" t="s">
        <v>1</v>
      </c>
      <c r="C2" s="5" t="s">
        <v>14</v>
      </c>
      <c r="D2" s="4"/>
      <c r="E2" s="6" t="s">
        <v>2</v>
      </c>
      <c r="F2" s="6" t="s">
        <v>14</v>
      </c>
      <c r="G2" s="4"/>
      <c r="H2" s="5" t="s">
        <v>3</v>
      </c>
      <c r="I2" s="5"/>
      <c r="J2" s="4"/>
      <c r="K2" s="6" t="s">
        <v>4</v>
      </c>
      <c r="L2" s="6" t="s">
        <v>14</v>
      </c>
      <c r="M2" s="4"/>
      <c r="N2" s="5" t="s">
        <v>5</v>
      </c>
      <c r="O2" s="5" t="s">
        <v>14</v>
      </c>
      <c r="P2" s="4"/>
      <c r="Q2" s="7" t="s">
        <v>18</v>
      </c>
    </row>
    <row r="3" spans="1:17" x14ac:dyDescent="0.2">
      <c r="A3" s="8" t="s">
        <v>6</v>
      </c>
      <c r="B3" s="9">
        <v>8638</v>
      </c>
      <c r="C3" s="9">
        <f>B3/$B$11*100</f>
        <v>29.33505399714732</v>
      </c>
      <c r="D3" s="10"/>
      <c r="E3" s="11">
        <v>317</v>
      </c>
      <c r="F3" s="11">
        <f>E3/$E$11*100</f>
        <v>0.22067986104826412</v>
      </c>
      <c r="G3" s="10"/>
      <c r="H3" s="9">
        <v>4</v>
      </c>
      <c r="I3" s="9">
        <f>H3/$H$11*100</f>
        <v>3.3372267645586521E-3</v>
      </c>
      <c r="J3" s="10"/>
      <c r="K3" s="11">
        <v>3886</v>
      </c>
      <c r="L3" s="11">
        <f>K3/$K$11*100</f>
        <v>31.020994651552648</v>
      </c>
      <c r="M3" s="10"/>
      <c r="N3" s="9">
        <v>4136</v>
      </c>
      <c r="O3" s="9">
        <f>N3/$N$11*100</f>
        <v>2.9832875309256415</v>
      </c>
      <c r="P3" s="8"/>
      <c r="Q3" s="10">
        <f>($B$11*C3+$E$11*F3+$H$11*I3+$K$11*L3+$N$11*O3)/($B$11+$E$11+$H$11+$K$11+$N$11)</f>
        <v>3.8235247760172388</v>
      </c>
    </row>
    <row r="4" spans="1:17" x14ac:dyDescent="0.2">
      <c r="A4" s="8" t="s">
        <v>7</v>
      </c>
      <c r="B4" s="9">
        <v>13</v>
      </c>
      <c r="C4" s="9">
        <f t="shared" ref="C4:C10" si="0">B4/$B$11*100</f>
        <v>4.4148611016776473E-2</v>
      </c>
      <c r="D4" s="10"/>
      <c r="E4" s="11">
        <v>15</v>
      </c>
      <c r="F4" s="11">
        <f t="shared" ref="F4:F10" si="1">E4/$E$11*100</f>
        <v>1.044226471837212E-2</v>
      </c>
      <c r="G4" s="10"/>
      <c r="H4" s="9">
        <v>148</v>
      </c>
      <c r="I4" s="9">
        <f t="shared" ref="I4:I10" si="2">H4/$H$11*100</f>
        <v>0.12347739028867012</v>
      </c>
      <c r="J4" s="10"/>
      <c r="K4" s="11">
        <v>0</v>
      </c>
      <c r="L4" s="11">
        <f t="shared" ref="L4:L10" si="3">K4/$K$11*100</f>
        <v>0</v>
      </c>
      <c r="M4" s="10"/>
      <c r="N4" s="9">
        <v>16</v>
      </c>
      <c r="O4" s="9">
        <f t="shared" ref="O4:O10" si="4">N4/$N$11*100</f>
        <v>1.1540764142845808E-2</v>
      </c>
      <c r="P4" s="8"/>
      <c r="Q4" s="10">
        <f t="shared" ref="Q4:Q10" si="5">($B$11*C4+$E$11*F4+$H$11*I4+$K$11*L4+$N$11*O4)/($B$11+$E$11+$H$11+$K$11+$N$11)</f>
        <v>4.3231656380384537E-2</v>
      </c>
    </row>
    <row r="5" spans="1:17" x14ac:dyDescent="0.2">
      <c r="A5" s="8" t="s">
        <v>8</v>
      </c>
      <c r="B5" s="9">
        <v>7404</v>
      </c>
      <c r="C5" s="9">
        <f t="shared" si="0"/>
        <v>25.144331997554847</v>
      </c>
      <c r="D5" s="10"/>
      <c r="E5" s="11">
        <v>5023</v>
      </c>
      <c r="F5" s="11">
        <f t="shared" si="1"/>
        <v>3.4967663786922105</v>
      </c>
      <c r="G5" s="10"/>
      <c r="H5" s="9">
        <v>2173</v>
      </c>
      <c r="I5" s="9">
        <f t="shared" si="2"/>
        <v>1.8129484398464877</v>
      </c>
      <c r="J5" s="10"/>
      <c r="K5" s="11">
        <v>0</v>
      </c>
      <c r="L5" s="11">
        <f t="shared" si="3"/>
        <v>0</v>
      </c>
      <c r="M5" s="10"/>
      <c r="N5" s="9">
        <v>2612</v>
      </c>
      <c r="O5" s="9">
        <f t="shared" si="4"/>
        <v>1.8840297463195783</v>
      </c>
      <c r="P5" s="8"/>
      <c r="Q5" s="10">
        <f t="shared" si="5"/>
        <v>3.8755378625998889</v>
      </c>
    </row>
    <row r="6" spans="1:17" x14ac:dyDescent="0.2">
      <c r="A6" s="8" t="s">
        <v>9</v>
      </c>
      <c r="B6" s="9">
        <v>4842</v>
      </c>
      <c r="C6" s="9">
        <f t="shared" si="0"/>
        <v>16.443659580248589</v>
      </c>
      <c r="D6" s="10"/>
      <c r="E6" s="11">
        <v>73485</v>
      </c>
      <c r="F6" s="11">
        <f t="shared" si="1"/>
        <v>51.156654855305014</v>
      </c>
      <c r="G6" s="10"/>
      <c r="H6" s="9">
        <v>47732</v>
      </c>
      <c r="I6" s="9">
        <f t="shared" si="2"/>
        <v>39.823126981478389</v>
      </c>
      <c r="J6" s="10"/>
      <c r="K6" s="11">
        <v>3174</v>
      </c>
      <c r="L6" s="11">
        <f t="shared" si="3"/>
        <v>25.337271493573883</v>
      </c>
      <c r="M6" s="10"/>
      <c r="N6" s="9">
        <v>98780</v>
      </c>
      <c r="O6" s="9">
        <f t="shared" si="4"/>
        <v>71.249792626894305</v>
      </c>
      <c r="P6" s="8"/>
      <c r="Q6" s="10">
        <f t="shared" si="5"/>
        <v>51.340519095107389</v>
      </c>
    </row>
    <row r="7" spans="1:17" x14ac:dyDescent="0.2">
      <c r="A7" s="8" t="s">
        <v>10</v>
      </c>
      <c r="B7" s="9">
        <v>1562</v>
      </c>
      <c r="C7" s="9">
        <f t="shared" si="0"/>
        <v>5.3046254160157575</v>
      </c>
      <c r="D7" s="10"/>
      <c r="E7" s="11">
        <v>13601</v>
      </c>
      <c r="F7" s="11">
        <f t="shared" si="1"/>
        <v>9.4683494956386145</v>
      </c>
      <c r="G7" s="10"/>
      <c r="H7" s="9">
        <v>0</v>
      </c>
      <c r="I7" s="9">
        <f t="shared" si="2"/>
        <v>0</v>
      </c>
      <c r="J7" s="10"/>
      <c r="K7" s="11">
        <v>2633</v>
      </c>
      <c r="L7" s="11">
        <f t="shared" si="3"/>
        <v>21.01859982437934</v>
      </c>
      <c r="M7" s="10"/>
      <c r="N7" s="9">
        <v>3681</v>
      </c>
      <c r="O7" s="9">
        <f t="shared" si="4"/>
        <v>2.6550970506134637</v>
      </c>
      <c r="P7" s="8"/>
      <c r="Q7" s="10">
        <f t="shared" si="5"/>
        <v>4.8358660629245769</v>
      </c>
    </row>
    <row r="8" spans="1:17" x14ac:dyDescent="0.2">
      <c r="A8" s="8" t="s">
        <v>11</v>
      </c>
      <c r="B8" s="9">
        <v>1445</v>
      </c>
      <c r="C8" s="9">
        <f t="shared" si="0"/>
        <v>4.9072879168647692</v>
      </c>
      <c r="D8" s="10"/>
      <c r="E8" s="11">
        <v>2229</v>
      </c>
      <c r="F8" s="11">
        <f t="shared" si="1"/>
        <v>1.5517205371500971</v>
      </c>
      <c r="G8" s="10"/>
      <c r="H8" s="9">
        <v>2200</v>
      </c>
      <c r="I8" s="9">
        <f t="shared" si="2"/>
        <v>1.8354747205072586</v>
      </c>
      <c r="J8" s="10"/>
      <c r="K8" s="11">
        <v>306</v>
      </c>
      <c r="L8" s="11">
        <f t="shared" si="3"/>
        <v>2.442723716771773</v>
      </c>
      <c r="M8" s="10"/>
      <c r="N8" s="9">
        <v>192</v>
      </c>
      <c r="O8" s="9">
        <f t="shared" si="4"/>
        <v>0.13848916971414971</v>
      </c>
      <c r="P8" s="8"/>
      <c r="Q8" s="10">
        <f t="shared" si="5"/>
        <v>1.4347505961240119</v>
      </c>
    </row>
    <row r="9" spans="1:17" x14ac:dyDescent="0.2">
      <c r="A9" s="8" t="s">
        <v>12</v>
      </c>
      <c r="B9" s="9">
        <v>5526</v>
      </c>
      <c r="C9" s="9">
        <f t="shared" si="0"/>
        <v>18.766555729131291</v>
      </c>
      <c r="D9" s="10"/>
      <c r="E9" s="11">
        <v>48275</v>
      </c>
      <c r="F9" s="11">
        <f t="shared" si="1"/>
        <v>33.606688618627608</v>
      </c>
      <c r="G9" s="10"/>
      <c r="H9" s="9">
        <v>67542</v>
      </c>
      <c r="I9" s="9">
        <f t="shared" si="2"/>
        <v>56.35074253295511</v>
      </c>
      <c r="J9" s="10"/>
      <c r="K9" s="11">
        <v>2527</v>
      </c>
      <c r="L9" s="11">
        <f t="shared" si="3"/>
        <v>20.172427556478006</v>
      </c>
      <c r="M9" s="10"/>
      <c r="N9" s="9">
        <v>25967</v>
      </c>
      <c r="O9" s="9">
        <f t="shared" si="4"/>
        <v>18.72993890607982</v>
      </c>
      <c r="P9" s="8"/>
      <c r="Q9" s="10">
        <f t="shared" si="5"/>
        <v>33.738029672227491</v>
      </c>
    </row>
    <row r="10" spans="1:17" x14ac:dyDescent="0.2">
      <c r="A10" s="8" t="s">
        <v>13</v>
      </c>
      <c r="B10" s="9">
        <v>16</v>
      </c>
      <c r="C10" s="9">
        <f t="shared" si="0"/>
        <v>5.4336752020647965E-2</v>
      </c>
      <c r="D10" s="10"/>
      <c r="E10" s="11">
        <v>702</v>
      </c>
      <c r="F10" s="11">
        <f t="shared" si="1"/>
        <v>0.48869798881981524</v>
      </c>
      <c r="G10" s="10"/>
      <c r="H10" s="9">
        <v>61</v>
      </c>
      <c r="I10" s="9">
        <f t="shared" si="2"/>
        <v>5.0892708159519441E-2</v>
      </c>
      <c r="J10" s="10"/>
      <c r="K10" s="11">
        <v>1</v>
      </c>
      <c r="L10" s="11">
        <f t="shared" si="3"/>
        <v>7.9827572443522E-3</v>
      </c>
      <c r="M10" s="10"/>
      <c r="N10" s="9">
        <v>3255</v>
      </c>
      <c r="O10" s="9">
        <f t="shared" si="4"/>
        <v>2.3478242053101939</v>
      </c>
      <c r="P10" s="8"/>
      <c r="Q10" s="10">
        <f t="shared" si="5"/>
        <v>0.90854027861901865</v>
      </c>
    </row>
    <row r="11" spans="1:17" s="3" customFormat="1" x14ac:dyDescent="0.2">
      <c r="A11" s="12" t="s">
        <v>15</v>
      </c>
      <c r="B11" s="12">
        <f>SUM(B3:B10)</f>
        <v>29446</v>
      </c>
      <c r="C11" s="12"/>
      <c r="D11" s="12"/>
      <c r="E11" s="12">
        <f t="shared" ref="E11:N11" si="6">SUM(E3:E10)</f>
        <v>143647</v>
      </c>
      <c r="F11" s="12"/>
      <c r="G11" s="12"/>
      <c r="H11" s="12">
        <f t="shared" si="6"/>
        <v>119860</v>
      </c>
      <c r="I11" s="12"/>
      <c r="J11" s="12"/>
      <c r="K11" s="12">
        <f t="shared" si="6"/>
        <v>12527</v>
      </c>
      <c r="L11" s="12"/>
      <c r="M11" s="12"/>
      <c r="N11" s="12">
        <f t="shared" si="6"/>
        <v>138639</v>
      </c>
      <c r="O11" s="12"/>
      <c r="P11" s="12"/>
      <c r="Q11" s="10"/>
    </row>
    <row r="12" spans="1:17" x14ac:dyDescent="0.2">
      <c r="A12" s="8" t="s">
        <v>16</v>
      </c>
      <c r="B12" s="13">
        <f>((C3-$Q$3)^2 + (C4-$Q$4)^2 + (C5-$Q$5)^2 + (C6-$Q$6)^2 + (C7-$Q$7)^2 + (C8-$Q$8)^2 + (C9-$Q$9)^2 + (C10-$Q$10)^2)/7</f>
        <v>365.44906835213931</v>
      </c>
      <c r="C12" s="13"/>
      <c r="D12" s="13"/>
      <c r="E12" s="13">
        <f>((F3-$Q$3)^2 + (F4-$Q$4)^2 + (F5-$Q$5)^2 + (F6-$Q$6)^2 + (F7-$Q$7)^2 + (F8-$Q$8)^2 + (F9-$Q$9)^2 + (F10-$Q$10)^2)/7</f>
        <v>4.9751347519087625</v>
      </c>
      <c r="F12" s="13"/>
      <c r="G12" s="13"/>
      <c r="H12" s="13">
        <f>((I3-$Q$3)^2 + (I4-$Q$4)^2 + (I5-$Q$5)^2 + (I6-$Q$6)^2 + (I7-$Q$7)^2 + (I8-$Q$8)^2 + (I9-$Q$9)^2 + (I10-$Q$10)^2)/7</f>
        <v>98.160198742064736</v>
      </c>
      <c r="I12" s="13"/>
      <c r="J12" s="13"/>
      <c r="K12" s="13">
        <f>((L3-$Q$3)^2 + (L4-$Q$4)^2 + (L5-$Q$5)^2 + (L6-$Q$6)^2 + (L7-$Q$7)^2 + (L8-$Q$8)^2 + (L9-$Q$9)^2 + (L10-$Q$10)^2)/7</f>
        <v>268.37519465372577</v>
      </c>
      <c r="L12" s="13"/>
      <c r="M12" s="13"/>
      <c r="N12" s="13">
        <f>((O3-$Q$3)^2 + (O4-$Q$4)^2 + (O5-$Q$5)^2 + (O6-$Q$6)^2 + (O7-$Q$7)^2 + (O8-$Q$8)^2 + (O9-$Q$9)^2 + (O10-$Q$10)^2)/7</f>
        <v>90.686093416946363</v>
      </c>
      <c r="O12" s="13"/>
      <c r="P12" s="13"/>
      <c r="Q12" s="13"/>
    </row>
    <row r="13" spans="1:17" x14ac:dyDescent="0.2">
      <c r="A13" s="8" t="s">
        <v>17</v>
      </c>
      <c r="B13" s="13">
        <f>B12^0.5</f>
        <v>19.116722217789828</v>
      </c>
      <c r="C13" s="13"/>
      <c r="D13" s="13"/>
      <c r="E13" s="13">
        <f>E12^0.5</f>
        <v>2.2305010091700836</v>
      </c>
      <c r="F13" s="13"/>
      <c r="G13" s="13"/>
      <c r="H13" s="13">
        <f>H12^0.5</f>
        <v>9.9075828910014536</v>
      </c>
      <c r="I13" s="13"/>
      <c r="J13" s="13"/>
      <c r="K13" s="13">
        <f>K12^0.5</f>
        <v>16.382160866434127</v>
      </c>
      <c r="L13" s="13"/>
      <c r="M13" s="13"/>
      <c r="N13" s="13">
        <f>N12^0.5</f>
        <v>9.5229246251845527</v>
      </c>
      <c r="O13" s="13"/>
      <c r="P13" s="13"/>
      <c r="Q13" s="13"/>
    </row>
  </sheetData>
  <mergeCells count="5">
    <mergeCell ref="B1:C1"/>
    <mergeCell ref="E1:F1"/>
    <mergeCell ref="H1:I1"/>
    <mergeCell ref="K1:L1"/>
    <mergeCell ref="N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Exp35_P1-7_NegativeCtrl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Tiao</dc:creator>
  <cp:lastModifiedBy>Yolanda Tiao</cp:lastModifiedBy>
  <dcterms:created xsi:type="dcterms:W3CDTF">2019-01-24T18:57:31Z</dcterms:created>
  <dcterms:modified xsi:type="dcterms:W3CDTF">2019-01-24T20:33:51Z</dcterms:modified>
</cp:coreProperties>
</file>