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0780" yWindow="400" windowWidth="24120" windowHeight="18120" tabRatio="500"/>
  </bookViews>
  <sheets>
    <sheet name="Ion" sheetId="1" r:id="rId1"/>
    <sheet name="Illumina" sheetId="3" r:id="rId2"/>
    <sheet name="Barcode Ion" sheetId="2" r:id="rId3"/>
    <sheet name="Barcode Illumina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1" i="1" l="1"/>
  <c r="F41" i="1"/>
  <c r="F42" i="1"/>
  <c r="F43" i="1"/>
  <c r="F44" i="1"/>
  <c r="F45" i="1"/>
  <c r="F46" i="1"/>
  <c r="F47" i="1"/>
  <c r="F48" i="1"/>
  <c r="F49" i="1"/>
  <c r="F50" i="1"/>
  <c r="F36" i="1"/>
  <c r="F37" i="1"/>
  <c r="F38" i="1"/>
  <c r="F39" i="1"/>
  <c r="F40" i="1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36" i="3"/>
  <c r="C29" i="3"/>
  <c r="D28" i="3"/>
  <c r="D27" i="3"/>
  <c r="D26" i="3"/>
  <c r="D25" i="3"/>
  <c r="D24" i="3"/>
  <c r="G19" i="3"/>
  <c r="H19" i="3"/>
  <c r="F19" i="3"/>
  <c r="G18" i="3"/>
  <c r="H18" i="3"/>
  <c r="F18" i="3"/>
  <c r="G17" i="3"/>
  <c r="H17" i="3"/>
  <c r="F17" i="3"/>
  <c r="G16" i="3"/>
  <c r="H16" i="3"/>
  <c r="F16" i="3"/>
  <c r="G15" i="3"/>
  <c r="H15" i="3"/>
  <c r="F15" i="3"/>
  <c r="G14" i="3"/>
  <c r="H14" i="3"/>
  <c r="F14" i="3"/>
  <c r="G13" i="3"/>
  <c r="H13" i="3"/>
  <c r="F13" i="3"/>
  <c r="G12" i="3"/>
  <c r="H12" i="3"/>
  <c r="F12" i="3"/>
  <c r="G11" i="3"/>
  <c r="H11" i="3"/>
  <c r="F11" i="3"/>
  <c r="G10" i="3"/>
  <c r="H10" i="3"/>
  <c r="F10" i="3"/>
  <c r="G9" i="3"/>
  <c r="H9" i="3"/>
  <c r="F9" i="3"/>
  <c r="G8" i="3"/>
  <c r="H8" i="3"/>
  <c r="F8" i="3"/>
  <c r="G7" i="3"/>
  <c r="H7" i="3"/>
  <c r="F7" i="3"/>
  <c r="G6" i="3"/>
  <c r="H6" i="3"/>
  <c r="F6" i="3"/>
  <c r="G5" i="3"/>
  <c r="H5" i="3"/>
  <c r="F5" i="3"/>
  <c r="D25" i="1"/>
  <c r="D26" i="1"/>
  <c r="D27" i="1"/>
  <c r="D28" i="1"/>
  <c r="D2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5" i="1"/>
  <c r="C29" i="1"/>
  <c r="F8" i="1"/>
  <c r="F9" i="1"/>
  <c r="F10" i="1"/>
  <c r="F11" i="1"/>
  <c r="F12" i="1"/>
  <c r="F13" i="1"/>
  <c r="F14" i="1"/>
  <c r="F15" i="1"/>
  <c r="F16" i="1"/>
  <c r="F17" i="1"/>
  <c r="F18" i="1"/>
  <c r="F19" i="1"/>
  <c r="F6" i="1"/>
  <c r="F7" i="1"/>
  <c r="F5" i="1"/>
</calcChain>
</file>

<file path=xl/sharedStrings.xml><?xml version="1.0" encoding="utf-8"?>
<sst xmlns="http://schemas.openxmlformats.org/spreadsheetml/2006/main" count="423" uniqueCount="184">
  <si>
    <t>DNA Sample</t>
  </si>
  <si>
    <t>Conc (ng/uL)</t>
  </si>
  <si>
    <t>P1-7 Q1</t>
  </si>
  <si>
    <t>P1-7 Q2</t>
  </si>
  <si>
    <t>P1-7 Q3</t>
  </si>
  <si>
    <t>P1-7 Q4</t>
  </si>
  <si>
    <t>P8-14 Q1</t>
  </si>
  <si>
    <t>P8-14 Q2</t>
  </si>
  <si>
    <t>P8-14 Q3</t>
  </si>
  <si>
    <t>P8-14 Q4</t>
  </si>
  <si>
    <t>P15-21 Q1</t>
  </si>
  <si>
    <t>P15-21 Q2</t>
  </si>
  <si>
    <t>P15-21 Q3</t>
  </si>
  <si>
    <t>P15-21 Q4</t>
  </si>
  <si>
    <t>Populations</t>
  </si>
  <si>
    <t>KLRG1hi/ 7Rlo</t>
  </si>
  <si>
    <t>KLRG1hi/ 7Rhi</t>
  </si>
  <si>
    <t>KLRG1lo/ 7Rlo</t>
  </si>
  <si>
    <t>KLRG1lo/7Rhi</t>
  </si>
  <si>
    <t>Barcode</t>
  </si>
  <si>
    <t>BC-1</t>
  </si>
  <si>
    <t>BC-2</t>
  </si>
  <si>
    <t>BC-3</t>
  </si>
  <si>
    <t>BC-4</t>
  </si>
  <si>
    <t>BC-5</t>
  </si>
  <si>
    <t>BC-6</t>
  </si>
  <si>
    <t>BC-7</t>
  </si>
  <si>
    <t>BC-8</t>
  </si>
  <si>
    <t>BC-9</t>
  </si>
  <si>
    <t>BC-10</t>
  </si>
  <si>
    <t>BC-11</t>
  </si>
  <si>
    <t>BC-12</t>
  </si>
  <si>
    <t>BC-13</t>
  </si>
  <si>
    <t>BC-14</t>
  </si>
  <si>
    <t>BC-15</t>
  </si>
  <si>
    <t>Input-100%</t>
  </si>
  <si>
    <r>
      <t>CCATCTCATCCCTGCGTGTCTCCGACTCAG</t>
    </r>
    <r>
      <rPr>
        <sz val="12"/>
        <color rgb="FFFF0000"/>
        <rFont val="Calibri"/>
        <family val="2"/>
        <scheme val="minor"/>
      </rPr>
      <t>CTAAGGTAAC</t>
    </r>
    <r>
      <rPr>
        <sz val="12"/>
        <rFont val="Calibri"/>
        <family val="2"/>
        <scheme val="minor"/>
      </rPr>
      <t>G</t>
    </r>
    <r>
      <rPr>
        <sz val="12"/>
        <color rgb="FF0000FF"/>
        <rFont val="Calibri"/>
        <family val="2"/>
        <scheme val="minor"/>
      </rPr>
      <t>CTCGAGAAGGTATATTGCT</t>
    </r>
  </si>
  <si>
    <r>
      <t>CCATCTCATCCCTGCGTGTCTCCGACTCAG</t>
    </r>
    <r>
      <rPr>
        <sz val="12"/>
        <color rgb="FFFF0000"/>
        <rFont val="Calibri"/>
        <family val="2"/>
        <scheme val="minor"/>
      </rPr>
      <t>AAGAGGATTC</t>
    </r>
    <r>
      <rPr>
        <sz val="12"/>
        <rFont val="Calibri"/>
        <family val="2"/>
        <scheme val="minor"/>
      </rPr>
      <t>G</t>
    </r>
    <r>
      <rPr>
        <sz val="12"/>
        <color rgb="FF0000FF"/>
        <rFont val="Calibri"/>
        <family val="2"/>
        <scheme val="minor"/>
      </rPr>
      <t>CTCGAGAAGGTATATTGCT</t>
    </r>
  </si>
  <si>
    <r>
      <t>CCATCTCATCCCTGCGTGTCTCCGACTCAG</t>
    </r>
    <r>
      <rPr>
        <sz val="12"/>
        <color rgb="FFFF0000"/>
        <rFont val="Calibri"/>
        <family val="2"/>
        <scheme val="minor"/>
      </rPr>
      <t>CTGCAAGTTC</t>
    </r>
    <r>
      <rPr>
        <sz val="12"/>
        <rFont val="Calibri"/>
        <family val="2"/>
        <scheme val="minor"/>
      </rPr>
      <t>G</t>
    </r>
    <r>
      <rPr>
        <sz val="12"/>
        <color rgb="FF0000FF"/>
        <rFont val="Calibri"/>
        <family val="2"/>
        <scheme val="minor"/>
      </rPr>
      <t>CTCGAGAAGGTATATTGCT</t>
    </r>
  </si>
  <si>
    <r>
      <t>CCATCTCATCCCTGCGTGTCTCCGACTCAG</t>
    </r>
    <r>
      <rPr>
        <sz val="12"/>
        <color rgb="FFFF0000"/>
        <rFont val="Calibri"/>
        <family val="2"/>
        <scheme val="minor"/>
      </rPr>
      <t>TTCGTGATTC</t>
    </r>
    <r>
      <rPr>
        <sz val="12"/>
        <rFont val="Calibri"/>
        <family val="2"/>
        <scheme val="minor"/>
      </rPr>
      <t>G</t>
    </r>
    <r>
      <rPr>
        <sz val="12"/>
        <color rgb="FF0000FF"/>
        <rFont val="Calibri"/>
        <family val="2"/>
        <scheme val="minor"/>
      </rPr>
      <t>CTCGAGAAGGTATATTGCT</t>
    </r>
  </si>
  <si>
    <r>
      <t>CCATCTCATCCCTGCGTGTCTCCGACTCAG</t>
    </r>
    <r>
      <rPr>
        <sz val="12"/>
        <color rgb="FFFF0000"/>
        <rFont val="Calibri"/>
        <family val="2"/>
        <scheme val="minor"/>
      </rPr>
      <t>TTCCGATAAC</t>
    </r>
    <r>
      <rPr>
        <sz val="12"/>
        <rFont val="Calibri"/>
        <family val="2"/>
        <scheme val="minor"/>
      </rPr>
      <t>G</t>
    </r>
    <r>
      <rPr>
        <sz val="12"/>
        <color rgb="FF0000FF"/>
        <rFont val="Calibri"/>
        <family val="2"/>
        <scheme val="minor"/>
      </rPr>
      <t>CTCGAGAAGGTATATTGCT</t>
    </r>
  </si>
  <si>
    <r>
      <t>CCATCTCATCCCTGCGTGTCTCCGACTCAG</t>
    </r>
    <r>
      <rPr>
        <sz val="12"/>
        <color rgb="FFFF0000"/>
        <rFont val="Calibri"/>
        <family val="2"/>
        <scheme val="minor"/>
      </rPr>
      <t>TGAGCGGAAC</t>
    </r>
    <r>
      <rPr>
        <sz val="12"/>
        <rFont val="Calibri"/>
        <family val="2"/>
        <scheme val="minor"/>
      </rPr>
      <t>G</t>
    </r>
    <r>
      <rPr>
        <sz val="12"/>
        <color rgb="FF0000FF"/>
        <rFont val="Calibri"/>
        <family val="2"/>
        <scheme val="minor"/>
      </rPr>
      <t>CTCGAGAAGGTATATTGCT</t>
    </r>
  </si>
  <si>
    <r>
      <t>CCATCTCATCCCTGCGTGTCTCCGACTCAG</t>
    </r>
    <r>
      <rPr>
        <sz val="12"/>
        <color rgb="FFFF0000"/>
        <rFont val="Calibri"/>
        <family val="2"/>
        <scheme val="minor"/>
      </rPr>
      <t>CTGACCGAAC</t>
    </r>
    <r>
      <rPr>
        <sz val="12"/>
        <rFont val="Calibri"/>
        <family val="2"/>
        <scheme val="minor"/>
      </rPr>
      <t>G</t>
    </r>
    <r>
      <rPr>
        <sz val="12"/>
        <color rgb="FF0000FF"/>
        <rFont val="Calibri"/>
        <family val="2"/>
        <scheme val="minor"/>
      </rPr>
      <t>CTCGAGAAGGTATATTGCT</t>
    </r>
  </si>
  <si>
    <r>
      <t>CCATCTCATCCCTGCGTGTCTCCGACTCAG</t>
    </r>
    <r>
      <rPr>
        <sz val="12"/>
        <color rgb="FFFF0000"/>
        <rFont val="Calibri"/>
        <family val="2"/>
        <scheme val="minor"/>
      </rPr>
      <t>TCCTCGAATC</t>
    </r>
    <r>
      <rPr>
        <sz val="12"/>
        <rFont val="Calibri"/>
        <family val="2"/>
        <scheme val="minor"/>
      </rPr>
      <t>G</t>
    </r>
    <r>
      <rPr>
        <sz val="12"/>
        <color rgb="FF0000FF"/>
        <rFont val="Calibri"/>
        <family val="2"/>
        <scheme val="minor"/>
      </rPr>
      <t>CTCGAGAAGGTATATTGCT</t>
    </r>
  </si>
  <si>
    <r>
      <t>CCATCTCATCCCTGCGTGTCTCCGACTCAG</t>
    </r>
    <r>
      <rPr>
        <sz val="12"/>
        <color rgb="FFFF0000"/>
        <rFont val="Calibri"/>
        <family val="2"/>
        <scheme val="minor"/>
      </rPr>
      <t>TAGGTGGTTC</t>
    </r>
    <r>
      <rPr>
        <sz val="12"/>
        <rFont val="Calibri"/>
        <family val="2"/>
        <scheme val="minor"/>
      </rPr>
      <t>G</t>
    </r>
    <r>
      <rPr>
        <sz val="12"/>
        <color rgb="FF0000FF"/>
        <rFont val="Calibri"/>
        <family val="2"/>
        <scheme val="minor"/>
      </rPr>
      <t>CTCGAGAAGGTATATTGCT</t>
    </r>
  </si>
  <si>
    <r>
      <t>CCATCTCATCCCTGCGTGTCTCCGACTCAG</t>
    </r>
    <r>
      <rPr>
        <sz val="12"/>
        <color rgb="FFFF0000"/>
        <rFont val="Calibri"/>
        <family val="2"/>
        <scheme val="minor"/>
      </rPr>
      <t>TCTAACGGAC</t>
    </r>
    <r>
      <rPr>
        <sz val="12"/>
        <rFont val="Calibri"/>
        <family val="2"/>
        <scheme val="minor"/>
      </rPr>
      <t>G</t>
    </r>
    <r>
      <rPr>
        <sz val="12"/>
        <color rgb="FF0000FF"/>
        <rFont val="Calibri"/>
        <family val="2"/>
        <scheme val="minor"/>
      </rPr>
      <t>CTCGAGAAGGTATATTGCT</t>
    </r>
  </si>
  <si>
    <r>
      <t>CCATCTCATCCCTGCGTGTCTCCGACTCAG</t>
    </r>
    <r>
      <rPr>
        <sz val="12"/>
        <color rgb="FFFF0000"/>
        <rFont val="Calibri"/>
        <family val="2"/>
        <scheme val="minor"/>
      </rPr>
      <t>TTGGAGTGTC</t>
    </r>
    <r>
      <rPr>
        <sz val="12"/>
        <rFont val="Calibri"/>
        <family val="2"/>
        <scheme val="minor"/>
      </rPr>
      <t>G</t>
    </r>
    <r>
      <rPr>
        <sz val="12"/>
        <color rgb="FF0000FF"/>
        <rFont val="Calibri"/>
        <family val="2"/>
        <scheme val="minor"/>
      </rPr>
      <t>CTCGAGAAGGTATATTGCT</t>
    </r>
  </si>
  <si>
    <r>
      <t>CCATCTCATCCCTGCGTGTCTCCGACTCAG</t>
    </r>
    <r>
      <rPr>
        <sz val="12"/>
        <color rgb="FFFF0000"/>
        <rFont val="Calibri"/>
        <family val="2"/>
        <scheme val="minor"/>
      </rPr>
      <t>TCTAGAGGTC</t>
    </r>
    <r>
      <rPr>
        <sz val="12"/>
        <rFont val="Calibri"/>
        <family val="2"/>
        <scheme val="minor"/>
      </rPr>
      <t>G</t>
    </r>
    <r>
      <rPr>
        <sz val="12"/>
        <color rgb="FF0000FF"/>
        <rFont val="Calibri"/>
        <family val="2"/>
        <scheme val="minor"/>
      </rPr>
      <t>CTCGAGAAGGTATATTGCT</t>
    </r>
  </si>
  <si>
    <t>Template gDNA samples after FACS sorting Ametrine+ cells</t>
  </si>
  <si>
    <t xml:space="preserve"> Primers used for library generation</t>
  </si>
  <si>
    <r>
      <t>Primer A/</t>
    </r>
    <r>
      <rPr>
        <sz val="12"/>
        <color rgb="FFFF0000"/>
        <rFont val="Calibri"/>
        <family val="2"/>
        <scheme val="minor"/>
      </rPr>
      <t>Barcode</t>
    </r>
    <r>
      <rPr>
        <sz val="12"/>
        <rFont val="Calibri"/>
        <family val="2"/>
        <scheme val="minor"/>
      </rPr>
      <t>/G-spacer/</t>
    </r>
    <r>
      <rPr>
        <sz val="12"/>
        <color rgb="FF0000FF"/>
        <rFont val="Calibri"/>
        <family val="2"/>
        <scheme val="minor"/>
      </rPr>
      <t>miR30</t>
    </r>
  </si>
  <si>
    <r>
      <rPr>
        <sz val="12"/>
        <color rgb="FF008000"/>
        <rFont val="Calibri"/>
        <family val="2"/>
        <scheme val="minor"/>
      </rPr>
      <t>CCTCTCTATGGGCAGTCGGTGAT</t>
    </r>
    <r>
      <rPr>
        <sz val="12"/>
        <color rgb="FF0000FF"/>
        <rFont val="Calibri"/>
        <family val="2"/>
        <scheme val="minor"/>
      </rPr>
      <t>TACATCTGTGGCTTCACTA</t>
    </r>
  </si>
  <si>
    <r>
      <rPr>
        <sz val="12"/>
        <color rgb="FF0000FF"/>
        <rFont val="Calibri"/>
        <family val="2"/>
        <scheme val="minor"/>
      </rPr>
      <t>miR30 loop</t>
    </r>
    <r>
      <rPr>
        <sz val="12"/>
        <color rgb="FF008000"/>
        <rFont val="Calibri"/>
        <family val="2"/>
        <scheme val="minor"/>
      </rPr>
      <t xml:space="preserve"> Ion TrP1</t>
    </r>
  </si>
  <si>
    <r>
      <rPr>
        <sz val="12"/>
        <color rgb="FFFF0000"/>
        <rFont val="Calibri"/>
        <family val="2"/>
        <scheme val="minor"/>
      </rPr>
      <t>CTAAGGTAAC</t>
    </r>
    <r>
      <rPr>
        <sz val="12"/>
        <rFont val="Calibri"/>
        <family val="2"/>
        <scheme val="minor"/>
      </rPr>
      <t>G</t>
    </r>
  </si>
  <si>
    <r>
      <rPr>
        <sz val="12"/>
        <color rgb="FFFF0000"/>
        <rFont val="Calibri"/>
        <family val="2"/>
        <scheme val="minor"/>
      </rPr>
      <t>TAAGGAGAAC</t>
    </r>
    <r>
      <rPr>
        <sz val="12"/>
        <rFont val="Calibri"/>
        <family val="2"/>
        <scheme val="minor"/>
      </rPr>
      <t>G</t>
    </r>
  </si>
  <si>
    <r>
      <rPr>
        <sz val="12"/>
        <color rgb="FFFF0000"/>
        <rFont val="Calibri"/>
        <family val="2"/>
        <scheme val="minor"/>
      </rPr>
      <t>AAGAGGATTC</t>
    </r>
    <r>
      <rPr>
        <sz val="12"/>
        <rFont val="Calibri"/>
        <family val="2"/>
        <scheme val="minor"/>
      </rPr>
      <t>G</t>
    </r>
  </si>
  <si>
    <r>
      <rPr>
        <sz val="12"/>
        <color rgb="FFFF0000"/>
        <rFont val="Calibri"/>
        <family val="2"/>
        <scheme val="minor"/>
      </rPr>
      <t>TACCAAGATC</t>
    </r>
    <r>
      <rPr>
        <sz val="12"/>
        <rFont val="Calibri"/>
        <family val="2"/>
        <scheme val="minor"/>
      </rPr>
      <t>G</t>
    </r>
  </si>
  <si>
    <r>
      <rPr>
        <sz val="12"/>
        <color rgb="FFFF0000"/>
        <rFont val="Calibri"/>
        <family val="2"/>
        <scheme val="minor"/>
      </rPr>
      <t>CAGAAGGAAC</t>
    </r>
    <r>
      <rPr>
        <sz val="12"/>
        <rFont val="Calibri"/>
        <family val="2"/>
        <scheme val="minor"/>
      </rPr>
      <t>G</t>
    </r>
  </si>
  <si>
    <r>
      <rPr>
        <sz val="12"/>
        <color rgb="FFFF0000"/>
        <rFont val="Calibri"/>
        <family val="2"/>
        <scheme val="minor"/>
      </rPr>
      <t>CTGCAAGTTC</t>
    </r>
    <r>
      <rPr>
        <sz val="12"/>
        <rFont val="Calibri"/>
        <family val="2"/>
        <scheme val="minor"/>
      </rPr>
      <t>G</t>
    </r>
  </si>
  <si>
    <r>
      <rPr>
        <sz val="12"/>
        <color rgb="FFFF0000"/>
        <rFont val="Calibri"/>
        <family val="2"/>
        <scheme val="minor"/>
      </rPr>
      <t>TTCGTGATTC</t>
    </r>
    <r>
      <rPr>
        <sz val="12"/>
        <rFont val="Calibri"/>
        <family val="2"/>
        <scheme val="minor"/>
      </rPr>
      <t>G</t>
    </r>
  </si>
  <si>
    <r>
      <rPr>
        <sz val="12"/>
        <color rgb="FFFF0000"/>
        <rFont val="Calibri"/>
        <family val="2"/>
        <scheme val="minor"/>
      </rPr>
      <t>TTCCGATAAC</t>
    </r>
    <r>
      <rPr>
        <sz val="12"/>
        <rFont val="Calibri"/>
        <family val="2"/>
        <scheme val="minor"/>
      </rPr>
      <t>G</t>
    </r>
  </si>
  <si>
    <r>
      <rPr>
        <sz val="12"/>
        <color rgb="FFFF0000"/>
        <rFont val="Calibri"/>
        <family val="2"/>
        <scheme val="minor"/>
      </rPr>
      <t>TGAGCGGAAC</t>
    </r>
    <r>
      <rPr>
        <sz val="12"/>
        <rFont val="Calibri"/>
        <family val="2"/>
        <scheme val="minor"/>
      </rPr>
      <t>G</t>
    </r>
  </si>
  <si>
    <r>
      <rPr>
        <sz val="12"/>
        <color rgb="FFFF0000"/>
        <rFont val="Calibri"/>
        <family val="2"/>
        <scheme val="minor"/>
      </rPr>
      <t>CTGACCGAAC</t>
    </r>
    <r>
      <rPr>
        <sz val="12"/>
        <rFont val="Calibri"/>
        <family val="2"/>
        <scheme val="minor"/>
      </rPr>
      <t>G</t>
    </r>
  </si>
  <si>
    <r>
      <rPr>
        <sz val="12"/>
        <color rgb="FFFF0000"/>
        <rFont val="Calibri"/>
        <family val="2"/>
        <scheme val="minor"/>
      </rPr>
      <t>TCCTCGAATC</t>
    </r>
    <r>
      <rPr>
        <sz val="12"/>
        <rFont val="Calibri"/>
        <family val="2"/>
        <scheme val="minor"/>
      </rPr>
      <t>G</t>
    </r>
  </si>
  <si>
    <r>
      <rPr>
        <sz val="12"/>
        <color rgb="FFFF0000"/>
        <rFont val="Calibri"/>
        <family val="2"/>
        <scheme val="minor"/>
      </rPr>
      <t>TAGGTGGTTC</t>
    </r>
    <r>
      <rPr>
        <sz val="12"/>
        <rFont val="Calibri"/>
        <family val="2"/>
        <scheme val="minor"/>
      </rPr>
      <t>G</t>
    </r>
  </si>
  <si>
    <r>
      <rPr>
        <sz val="12"/>
        <color rgb="FFFF0000"/>
        <rFont val="Calibri"/>
        <family val="2"/>
        <scheme val="minor"/>
      </rPr>
      <t>TCTAACGGAC</t>
    </r>
    <r>
      <rPr>
        <sz val="12"/>
        <rFont val="Calibri"/>
        <family val="2"/>
        <scheme val="minor"/>
      </rPr>
      <t>G</t>
    </r>
  </si>
  <si>
    <r>
      <rPr>
        <sz val="12"/>
        <color rgb="FFFF0000"/>
        <rFont val="Calibri"/>
        <family val="2"/>
        <scheme val="minor"/>
      </rPr>
      <t>TTGGAGTGTC</t>
    </r>
    <r>
      <rPr>
        <sz val="12"/>
        <rFont val="Calibri"/>
        <family val="2"/>
        <scheme val="minor"/>
      </rPr>
      <t>G</t>
    </r>
  </si>
  <si>
    <r>
      <rPr>
        <sz val="12"/>
        <color rgb="FFFF0000"/>
        <rFont val="Calibri"/>
        <family val="2"/>
        <scheme val="minor"/>
      </rPr>
      <t>TCTAGAGGTC</t>
    </r>
    <r>
      <rPr>
        <sz val="12"/>
        <rFont val="Calibri"/>
        <family val="2"/>
        <scheme val="minor"/>
      </rPr>
      <t>G</t>
    </r>
  </si>
  <si>
    <t>Input 1-7</t>
  </si>
  <si>
    <t>Input 8-14</t>
  </si>
  <si>
    <t>Input 15-21</t>
  </si>
  <si>
    <t>vol for 100ng</t>
  </si>
  <si>
    <t>5X HF buffer</t>
  </si>
  <si>
    <t>dNTPs</t>
  </si>
  <si>
    <t>Phusion</t>
  </si>
  <si>
    <t>Trp1 primer 5uM</t>
  </si>
  <si>
    <t>H2O</t>
  </si>
  <si>
    <t>DNA</t>
  </si>
  <si>
    <t>BC primer 5uM</t>
  </si>
  <si>
    <t>1X</t>
  </si>
  <si>
    <t>partially total</t>
  </si>
  <si>
    <t>vol for 330 ng</t>
  </si>
  <si>
    <t>H2O to 33ul</t>
  </si>
  <si>
    <t>x50</t>
  </si>
  <si>
    <t>Conc (pM)</t>
  </si>
  <si>
    <t>BC-16</t>
  </si>
  <si>
    <t>BC-17</t>
  </si>
  <si>
    <t>BC-18</t>
  </si>
  <si>
    <t>BC-19</t>
  </si>
  <si>
    <t>BC-20</t>
  </si>
  <si>
    <r>
      <t>CCATCTCATCCCTGCGTGTCTCCGACTCAG</t>
    </r>
    <r>
      <rPr>
        <sz val="12"/>
        <color rgb="FFFF0000"/>
        <rFont val="Calibri"/>
        <family val="2"/>
        <scheme val="minor"/>
      </rPr>
      <t>TCTATTCGTC</t>
    </r>
    <r>
      <rPr>
        <sz val="12"/>
        <rFont val="Calibri"/>
        <family val="2"/>
        <scheme val="minor"/>
      </rPr>
      <t>G</t>
    </r>
    <r>
      <rPr>
        <sz val="12"/>
        <color rgb="FF0000FF"/>
        <rFont val="Calibri"/>
        <family val="2"/>
        <scheme val="minor"/>
      </rPr>
      <t>CTCGAGAAGGTATATTGCT</t>
    </r>
  </si>
  <si>
    <r>
      <t>CCATCTCATCCCTGCGTGTCTCCGACTCAG</t>
    </r>
    <r>
      <rPr>
        <sz val="12"/>
        <color rgb="FFFF0000"/>
        <rFont val="Calibri"/>
        <family val="2"/>
        <scheme val="minor"/>
      </rPr>
      <t>AGGCAATTGC</t>
    </r>
    <r>
      <rPr>
        <sz val="12"/>
        <rFont val="Calibri"/>
        <family val="2"/>
        <scheme val="minor"/>
      </rPr>
      <t>G</t>
    </r>
    <r>
      <rPr>
        <sz val="12"/>
        <color rgb="FF0000FF"/>
        <rFont val="Calibri"/>
        <family val="2"/>
        <scheme val="minor"/>
      </rPr>
      <t>CTCGAGAAGGTATATTGCT</t>
    </r>
  </si>
  <si>
    <r>
      <t>CCATCTCATCCCTGCGTGTCTCCGACTCAG</t>
    </r>
    <r>
      <rPr>
        <sz val="12"/>
        <color rgb="FFFF0000"/>
        <rFont val="Calibri"/>
        <family val="2"/>
        <scheme val="minor"/>
      </rPr>
      <t>CAGATCCATC</t>
    </r>
    <r>
      <rPr>
        <sz val="12"/>
        <rFont val="Calibri"/>
        <family val="2"/>
        <scheme val="minor"/>
      </rPr>
      <t>G</t>
    </r>
    <r>
      <rPr>
        <sz val="12"/>
        <color rgb="FF0000FF"/>
        <rFont val="Calibri"/>
        <family val="2"/>
        <scheme val="minor"/>
      </rPr>
      <t>CTCGAGAAGGTATATTGCT</t>
    </r>
  </si>
  <si>
    <r>
      <t xml:space="preserve">P5 </t>
    </r>
    <r>
      <rPr>
        <sz val="12"/>
        <color rgb="FF0000FF"/>
        <rFont val="Calibri"/>
        <family val="2"/>
        <scheme val="minor"/>
      </rPr>
      <t>miR30</t>
    </r>
  </si>
  <si>
    <t>P5 mir30</t>
  </si>
  <si>
    <r>
      <t>AATGATACGGCGACCACCGAGATCTACAC</t>
    </r>
    <r>
      <rPr>
        <sz val="12"/>
        <color rgb="FF0000FF"/>
        <rFont val="Calibri"/>
        <family val="2"/>
        <scheme val="minor"/>
      </rPr>
      <t>CTCGAGAAGGTATATTGCT</t>
    </r>
  </si>
  <si>
    <t xml:space="preserve">P7 001 miR30 loop </t>
  </si>
  <si>
    <r>
      <t>CAAGCAGAAGACGGCATACGAGAT</t>
    </r>
    <r>
      <rPr>
        <sz val="12"/>
        <color rgb="FFFF0000"/>
        <rFont val="Calibri"/>
        <family val="2"/>
        <scheme val="minor"/>
      </rPr>
      <t>ATCACG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000FF"/>
        <rFont val="Calibri"/>
        <family val="2"/>
        <scheme val="minor"/>
      </rPr>
      <t>TACATCTGTGGCTTCACTA</t>
    </r>
  </si>
  <si>
    <t xml:space="preserve">P7 002 miR30 loop </t>
  </si>
  <si>
    <r>
      <t>CAAGCAGAAGACGGCATACGAGAT</t>
    </r>
    <r>
      <rPr>
        <sz val="12"/>
        <color rgb="FFFF0000"/>
        <rFont val="Calibri"/>
        <family val="2"/>
        <scheme val="minor"/>
      </rPr>
      <t>CGATGT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000FF"/>
        <rFont val="Calibri"/>
        <family val="2"/>
        <scheme val="minor"/>
      </rPr>
      <t>TACATCTGTGGCTTCACTA</t>
    </r>
  </si>
  <si>
    <t xml:space="preserve">P7 003 miR30 loop </t>
  </si>
  <si>
    <r>
      <t>CAAGCAGAAGACGGCATACGAGAT</t>
    </r>
    <r>
      <rPr>
        <sz val="12"/>
        <color rgb="FFFF0000"/>
        <rFont val="Calibri"/>
        <family val="2"/>
        <scheme val="minor"/>
      </rPr>
      <t>TTAGGC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000FF"/>
        <rFont val="Calibri"/>
        <family val="2"/>
        <scheme val="minor"/>
      </rPr>
      <t>TACATCTGTGGCTTCACTA</t>
    </r>
  </si>
  <si>
    <t xml:space="preserve">P7 004 miR30 loop </t>
  </si>
  <si>
    <r>
      <t>CAAGCAGAAGACGGCATACGAGAT</t>
    </r>
    <r>
      <rPr>
        <sz val="12"/>
        <color rgb="FFFF0000"/>
        <rFont val="Calibri"/>
        <family val="2"/>
        <scheme val="minor"/>
      </rPr>
      <t>TGACCA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000FF"/>
        <rFont val="Calibri"/>
        <family val="2"/>
        <scheme val="minor"/>
      </rPr>
      <t>TACATCTGTGGCTTCACTA</t>
    </r>
  </si>
  <si>
    <t xml:space="preserve">P7 005 miR30 loop </t>
  </si>
  <si>
    <r>
      <t>CAAGCAGAAGACGGCATACGAGAT</t>
    </r>
    <r>
      <rPr>
        <sz val="12"/>
        <color rgb="FFFF0000"/>
        <rFont val="Calibri"/>
        <family val="2"/>
        <scheme val="minor"/>
      </rPr>
      <t>ACAGTG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000FF"/>
        <rFont val="Calibri"/>
        <family val="2"/>
        <scheme val="minor"/>
      </rPr>
      <t>TACATCTGTGGCTTCACTA</t>
    </r>
  </si>
  <si>
    <t xml:space="preserve">P7 006 miR30 loop </t>
  </si>
  <si>
    <r>
      <t>CAAGCAGAAGACGGCATACGAGAT</t>
    </r>
    <r>
      <rPr>
        <sz val="12"/>
        <color rgb="FFFF0000"/>
        <rFont val="Calibri"/>
        <family val="2"/>
        <scheme val="minor"/>
      </rPr>
      <t>GCCAAT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000FF"/>
        <rFont val="Calibri"/>
        <family val="2"/>
        <scheme val="minor"/>
      </rPr>
      <t>TACATCTGTGGCTTCACTA</t>
    </r>
  </si>
  <si>
    <t xml:space="preserve">P7 007 miR30 loop </t>
  </si>
  <si>
    <r>
      <t>CAAGCAGAAGACGGCATACGAGAT</t>
    </r>
    <r>
      <rPr>
        <sz val="12"/>
        <color rgb="FFFF0000"/>
        <rFont val="Calibri"/>
        <family val="2"/>
        <scheme val="minor"/>
      </rPr>
      <t>CAGATC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000FF"/>
        <rFont val="Calibri"/>
        <family val="2"/>
        <scheme val="minor"/>
      </rPr>
      <t>TACATCTGTGGCTTCACTA</t>
    </r>
  </si>
  <si>
    <t xml:space="preserve">P7 008 miR30 loop </t>
  </si>
  <si>
    <r>
      <t>CAAGCAGAAGACGGCATACGAGAT</t>
    </r>
    <r>
      <rPr>
        <sz val="12"/>
        <color rgb="FFFF0000"/>
        <rFont val="Calibri"/>
        <family val="2"/>
        <scheme val="minor"/>
      </rPr>
      <t>ACTTGA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000FF"/>
        <rFont val="Calibri"/>
        <family val="2"/>
        <scheme val="minor"/>
      </rPr>
      <t>TACATCTGTGGCTTCACTA</t>
    </r>
  </si>
  <si>
    <t xml:space="preserve">P7 009 miR30 loop </t>
  </si>
  <si>
    <r>
      <t>CAAGCAGAAGACGGCATACGAGAT</t>
    </r>
    <r>
      <rPr>
        <sz val="12"/>
        <color rgb="FFFF0000"/>
        <rFont val="Calibri"/>
        <family val="2"/>
        <scheme val="minor"/>
      </rPr>
      <t>GATCAG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000FF"/>
        <rFont val="Calibri"/>
        <family val="2"/>
        <scheme val="minor"/>
      </rPr>
      <t>TACATCTGTGGCTTCACTA</t>
    </r>
  </si>
  <si>
    <t xml:space="preserve">P7 010 miR30 loop </t>
  </si>
  <si>
    <r>
      <t>CAAGCAGAAGACGGCATACGAGAT</t>
    </r>
    <r>
      <rPr>
        <sz val="12"/>
        <color rgb="FFFF0000"/>
        <rFont val="Calibri"/>
        <family val="2"/>
        <scheme val="minor"/>
      </rPr>
      <t>TAGCTT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000FF"/>
        <rFont val="Calibri"/>
        <family val="2"/>
        <scheme val="minor"/>
      </rPr>
      <t>TACATCTGTGGCTTCACTA</t>
    </r>
  </si>
  <si>
    <t>P7 011 miR30 loop</t>
  </si>
  <si>
    <r>
      <t>CAAGCAGAAGACGGCATACGAGAT</t>
    </r>
    <r>
      <rPr>
        <sz val="12"/>
        <color rgb="FFFF0000"/>
        <rFont val="Calibri"/>
        <family val="2"/>
        <scheme val="minor"/>
      </rPr>
      <t>GGCTAC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000FF"/>
        <rFont val="Calibri"/>
        <family val="2"/>
        <scheme val="minor"/>
      </rPr>
      <t>TACATCTGTGGCTTCACTA</t>
    </r>
  </si>
  <si>
    <t>P7 012 miR30 loop</t>
  </si>
  <si>
    <r>
      <t>CAAGCAGAAGACGGCATACGAGAT</t>
    </r>
    <r>
      <rPr>
        <sz val="12"/>
        <color rgb="FFFF0000"/>
        <rFont val="Calibri"/>
        <family val="2"/>
        <scheme val="minor"/>
      </rPr>
      <t>CTTGTA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000FF"/>
        <rFont val="Calibri"/>
        <family val="2"/>
        <scheme val="minor"/>
      </rPr>
      <t>TACATCTGTGGCTTCACTA</t>
    </r>
  </si>
  <si>
    <t>P7 013 miR30 loop</t>
  </si>
  <si>
    <r>
      <t>CAAGCAGAAGACGGCATACGAGAT</t>
    </r>
    <r>
      <rPr>
        <sz val="12"/>
        <color rgb="FFFF0000"/>
        <rFont val="Calibri"/>
        <family val="2"/>
        <scheme val="minor"/>
      </rPr>
      <t>AGTCAA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000FF"/>
        <rFont val="Calibri"/>
        <family val="2"/>
        <scheme val="minor"/>
      </rPr>
      <t>TACATCTGTGGCTTCACTA</t>
    </r>
  </si>
  <si>
    <t>P7 014 miR30 loop</t>
  </si>
  <si>
    <r>
      <t>CAAGCAGAAGACGGCATACGAGAT</t>
    </r>
    <r>
      <rPr>
        <sz val="12"/>
        <color rgb="FFFF0000"/>
        <rFont val="Calibri"/>
        <family val="2"/>
        <scheme val="minor"/>
      </rPr>
      <t>AGTTCC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000FF"/>
        <rFont val="Calibri"/>
        <family val="2"/>
        <scheme val="minor"/>
      </rPr>
      <t>TACATCTGTGGCTTCACTA</t>
    </r>
  </si>
  <si>
    <t>P7 015 miR30 loop</t>
  </si>
  <si>
    <r>
      <t>CAAGCAGAAGACGGCATACGAGAT</t>
    </r>
    <r>
      <rPr>
        <sz val="12"/>
        <color rgb="FFFF0000"/>
        <rFont val="Calibri"/>
        <family val="2"/>
        <scheme val="minor"/>
      </rPr>
      <t>ATGTCA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000FF"/>
        <rFont val="Calibri"/>
        <family val="2"/>
        <scheme val="minor"/>
      </rPr>
      <t>TACATCTGTGGCTTCACTA</t>
    </r>
  </si>
  <si>
    <t>Primer Label</t>
  </si>
  <si>
    <r>
      <rPr>
        <sz val="12"/>
        <rFont val="Calibri"/>
        <family val="2"/>
        <scheme val="minor"/>
      </rPr>
      <t>5'-P7/</t>
    </r>
    <r>
      <rPr>
        <sz val="12"/>
        <color rgb="FFFF0000"/>
        <rFont val="Calibri"/>
        <family val="2"/>
        <scheme val="minor"/>
      </rPr>
      <t>Barcode/</t>
    </r>
    <r>
      <rPr>
        <sz val="12"/>
        <color rgb="FF0000FF"/>
        <rFont val="Calibri"/>
        <family val="2"/>
        <scheme val="minor"/>
      </rPr>
      <t>miRloop-3'</t>
    </r>
  </si>
  <si>
    <t>Conc Qubit (ng/ml)</t>
  </si>
  <si>
    <t>Volume for pooling</t>
  </si>
  <si>
    <t>Exp 056-Ion</t>
  </si>
  <si>
    <t>Exp 056-Illumina</t>
  </si>
  <si>
    <t>BC-21</t>
  </si>
  <si>
    <t>BC-22</t>
  </si>
  <si>
    <t>BC-23</t>
  </si>
  <si>
    <t>BC-25</t>
  </si>
  <si>
    <t>BC-27</t>
  </si>
  <si>
    <t>ATCACG</t>
  </si>
  <si>
    <t>CGATGT</t>
  </si>
  <si>
    <t>TTAGGC</t>
  </si>
  <si>
    <t>TGACCA</t>
  </si>
  <si>
    <t>ACAGTG</t>
  </si>
  <si>
    <t>GCCAAT</t>
  </si>
  <si>
    <t>CAGATC</t>
  </si>
  <si>
    <t>ACTTGA</t>
  </si>
  <si>
    <t>GATCAG</t>
  </si>
  <si>
    <t>TAGCTT</t>
  </si>
  <si>
    <t>GGCTAC</t>
  </si>
  <si>
    <t>CTTGTA</t>
  </si>
  <si>
    <t>AGTCAA</t>
  </si>
  <si>
    <t>AGTTCC</t>
  </si>
  <si>
    <t>ATGTCA</t>
  </si>
  <si>
    <t>CCGTCC</t>
  </si>
  <si>
    <t>GTCCGC</t>
  </si>
  <si>
    <t>GTGAAA</t>
  </si>
  <si>
    <t>GTGGCC</t>
  </si>
  <si>
    <t>GTTTCG</t>
  </si>
  <si>
    <t>CGTACG</t>
  </si>
  <si>
    <t>GAGTGG</t>
  </si>
  <si>
    <t>ACTGAT</t>
  </si>
  <si>
    <t>ATTCCT</t>
  </si>
  <si>
    <t>P7 016 miR30 loop</t>
  </si>
  <si>
    <t>P7 018 miR30 loop</t>
  </si>
  <si>
    <r>
      <t>CAAGCAGAAGACGGCATACGAGAT</t>
    </r>
    <r>
      <rPr>
        <sz val="12"/>
        <color rgb="FFFF0000"/>
        <rFont val="Calibri"/>
        <family val="2"/>
        <scheme val="minor"/>
      </rPr>
      <t>CCGTCC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307BD"/>
        <rFont val="Calibri"/>
        <family val="2"/>
        <scheme val="minor"/>
      </rPr>
      <t>TACATCTGTGGCTTCACTA</t>
    </r>
  </si>
  <si>
    <r>
      <t>CAAGCAGAAGACGGCATACGAGAT</t>
    </r>
    <r>
      <rPr>
        <sz val="12"/>
        <color rgb="FFFF0000"/>
        <rFont val="Calibri"/>
        <family val="2"/>
        <scheme val="minor"/>
      </rPr>
      <t>GTCCGC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307BD"/>
        <rFont val="Calibri"/>
        <family val="2"/>
        <scheme val="minor"/>
      </rPr>
      <t>TACATCTGTGGCTTCACTA</t>
    </r>
  </si>
  <si>
    <t>P7 019 miR30 loop</t>
  </si>
  <si>
    <r>
      <t>CAAGCAGAAGACGGCATACGAGAT</t>
    </r>
    <r>
      <rPr>
        <sz val="12"/>
        <color rgb="FFFF0000"/>
        <rFont val="Calibri"/>
        <family val="2"/>
        <scheme val="minor"/>
      </rPr>
      <t>GTGAAA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307BD"/>
        <rFont val="Calibri"/>
        <family val="2"/>
        <scheme val="minor"/>
      </rPr>
      <t>TACATCTGTGGCTTCACTA</t>
    </r>
  </si>
  <si>
    <t>P7 020 miR30 loop</t>
  </si>
  <si>
    <r>
      <t>CAAGCAGAAGACGGCATACGAGAT</t>
    </r>
    <r>
      <rPr>
        <sz val="12"/>
        <color rgb="FFFF0000"/>
        <rFont val="Calibri"/>
        <family val="2"/>
        <scheme val="minor"/>
      </rPr>
      <t>GTGGCC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307BD"/>
        <rFont val="Calibri"/>
        <family val="2"/>
        <scheme val="minor"/>
      </rPr>
      <t>TACATCTGTGGCTTCACTA</t>
    </r>
  </si>
  <si>
    <t>P7 021 miR30 loop</t>
  </si>
  <si>
    <t>P7 022 miR30 loop</t>
  </si>
  <si>
    <t>P7 023 miR30 loop</t>
  </si>
  <si>
    <t>P7 025 miR30 loop</t>
  </si>
  <si>
    <t>P7 027 miR30 loop</t>
  </si>
  <si>
    <r>
      <t>CAAGCAGAAGACGGCATACGAGAT</t>
    </r>
    <r>
      <rPr>
        <sz val="12"/>
        <color rgb="FFFF0000"/>
        <rFont val="Calibri"/>
        <family val="2"/>
        <scheme val="minor"/>
      </rPr>
      <t>GTTTCG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307BD"/>
        <rFont val="Calibri"/>
        <family val="2"/>
        <scheme val="minor"/>
      </rPr>
      <t>TACATCTGTGGCTTCACTA</t>
    </r>
  </si>
  <si>
    <r>
      <t>CAAGCAGAAGACGGCATACGAGAT</t>
    </r>
    <r>
      <rPr>
        <sz val="12"/>
        <color rgb="FFFF0000"/>
        <rFont val="Calibri"/>
        <family val="2"/>
        <scheme val="minor"/>
      </rPr>
      <t>CGTACG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307BD"/>
        <rFont val="Calibri"/>
        <family val="2"/>
        <scheme val="minor"/>
      </rPr>
      <t>TACATCTGTGGCTTCACTA</t>
    </r>
  </si>
  <si>
    <r>
      <t>CAAGCAGAAGACGGCATACGAGAT</t>
    </r>
    <r>
      <rPr>
        <sz val="12"/>
        <color rgb="FFFF0000"/>
        <rFont val="Calibri"/>
        <family val="2"/>
        <scheme val="minor"/>
      </rPr>
      <t>GAGTGG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307BD"/>
        <rFont val="Calibri"/>
        <family val="2"/>
        <scheme val="minor"/>
      </rPr>
      <t>TACATCTGTGGCTTCACTA</t>
    </r>
  </si>
  <si>
    <r>
      <t>CAAGCAGAAGACGGCATACGAGAT</t>
    </r>
    <r>
      <rPr>
        <sz val="12"/>
        <color rgb="FFFF0000"/>
        <rFont val="Calibri"/>
        <family val="2"/>
        <scheme val="minor"/>
      </rPr>
      <t>ACTGAT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307BD"/>
        <rFont val="Calibri"/>
        <family val="2"/>
        <scheme val="minor"/>
      </rPr>
      <t>TACATCTGTGGCTTCACTA</t>
    </r>
  </si>
  <si>
    <r>
      <t>CAAGCAGAAGACGGCATACGAGAT</t>
    </r>
    <r>
      <rPr>
        <sz val="12"/>
        <color rgb="FFFF0000"/>
        <rFont val="Calibri"/>
        <family val="2"/>
        <scheme val="minor"/>
      </rPr>
      <t>ATTCCT</t>
    </r>
    <r>
      <rPr>
        <sz val="12"/>
        <color theme="1"/>
        <rFont val="Calibri"/>
        <family val="2"/>
        <scheme val="minor"/>
      </rPr>
      <t>GTGACTGGAGTTCAGACGTGTGCTCTTCCG</t>
    </r>
    <r>
      <rPr>
        <sz val="12"/>
        <color rgb="FF0307BD"/>
        <rFont val="Calibri"/>
        <family val="2"/>
        <scheme val="minor"/>
      </rPr>
      <t>TACATCTGTGGCTTCACTA</t>
    </r>
  </si>
  <si>
    <t>TCTGGATGAC</t>
  </si>
  <si>
    <r>
      <rPr>
        <sz val="12"/>
        <color rgb="FFFF0000"/>
        <rFont val="Calibri"/>
        <family val="2"/>
        <scheme val="minor"/>
      </rPr>
      <t>TCTATTCGTC</t>
    </r>
    <r>
      <rPr>
        <sz val="12"/>
        <rFont val="Calibri"/>
        <family val="2"/>
        <scheme val="minor"/>
      </rPr>
      <t/>
    </r>
  </si>
  <si>
    <r>
      <rPr>
        <sz val="12"/>
        <color rgb="FFFF0000"/>
        <rFont val="Calibri"/>
        <family val="2"/>
        <scheme val="minor"/>
      </rPr>
      <t>AGGCAATTGC</t>
    </r>
    <r>
      <rPr>
        <sz val="12"/>
        <rFont val="Calibri"/>
        <family val="2"/>
        <scheme val="minor"/>
      </rPr>
      <t/>
    </r>
  </si>
  <si>
    <r>
      <rPr>
        <sz val="12"/>
        <color rgb="FFFF0000"/>
        <rFont val="Calibri"/>
        <family val="2"/>
        <scheme val="minor"/>
      </rPr>
      <t>TTAGTCGGAC</t>
    </r>
    <r>
      <rPr>
        <sz val="12"/>
        <rFont val="Calibri"/>
        <family val="2"/>
        <scheme val="minor"/>
      </rPr>
      <t/>
    </r>
  </si>
  <si>
    <r>
      <rPr>
        <sz val="12"/>
        <color rgb="FFFF0000"/>
        <rFont val="Calibri"/>
        <family val="2"/>
        <scheme val="minor"/>
      </rPr>
      <t>CAGATCCATC</t>
    </r>
    <r>
      <rPr>
        <sz val="12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</si>
</sst>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8000"/>
      <name val="Calibri"/>
      <family val="2"/>
      <scheme val="minor"/>
    </font>
    <font>
      <sz val="8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307B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9" fontId="0" fillId="0" borderId="0" xfId="0" applyNumberFormat="1"/>
    <xf numFmtId="0" fontId="4" fillId="0" borderId="0" xfId="0" applyFont="1"/>
    <xf numFmtId="0" fontId="6" fillId="0" borderId="0" xfId="0" applyFont="1"/>
    <xf numFmtId="0" fontId="0" fillId="0" borderId="1" xfId="0" applyBorder="1"/>
    <xf numFmtId="0" fontId="4" fillId="0" borderId="1" xfId="0" applyFont="1" applyBorder="1"/>
    <xf numFmtId="9" fontId="0" fillId="0" borderId="1" xfId="0" applyNumberFormat="1" applyBorder="1"/>
    <xf numFmtId="0" fontId="0" fillId="0" borderId="1" xfId="0" applyBorder="1" applyAlignment="1">
      <alignment horizontal="center" wrapText="1"/>
    </xf>
    <xf numFmtId="164" fontId="1" fillId="0" borderId="1" xfId="0" applyNumberFormat="1" applyFont="1" applyBorder="1"/>
    <xf numFmtId="164" fontId="0" fillId="0" borderId="1" xfId="0" applyNumberFormat="1" applyBorder="1"/>
    <xf numFmtId="0" fontId="9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/>
    <xf numFmtId="0" fontId="0" fillId="0" borderId="2" xfId="0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" xfId="0" applyFill="1" applyBorder="1"/>
    <xf numFmtId="9" fontId="0" fillId="0" borderId="1" xfId="0" applyNumberFormat="1" applyFill="1" applyBorder="1"/>
    <xf numFmtId="0" fontId="0" fillId="0" borderId="0" xfId="0" applyFill="1"/>
    <xf numFmtId="0" fontId="10" fillId="0" borderId="1" xfId="0" applyFont="1" applyBorder="1"/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colors>
    <mruColors>
      <color rgb="FF030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1"/>
  <sheetViews>
    <sheetView tabSelected="1" topLeftCell="A11" workbookViewId="0">
      <selection activeCell="F52" sqref="F52"/>
    </sheetView>
  </sheetViews>
  <sheetFormatPr baseColWidth="10" defaultColWidth="11" defaultRowHeight="15" x14ac:dyDescent="0"/>
  <cols>
    <col min="1" max="1" width="17.6640625" bestFit="1" customWidth="1"/>
    <col min="2" max="2" width="68.1640625" bestFit="1" customWidth="1"/>
    <col min="4" max="4" width="14.6640625" bestFit="1" customWidth="1"/>
    <col min="5" max="5" width="9.83203125" customWidth="1"/>
    <col min="6" max="6" width="16.83203125" bestFit="1" customWidth="1"/>
    <col min="7" max="7" width="9" customWidth="1"/>
    <col min="8" max="8" width="8.33203125" customWidth="1"/>
  </cols>
  <sheetData>
    <row r="1" spans="1:8">
      <c r="A1" s="10" t="s">
        <v>130</v>
      </c>
    </row>
    <row r="3" spans="1:8">
      <c r="A3" s="35" t="s">
        <v>49</v>
      </c>
      <c r="B3" s="35"/>
      <c r="C3" s="35" t="s">
        <v>48</v>
      </c>
      <c r="D3" s="35"/>
      <c r="E3" s="35"/>
      <c r="F3" s="35"/>
      <c r="G3" s="35"/>
      <c r="H3" s="35"/>
    </row>
    <row r="4" spans="1:8" ht="33.75" customHeight="1">
      <c r="A4" s="4" t="s">
        <v>19</v>
      </c>
      <c r="B4" s="5" t="s">
        <v>50</v>
      </c>
      <c r="C4" s="4" t="s">
        <v>0</v>
      </c>
      <c r="D4" s="4" t="s">
        <v>14</v>
      </c>
      <c r="E4" s="7" t="s">
        <v>1</v>
      </c>
      <c r="F4" s="7" t="s">
        <v>71</v>
      </c>
      <c r="G4" s="7" t="s">
        <v>81</v>
      </c>
      <c r="H4" s="7" t="s">
        <v>82</v>
      </c>
    </row>
    <row r="5" spans="1:8">
      <c r="A5" s="4" t="s">
        <v>20</v>
      </c>
      <c r="B5" s="5" t="s">
        <v>36</v>
      </c>
      <c r="C5" s="6" t="s">
        <v>68</v>
      </c>
      <c r="D5" s="4" t="s">
        <v>35</v>
      </c>
      <c r="E5" s="4">
        <v>37.799999999999997</v>
      </c>
      <c r="F5" s="8">
        <f>100/E5</f>
        <v>2.6455026455026456</v>
      </c>
      <c r="G5" s="8">
        <f>330/E5</f>
        <v>8.7301587301587311</v>
      </c>
      <c r="H5" s="9">
        <f>33-G5</f>
        <v>24.269841269841269</v>
      </c>
    </row>
    <row r="6" spans="1:8">
      <c r="A6" s="4" t="s">
        <v>86</v>
      </c>
      <c r="B6" s="5" t="s">
        <v>90</v>
      </c>
      <c r="C6" s="4" t="s">
        <v>2</v>
      </c>
      <c r="D6" s="4" t="s">
        <v>15</v>
      </c>
      <c r="E6" s="4">
        <v>38.6</v>
      </c>
      <c r="F6" s="8">
        <f t="shared" ref="F6:F19" si="0">100/E6</f>
        <v>2.5906735751295336</v>
      </c>
      <c r="G6" s="8">
        <f t="shared" ref="G6:G19" si="1">330/E6</f>
        <v>8.5492227979274613</v>
      </c>
      <c r="H6" s="9">
        <f t="shared" ref="H6:H19" si="2">33-G6</f>
        <v>24.450777202072537</v>
      </c>
    </row>
    <row r="7" spans="1:8">
      <c r="A7" s="4" t="s">
        <v>22</v>
      </c>
      <c r="B7" s="5" t="s">
        <v>37</v>
      </c>
      <c r="C7" s="4" t="s">
        <v>3</v>
      </c>
      <c r="D7" s="4" t="s">
        <v>16</v>
      </c>
      <c r="E7" s="4">
        <v>29.6</v>
      </c>
      <c r="F7" s="8">
        <f t="shared" si="0"/>
        <v>3.3783783783783781</v>
      </c>
      <c r="G7" s="8">
        <f t="shared" si="1"/>
        <v>11.148648648648647</v>
      </c>
      <c r="H7" s="9">
        <f t="shared" si="2"/>
        <v>21.851351351351354</v>
      </c>
    </row>
    <row r="8" spans="1:8">
      <c r="A8" s="4" t="s">
        <v>87</v>
      </c>
      <c r="B8" s="5" t="s">
        <v>91</v>
      </c>
      <c r="C8" s="4" t="s">
        <v>4</v>
      </c>
      <c r="D8" s="4" t="s">
        <v>17</v>
      </c>
      <c r="E8" s="4">
        <v>35.5</v>
      </c>
      <c r="F8" s="8">
        <f t="shared" si="0"/>
        <v>2.816901408450704</v>
      </c>
      <c r="G8" s="8">
        <f t="shared" si="1"/>
        <v>9.295774647887324</v>
      </c>
      <c r="H8" s="9">
        <f t="shared" si="2"/>
        <v>23.704225352112676</v>
      </c>
    </row>
    <row r="9" spans="1:8">
      <c r="A9" s="4" t="s">
        <v>89</v>
      </c>
      <c r="B9" s="5" t="s">
        <v>92</v>
      </c>
      <c r="C9" s="4" t="s">
        <v>5</v>
      </c>
      <c r="D9" s="4" t="s">
        <v>18</v>
      </c>
      <c r="E9" s="4">
        <v>32.5</v>
      </c>
      <c r="F9" s="8">
        <f t="shared" si="0"/>
        <v>3.0769230769230771</v>
      </c>
      <c r="G9" s="8">
        <f t="shared" si="1"/>
        <v>10.153846153846153</v>
      </c>
      <c r="H9" s="9">
        <f t="shared" si="2"/>
        <v>22.846153846153847</v>
      </c>
    </row>
    <row r="10" spans="1:8">
      <c r="A10" s="4" t="s">
        <v>25</v>
      </c>
      <c r="B10" s="5" t="s">
        <v>38</v>
      </c>
      <c r="C10" s="6" t="s">
        <v>69</v>
      </c>
      <c r="D10" s="4" t="s">
        <v>35</v>
      </c>
      <c r="E10" s="4">
        <v>35.700000000000003</v>
      </c>
      <c r="F10" s="8">
        <f t="shared" si="0"/>
        <v>2.8011204481792715</v>
      </c>
      <c r="G10" s="8">
        <f t="shared" si="1"/>
        <v>9.2436974789915958</v>
      </c>
      <c r="H10" s="9">
        <f t="shared" si="2"/>
        <v>23.756302521008404</v>
      </c>
    </row>
    <row r="11" spans="1:8">
      <c r="A11" s="4" t="s">
        <v>26</v>
      </c>
      <c r="B11" s="5" t="s">
        <v>39</v>
      </c>
      <c r="C11" s="4" t="s">
        <v>6</v>
      </c>
      <c r="D11" s="4" t="s">
        <v>15</v>
      </c>
      <c r="E11" s="4">
        <v>27.2</v>
      </c>
      <c r="F11" s="8">
        <f t="shared" si="0"/>
        <v>3.6764705882352944</v>
      </c>
      <c r="G11" s="8">
        <f t="shared" si="1"/>
        <v>12.132352941176471</v>
      </c>
      <c r="H11" s="9">
        <f t="shared" si="2"/>
        <v>20.867647058823529</v>
      </c>
    </row>
    <row r="12" spans="1:8">
      <c r="A12" s="4" t="s">
        <v>27</v>
      </c>
      <c r="B12" s="5" t="s">
        <v>40</v>
      </c>
      <c r="C12" s="4" t="s">
        <v>7</v>
      </c>
      <c r="D12" s="4" t="s">
        <v>16</v>
      </c>
      <c r="E12" s="4">
        <v>28.7</v>
      </c>
      <c r="F12" s="8">
        <f t="shared" si="0"/>
        <v>3.4843205574912894</v>
      </c>
      <c r="G12" s="8">
        <f t="shared" si="1"/>
        <v>11.498257839721255</v>
      </c>
      <c r="H12" s="9">
        <f t="shared" si="2"/>
        <v>21.501742160278745</v>
      </c>
    </row>
    <row r="13" spans="1:8">
      <c r="A13" s="4" t="s">
        <v>28</v>
      </c>
      <c r="B13" s="5" t="s">
        <v>41</v>
      </c>
      <c r="C13" s="4" t="s">
        <v>8</v>
      </c>
      <c r="D13" s="4" t="s">
        <v>17</v>
      </c>
      <c r="E13" s="4">
        <v>29.6</v>
      </c>
      <c r="F13" s="8">
        <f t="shared" si="0"/>
        <v>3.3783783783783781</v>
      </c>
      <c r="G13" s="8">
        <f t="shared" si="1"/>
        <v>11.148648648648647</v>
      </c>
      <c r="H13" s="9">
        <f t="shared" si="2"/>
        <v>21.851351351351354</v>
      </c>
    </row>
    <row r="14" spans="1:8">
      <c r="A14" s="4" t="s">
        <v>29</v>
      </c>
      <c r="B14" s="5" t="s">
        <v>42</v>
      </c>
      <c r="C14" s="4" t="s">
        <v>9</v>
      </c>
      <c r="D14" s="4" t="s">
        <v>18</v>
      </c>
      <c r="E14" s="4">
        <v>28.2</v>
      </c>
      <c r="F14" s="8">
        <f t="shared" si="0"/>
        <v>3.5460992907801421</v>
      </c>
      <c r="G14" s="8">
        <f t="shared" si="1"/>
        <v>11.702127659574469</v>
      </c>
      <c r="H14" s="9">
        <f t="shared" si="2"/>
        <v>21.297872340425531</v>
      </c>
    </row>
    <row r="15" spans="1:8">
      <c r="A15" s="4" t="s">
        <v>30</v>
      </c>
      <c r="B15" s="5" t="s">
        <v>43</v>
      </c>
      <c r="C15" s="6" t="s">
        <v>70</v>
      </c>
      <c r="D15" s="4" t="s">
        <v>35</v>
      </c>
      <c r="E15" s="4">
        <v>28.5</v>
      </c>
      <c r="F15" s="8">
        <f t="shared" si="0"/>
        <v>3.5087719298245612</v>
      </c>
      <c r="G15" s="8">
        <f t="shared" si="1"/>
        <v>11.578947368421053</v>
      </c>
      <c r="H15" s="9">
        <f t="shared" si="2"/>
        <v>21.421052631578945</v>
      </c>
    </row>
    <row r="16" spans="1:8">
      <c r="A16" s="4" t="s">
        <v>31</v>
      </c>
      <c r="B16" s="5" t="s">
        <v>44</v>
      </c>
      <c r="C16" s="4" t="s">
        <v>10</v>
      </c>
      <c r="D16" s="4" t="s">
        <v>15</v>
      </c>
      <c r="E16" s="4">
        <v>33.6</v>
      </c>
      <c r="F16" s="8">
        <f t="shared" si="0"/>
        <v>2.9761904761904763</v>
      </c>
      <c r="G16" s="8">
        <f t="shared" si="1"/>
        <v>9.8214285714285712</v>
      </c>
      <c r="H16" s="9">
        <f t="shared" si="2"/>
        <v>23.178571428571431</v>
      </c>
    </row>
    <row r="17" spans="1:8">
      <c r="A17" s="4" t="s">
        <v>32</v>
      </c>
      <c r="B17" s="5" t="s">
        <v>45</v>
      </c>
      <c r="C17" s="4" t="s">
        <v>11</v>
      </c>
      <c r="D17" s="4" t="s">
        <v>16</v>
      </c>
      <c r="E17" s="4">
        <v>36.200000000000003</v>
      </c>
      <c r="F17" s="8">
        <f t="shared" si="0"/>
        <v>2.7624309392265189</v>
      </c>
      <c r="G17" s="8">
        <f t="shared" si="1"/>
        <v>9.1160220994475125</v>
      </c>
      <c r="H17" s="9">
        <f t="shared" si="2"/>
        <v>23.883977900552487</v>
      </c>
    </row>
    <row r="18" spans="1:8">
      <c r="A18" s="4" t="s">
        <v>33</v>
      </c>
      <c r="B18" s="5" t="s">
        <v>46</v>
      </c>
      <c r="C18" s="4" t="s">
        <v>12</v>
      </c>
      <c r="D18" s="4" t="s">
        <v>17</v>
      </c>
      <c r="E18" s="4">
        <v>33.700000000000003</v>
      </c>
      <c r="F18" s="8">
        <f t="shared" si="0"/>
        <v>2.9673590504451037</v>
      </c>
      <c r="G18" s="8">
        <f t="shared" si="1"/>
        <v>9.792284866468842</v>
      </c>
      <c r="H18" s="9">
        <f t="shared" si="2"/>
        <v>23.20771513353116</v>
      </c>
    </row>
    <row r="19" spans="1:8">
      <c r="A19" s="4" t="s">
        <v>34</v>
      </c>
      <c r="B19" s="5" t="s">
        <v>47</v>
      </c>
      <c r="C19" s="4" t="s">
        <v>13</v>
      </c>
      <c r="D19" s="4" t="s">
        <v>18</v>
      </c>
      <c r="E19" s="4">
        <v>32.9</v>
      </c>
      <c r="F19" s="8">
        <f t="shared" si="0"/>
        <v>3.0395136778115504</v>
      </c>
      <c r="G19" s="8">
        <f t="shared" si="1"/>
        <v>10.030395136778116</v>
      </c>
      <c r="H19" s="9">
        <f t="shared" si="2"/>
        <v>22.969604863221882</v>
      </c>
    </row>
    <row r="20" spans="1:8">
      <c r="H20" s="2"/>
    </row>
    <row r="21" spans="1:8">
      <c r="A21" t="s">
        <v>52</v>
      </c>
      <c r="B21" s="3" t="s">
        <v>51</v>
      </c>
    </row>
    <row r="22" spans="1:8" ht="16" thickBot="1"/>
    <row r="23" spans="1:8" ht="16" thickBot="1">
      <c r="B23" s="16"/>
      <c r="C23" s="19" t="s">
        <v>79</v>
      </c>
      <c r="D23" s="17" t="s">
        <v>83</v>
      </c>
    </row>
    <row r="24" spans="1:8">
      <c r="B24" s="12" t="s">
        <v>72</v>
      </c>
      <c r="C24" s="20">
        <v>20</v>
      </c>
      <c r="D24" s="13">
        <f>C24*50</f>
        <v>1000</v>
      </c>
    </row>
    <row r="25" spans="1:8">
      <c r="B25" s="12" t="s">
        <v>73</v>
      </c>
      <c r="C25" s="20">
        <v>8</v>
      </c>
      <c r="D25" s="13">
        <f t="shared" ref="D25:D28" si="3">C25*50</f>
        <v>400</v>
      </c>
    </row>
    <row r="26" spans="1:8">
      <c r="B26" s="12" t="s">
        <v>74</v>
      </c>
      <c r="C26" s="20">
        <v>1</v>
      </c>
      <c r="D26" s="13">
        <f t="shared" si="3"/>
        <v>50</v>
      </c>
    </row>
    <row r="27" spans="1:8">
      <c r="B27" s="12" t="s">
        <v>75</v>
      </c>
      <c r="C27" s="20">
        <v>5</v>
      </c>
      <c r="D27" s="13">
        <f t="shared" si="3"/>
        <v>250</v>
      </c>
    </row>
    <row r="28" spans="1:8">
      <c r="B28" s="12" t="s">
        <v>76</v>
      </c>
      <c r="C28" s="20">
        <v>51</v>
      </c>
      <c r="D28" s="13">
        <f t="shared" si="3"/>
        <v>2550</v>
      </c>
    </row>
    <row r="29" spans="1:8" ht="16" thickBot="1">
      <c r="B29" s="23" t="s">
        <v>80</v>
      </c>
      <c r="C29" s="24">
        <f>SUM(C24:C28)</f>
        <v>85</v>
      </c>
      <c r="D29" s="25"/>
    </row>
    <row r="30" spans="1:8">
      <c r="B30" s="18" t="s">
        <v>77</v>
      </c>
      <c r="C30" s="21">
        <v>10</v>
      </c>
      <c r="D30" s="11"/>
    </row>
    <row r="31" spans="1:8" ht="16" thickBot="1">
      <c r="B31" s="14" t="s">
        <v>78</v>
      </c>
      <c r="C31" s="22">
        <v>5</v>
      </c>
      <c r="D31" s="15"/>
    </row>
    <row r="34" spans="1:6">
      <c r="A34" s="10" t="s">
        <v>130</v>
      </c>
    </row>
    <row r="35" spans="1:6">
      <c r="A35" s="4" t="s">
        <v>19</v>
      </c>
      <c r="B35" s="5" t="s">
        <v>50</v>
      </c>
      <c r="C35" s="4" t="s">
        <v>0</v>
      </c>
      <c r="D35" s="4" t="s">
        <v>14</v>
      </c>
      <c r="E35" s="26" t="s">
        <v>84</v>
      </c>
      <c r="F35" s="31" t="s">
        <v>129</v>
      </c>
    </row>
    <row r="36" spans="1:6">
      <c r="A36" s="4" t="s">
        <v>20</v>
      </c>
      <c r="B36" s="5" t="s">
        <v>36</v>
      </c>
      <c r="C36" s="27" t="s">
        <v>68</v>
      </c>
      <c r="D36" s="26" t="s">
        <v>35</v>
      </c>
      <c r="E36" s="26">
        <v>8980</v>
      </c>
      <c r="F36" s="32">
        <f t="shared" ref="F36:F39" si="4">20*$E$40/E36</f>
        <v>0.46547884187082406</v>
      </c>
    </row>
    <row r="37" spans="1:6">
      <c r="A37" s="4" t="s">
        <v>86</v>
      </c>
      <c r="B37" s="5" t="s">
        <v>90</v>
      </c>
      <c r="C37" s="26" t="s">
        <v>2</v>
      </c>
      <c r="D37" s="26" t="s">
        <v>15</v>
      </c>
      <c r="E37" s="26">
        <v>426</v>
      </c>
      <c r="F37" s="32">
        <f t="shared" si="4"/>
        <v>9.8122065727699539</v>
      </c>
    </row>
    <row r="38" spans="1:6">
      <c r="A38" s="4" t="s">
        <v>22</v>
      </c>
      <c r="B38" s="5" t="s">
        <v>37</v>
      </c>
      <c r="C38" s="26" t="s">
        <v>3</v>
      </c>
      <c r="D38" s="26" t="s">
        <v>16</v>
      </c>
      <c r="E38" s="26">
        <v>844</v>
      </c>
      <c r="F38" s="32">
        <f t="shared" si="4"/>
        <v>4.9526066350710902</v>
      </c>
    </row>
    <row r="39" spans="1:6">
      <c r="A39" s="4" t="s">
        <v>87</v>
      </c>
      <c r="B39" s="5" t="s">
        <v>91</v>
      </c>
      <c r="C39" s="26" t="s">
        <v>4</v>
      </c>
      <c r="D39" s="26" t="s">
        <v>17</v>
      </c>
      <c r="E39" s="26">
        <v>516</v>
      </c>
      <c r="F39" s="32">
        <f t="shared" si="4"/>
        <v>8.1007751937984498</v>
      </c>
    </row>
    <row r="40" spans="1:6">
      <c r="A40" s="4" t="s">
        <v>89</v>
      </c>
      <c r="B40" s="5" t="s">
        <v>92</v>
      </c>
      <c r="C40" s="26" t="s">
        <v>5</v>
      </c>
      <c r="D40" s="26" t="s">
        <v>18</v>
      </c>
      <c r="E40" s="26">
        <v>209</v>
      </c>
      <c r="F40" s="32">
        <f>20*$E$40/E40</f>
        <v>20</v>
      </c>
    </row>
    <row r="41" spans="1:6">
      <c r="A41" s="4" t="s">
        <v>25</v>
      </c>
      <c r="B41" s="5" t="s">
        <v>38</v>
      </c>
      <c r="C41" s="27" t="s">
        <v>69</v>
      </c>
      <c r="D41" s="26" t="s">
        <v>35</v>
      </c>
      <c r="E41" s="26">
        <v>1334</v>
      </c>
      <c r="F41" s="32">
        <f t="shared" ref="F41:F50" si="5">20*$E$40/E41</f>
        <v>3.1334332833583209</v>
      </c>
    </row>
    <row r="42" spans="1:6">
      <c r="A42" s="4" t="s">
        <v>26</v>
      </c>
      <c r="B42" s="5" t="s">
        <v>39</v>
      </c>
      <c r="C42" s="26" t="s">
        <v>6</v>
      </c>
      <c r="D42" s="26" t="s">
        <v>15</v>
      </c>
      <c r="E42" s="26">
        <v>513</v>
      </c>
      <c r="F42" s="32">
        <f t="shared" si="5"/>
        <v>8.1481481481481488</v>
      </c>
    </row>
    <row r="43" spans="1:6">
      <c r="A43" s="4" t="s">
        <v>27</v>
      </c>
      <c r="B43" s="5" t="s">
        <v>40</v>
      </c>
      <c r="C43" s="4" t="s">
        <v>7</v>
      </c>
      <c r="D43" s="4" t="s">
        <v>16</v>
      </c>
      <c r="E43" s="4">
        <v>3280</v>
      </c>
      <c r="F43" s="32">
        <f t="shared" si="5"/>
        <v>1.274390243902439</v>
      </c>
    </row>
    <row r="44" spans="1:6">
      <c r="A44" s="4" t="s">
        <v>28</v>
      </c>
      <c r="B44" s="5" t="s">
        <v>41</v>
      </c>
      <c r="C44" s="4" t="s">
        <v>8</v>
      </c>
      <c r="D44" s="4" t="s">
        <v>17</v>
      </c>
      <c r="E44" s="4">
        <v>1150</v>
      </c>
      <c r="F44" s="32">
        <f t="shared" si="5"/>
        <v>3.6347826086956521</v>
      </c>
    </row>
    <row r="45" spans="1:6">
      <c r="A45" s="4" t="s">
        <v>29</v>
      </c>
      <c r="B45" s="5" t="s">
        <v>42</v>
      </c>
      <c r="C45" s="4" t="s">
        <v>9</v>
      </c>
      <c r="D45" s="4" t="s">
        <v>18</v>
      </c>
      <c r="E45" s="4">
        <v>556</v>
      </c>
      <c r="F45" s="32">
        <f t="shared" si="5"/>
        <v>7.5179856115107917</v>
      </c>
    </row>
    <row r="46" spans="1:6">
      <c r="A46" s="4" t="s">
        <v>30</v>
      </c>
      <c r="B46" s="5" t="s">
        <v>43</v>
      </c>
      <c r="C46" s="6" t="s">
        <v>70</v>
      </c>
      <c r="D46" s="4" t="s">
        <v>35</v>
      </c>
      <c r="E46" s="4">
        <v>1890</v>
      </c>
      <c r="F46" s="32">
        <f t="shared" si="5"/>
        <v>2.2116402116402116</v>
      </c>
    </row>
    <row r="47" spans="1:6">
      <c r="A47" s="4" t="s">
        <v>31</v>
      </c>
      <c r="B47" s="5" t="s">
        <v>44</v>
      </c>
      <c r="C47" s="4" t="s">
        <v>10</v>
      </c>
      <c r="D47" s="4" t="s">
        <v>15</v>
      </c>
      <c r="E47" s="4">
        <v>693</v>
      </c>
      <c r="F47" s="32">
        <f t="shared" si="5"/>
        <v>6.0317460317460316</v>
      </c>
    </row>
    <row r="48" spans="1:6">
      <c r="A48" s="4" t="s">
        <v>32</v>
      </c>
      <c r="B48" s="5" t="s">
        <v>45</v>
      </c>
      <c r="C48" s="4" t="s">
        <v>11</v>
      </c>
      <c r="D48" s="4" t="s">
        <v>16</v>
      </c>
      <c r="E48" s="4">
        <v>647</v>
      </c>
      <c r="F48" s="32">
        <f t="shared" si="5"/>
        <v>6.4605873261205566</v>
      </c>
    </row>
    <row r="49" spans="1:6">
      <c r="A49" s="4" t="s">
        <v>33</v>
      </c>
      <c r="B49" s="5" t="s">
        <v>46</v>
      </c>
      <c r="C49" s="4" t="s">
        <v>12</v>
      </c>
      <c r="D49" s="4" t="s">
        <v>17</v>
      </c>
      <c r="E49" s="4">
        <v>694</v>
      </c>
      <c r="F49" s="32">
        <f t="shared" si="5"/>
        <v>6.0230547550432281</v>
      </c>
    </row>
    <row r="50" spans="1:6">
      <c r="A50" s="4" t="s">
        <v>34</v>
      </c>
      <c r="B50" s="5" t="s">
        <v>47</v>
      </c>
      <c r="C50" s="4" t="s">
        <v>13</v>
      </c>
      <c r="D50" s="4" t="s">
        <v>18</v>
      </c>
      <c r="E50" s="4">
        <v>713</v>
      </c>
      <c r="F50" s="32">
        <f t="shared" si="5"/>
        <v>5.8625525946704071</v>
      </c>
    </row>
    <row r="51" spans="1:6">
      <c r="F51" s="36">
        <f>SUM(F36:F50)</f>
        <v>93.629388058346109</v>
      </c>
    </row>
  </sheetData>
  <mergeCells count="2">
    <mergeCell ref="C3:H3"/>
    <mergeCell ref="A3:B3"/>
  </mergeCells>
  <phoneticPr fontId="8" type="noConversion"/>
  <pageMargins left="0.75" right="0.75" top="1" bottom="1" header="0.5" footer="0.5"/>
  <pageSetup scale="77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4" sqref="B4"/>
    </sheetView>
  </sheetViews>
  <sheetFormatPr baseColWidth="10" defaultColWidth="11" defaultRowHeight="15" x14ac:dyDescent="0"/>
  <cols>
    <col min="1" max="1" width="17.6640625" bestFit="1" customWidth="1"/>
    <col min="2" max="2" width="98" customWidth="1"/>
    <col min="4" max="4" width="14.6640625" bestFit="1" customWidth="1"/>
    <col min="5" max="5" width="18.6640625" customWidth="1"/>
    <col min="6" max="6" width="11.83203125" customWidth="1"/>
    <col min="7" max="7" width="19.83203125" customWidth="1"/>
    <col min="8" max="8" width="8.33203125" customWidth="1"/>
  </cols>
  <sheetData>
    <row r="1" spans="1:8">
      <c r="A1" s="10" t="s">
        <v>131</v>
      </c>
    </row>
    <row r="3" spans="1:8">
      <c r="A3" s="35" t="s">
        <v>49</v>
      </c>
      <c r="B3" s="35"/>
      <c r="C3" s="35" t="s">
        <v>48</v>
      </c>
      <c r="D3" s="35"/>
      <c r="E3" s="35"/>
      <c r="F3" s="35"/>
      <c r="G3" s="35"/>
      <c r="H3" s="35"/>
    </row>
    <row r="4" spans="1:8" ht="33.75" customHeight="1">
      <c r="A4" s="29" t="s">
        <v>126</v>
      </c>
      <c r="B4" s="30" t="s">
        <v>127</v>
      </c>
      <c r="C4" s="4" t="s">
        <v>0</v>
      </c>
      <c r="D4" s="4" t="s">
        <v>14</v>
      </c>
      <c r="E4" s="7" t="s">
        <v>1</v>
      </c>
      <c r="F4" s="7" t="s">
        <v>71</v>
      </c>
      <c r="G4" s="7" t="s">
        <v>81</v>
      </c>
      <c r="H4" s="7" t="s">
        <v>82</v>
      </c>
    </row>
    <row r="5" spans="1:8">
      <c r="A5" s="4" t="s">
        <v>96</v>
      </c>
      <c r="B5" s="4" t="s">
        <v>97</v>
      </c>
      <c r="C5" s="6" t="s">
        <v>68</v>
      </c>
      <c r="D5" s="4" t="s">
        <v>35</v>
      </c>
      <c r="E5" s="4">
        <v>37.799999999999997</v>
      </c>
      <c r="F5" s="8">
        <f>100/E5</f>
        <v>2.6455026455026456</v>
      </c>
      <c r="G5" s="8">
        <f>330/E5</f>
        <v>8.7301587301587311</v>
      </c>
      <c r="H5" s="9">
        <f>33-G5</f>
        <v>24.269841269841269</v>
      </c>
    </row>
    <row r="6" spans="1:8">
      <c r="A6" s="4" t="s">
        <v>98</v>
      </c>
      <c r="B6" s="4" t="s">
        <v>99</v>
      </c>
      <c r="C6" s="4" t="s">
        <v>2</v>
      </c>
      <c r="D6" s="4" t="s">
        <v>15</v>
      </c>
      <c r="E6" s="4">
        <v>38.6</v>
      </c>
      <c r="F6" s="8">
        <f t="shared" ref="F6:F19" si="0">100/E6</f>
        <v>2.5906735751295336</v>
      </c>
      <c r="G6" s="8">
        <f t="shared" ref="G6:G19" si="1">330/E6</f>
        <v>8.5492227979274613</v>
      </c>
      <c r="H6" s="9">
        <f t="shared" ref="H6:H19" si="2">33-G6</f>
        <v>24.450777202072537</v>
      </c>
    </row>
    <row r="7" spans="1:8">
      <c r="A7" s="4" t="s">
        <v>100</v>
      </c>
      <c r="B7" s="4" t="s">
        <v>101</v>
      </c>
      <c r="C7" s="4" t="s">
        <v>3</v>
      </c>
      <c r="D7" s="4" t="s">
        <v>16</v>
      </c>
      <c r="E7" s="4">
        <v>29.6</v>
      </c>
      <c r="F7" s="8">
        <f t="shared" si="0"/>
        <v>3.3783783783783781</v>
      </c>
      <c r="G7" s="8">
        <f t="shared" si="1"/>
        <v>11.148648648648647</v>
      </c>
      <c r="H7" s="9">
        <f t="shared" si="2"/>
        <v>21.851351351351354</v>
      </c>
    </row>
    <row r="8" spans="1:8">
      <c r="A8" s="4" t="s">
        <v>102</v>
      </c>
      <c r="B8" s="4" t="s">
        <v>103</v>
      </c>
      <c r="C8" s="4" t="s">
        <v>4</v>
      </c>
      <c r="D8" s="4" t="s">
        <v>17</v>
      </c>
      <c r="E8" s="4">
        <v>35.5</v>
      </c>
      <c r="F8" s="8">
        <f t="shared" si="0"/>
        <v>2.816901408450704</v>
      </c>
      <c r="G8" s="8">
        <f t="shared" si="1"/>
        <v>9.295774647887324</v>
      </c>
      <c r="H8" s="9">
        <f t="shared" si="2"/>
        <v>23.704225352112676</v>
      </c>
    </row>
    <row r="9" spans="1:8">
      <c r="A9" s="4" t="s">
        <v>104</v>
      </c>
      <c r="B9" s="4" t="s">
        <v>105</v>
      </c>
      <c r="C9" s="4" t="s">
        <v>5</v>
      </c>
      <c r="D9" s="4" t="s">
        <v>18</v>
      </c>
      <c r="E9" s="4">
        <v>32.5</v>
      </c>
      <c r="F9" s="8">
        <f t="shared" si="0"/>
        <v>3.0769230769230771</v>
      </c>
      <c r="G9" s="8">
        <f t="shared" si="1"/>
        <v>10.153846153846153</v>
      </c>
      <c r="H9" s="9">
        <f t="shared" si="2"/>
        <v>22.846153846153847</v>
      </c>
    </row>
    <row r="10" spans="1:8">
      <c r="A10" s="4" t="s">
        <v>106</v>
      </c>
      <c r="B10" s="4" t="s">
        <v>107</v>
      </c>
      <c r="C10" s="6" t="s">
        <v>69</v>
      </c>
      <c r="D10" s="4" t="s">
        <v>35</v>
      </c>
      <c r="E10" s="4">
        <v>35.700000000000003</v>
      </c>
      <c r="F10" s="8">
        <f t="shared" si="0"/>
        <v>2.8011204481792715</v>
      </c>
      <c r="G10" s="8">
        <f t="shared" si="1"/>
        <v>9.2436974789915958</v>
      </c>
      <c r="H10" s="9">
        <f t="shared" si="2"/>
        <v>23.756302521008404</v>
      </c>
    </row>
    <row r="11" spans="1:8">
      <c r="A11" s="4" t="s">
        <v>108</v>
      </c>
      <c r="B11" s="4" t="s">
        <v>109</v>
      </c>
      <c r="C11" s="4" t="s">
        <v>6</v>
      </c>
      <c r="D11" s="4" t="s">
        <v>15</v>
      </c>
      <c r="E11" s="4">
        <v>27.2</v>
      </c>
      <c r="F11" s="8">
        <f t="shared" si="0"/>
        <v>3.6764705882352944</v>
      </c>
      <c r="G11" s="8">
        <f t="shared" si="1"/>
        <v>12.132352941176471</v>
      </c>
      <c r="H11" s="9">
        <f t="shared" si="2"/>
        <v>20.867647058823529</v>
      </c>
    </row>
    <row r="12" spans="1:8">
      <c r="A12" s="4" t="s">
        <v>110</v>
      </c>
      <c r="B12" s="4" t="s">
        <v>111</v>
      </c>
      <c r="C12" s="4" t="s">
        <v>7</v>
      </c>
      <c r="D12" s="4" t="s">
        <v>16</v>
      </c>
      <c r="E12" s="4">
        <v>28.7</v>
      </c>
      <c r="F12" s="8">
        <f t="shared" si="0"/>
        <v>3.4843205574912894</v>
      </c>
      <c r="G12" s="8">
        <f t="shared" si="1"/>
        <v>11.498257839721255</v>
      </c>
      <c r="H12" s="9">
        <f t="shared" si="2"/>
        <v>21.501742160278745</v>
      </c>
    </row>
    <row r="13" spans="1:8">
      <c r="A13" s="4" t="s">
        <v>112</v>
      </c>
      <c r="B13" s="4" t="s">
        <v>113</v>
      </c>
      <c r="C13" s="4" t="s">
        <v>8</v>
      </c>
      <c r="D13" s="4" t="s">
        <v>17</v>
      </c>
      <c r="E13" s="4">
        <v>29.6</v>
      </c>
      <c r="F13" s="8">
        <f t="shared" si="0"/>
        <v>3.3783783783783781</v>
      </c>
      <c r="G13" s="8">
        <f t="shared" si="1"/>
        <v>11.148648648648647</v>
      </c>
      <c r="H13" s="9">
        <f t="shared" si="2"/>
        <v>21.851351351351354</v>
      </c>
    </row>
    <row r="14" spans="1:8">
      <c r="A14" s="4" t="s">
        <v>114</v>
      </c>
      <c r="B14" s="4" t="s">
        <v>115</v>
      </c>
      <c r="C14" s="4" t="s">
        <v>9</v>
      </c>
      <c r="D14" s="4" t="s">
        <v>18</v>
      </c>
      <c r="E14" s="4">
        <v>28.2</v>
      </c>
      <c r="F14" s="8">
        <f t="shared" si="0"/>
        <v>3.5460992907801421</v>
      </c>
      <c r="G14" s="8">
        <f t="shared" si="1"/>
        <v>11.702127659574469</v>
      </c>
      <c r="H14" s="9">
        <f t="shared" si="2"/>
        <v>21.297872340425531</v>
      </c>
    </row>
    <row r="15" spans="1:8">
      <c r="A15" s="4" t="s">
        <v>116</v>
      </c>
      <c r="B15" s="4" t="s">
        <v>117</v>
      </c>
      <c r="C15" s="6" t="s">
        <v>70</v>
      </c>
      <c r="D15" s="4" t="s">
        <v>35</v>
      </c>
      <c r="E15" s="4">
        <v>28.5</v>
      </c>
      <c r="F15" s="8">
        <f t="shared" si="0"/>
        <v>3.5087719298245612</v>
      </c>
      <c r="G15" s="8">
        <f t="shared" si="1"/>
        <v>11.578947368421053</v>
      </c>
      <c r="H15" s="9">
        <f t="shared" si="2"/>
        <v>21.421052631578945</v>
      </c>
    </row>
    <row r="16" spans="1:8">
      <c r="A16" s="4" t="s">
        <v>118</v>
      </c>
      <c r="B16" s="4" t="s">
        <v>119</v>
      </c>
      <c r="C16" s="4" t="s">
        <v>10</v>
      </c>
      <c r="D16" s="4" t="s">
        <v>15</v>
      </c>
      <c r="E16" s="4">
        <v>33.6</v>
      </c>
      <c r="F16" s="8">
        <f t="shared" si="0"/>
        <v>2.9761904761904763</v>
      </c>
      <c r="G16" s="8">
        <f t="shared" si="1"/>
        <v>9.8214285714285712</v>
      </c>
      <c r="H16" s="9">
        <f t="shared" si="2"/>
        <v>23.178571428571431</v>
      </c>
    </row>
    <row r="17" spans="1:8">
      <c r="A17" s="4" t="s">
        <v>120</v>
      </c>
      <c r="B17" s="4" t="s">
        <v>121</v>
      </c>
      <c r="C17" s="4" t="s">
        <v>11</v>
      </c>
      <c r="D17" s="4" t="s">
        <v>16</v>
      </c>
      <c r="E17" s="4">
        <v>36.200000000000003</v>
      </c>
      <c r="F17" s="8">
        <f t="shared" si="0"/>
        <v>2.7624309392265189</v>
      </c>
      <c r="G17" s="8">
        <f t="shared" si="1"/>
        <v>9.1160220994475125</v>
      </c>
      <c r="H17" s="9">
        <f t="shared" si="2"/>
        <v>23.883977900552487</v>
      </c>
    </row>
    <row r="18" spans="1:8">
      <c r="A18" s="4" t="s">
        <v>122</v>
      </c>
      <c r="B18" s="4" t="s">
        <v>123</v>
      </c>
      <c r="C18" s="4" t="s">
        <v>12</v>
      </c>
      <c r="D18" s="4" t="s">
        <v>17</v>
      </c>
      <c r="E18" s="4">
        <v>33.700000000000003</v>
      </c>
      <c r="F18" s="8">
        <f t="shared" si="0"/>
        <v>2.9673590504451037</v>
      </c>
      <c r="G18" s="8">
        <f t="shared" si="1"/>
        <v>9.792284866468842</v>
      </c>
      <c r="H18" s="9">
        <f t="shared" si="2"/>
        <v>23.20771513353116</v>
      </c>
    </row>
    <row r="19" spans="1:8">
      <c r="A19" s="4" t="s">
        <v>124</v>
      </c>
      <c r="B19" s="4" t="s">
        <v>125</v>
      </c>
      <c r="C19" s="4" t="s">
        <v>13</v>
      </c>
      <c r="D19" s="4" t="s">
        <v>18</v>
      </c>
      <c r="E19" s="4">
        <v>32.9</v>
      </c>
      <c r="F19" s="8">
        <f t="shared" si="0"/>
        <v>3.0395136778115504</v>
      </c>
      <c r="G19" s="8">
        <f t="shared" si="1"/>
        <v>10.030395136778116</v>
      </c>
      <c r="H19" s="9">
        <f t="shared" si="2"/>
        <v>22.969604863221882</v>
      </c>
    </row>
    <row r="20" spans="1:8">
      <c r="H20" s="2"/>
    </row>
    <row r="21" spans="1:8">
      <c r="A21" t="s">
        <v>93</v>
      </c>
      <c r="B21" t="s">
        <v>95</v>
      </c>
    </row>
    <row r="22" spans="1:8" ht="16" thickBot="1">
      <c r="B22" s="3"/>
    </row>
    <row r="23" spans="1:8" ht="16" thickBot="1">
      <c r="B23" s="16"/>
      <c r="C23" s="19" t="s">
        <v>79</v>
      </c>
      <c r="D23" s="17" t="s">
        <v>83</v>
      </c>
    </row>
    <row r="24" spans="1:8">
      <c r="B24" s="12" t="s">
        <v>72</v>
      </c>
      <c r="C24" s="20">
        <v>20</v>
      </c>
      <c r="D24" s="13">
        <f>C24*50</f>
        <v>1000</v>
      </c>
    </row>
    <row r="25" spans="1:8">
      <c r="B25" s="12" t="s">
        <v>73</v>
      </c>
      <c r="C25" s="20">
        <v>8</v>
      </c>
      <c r="D25" s="13">
        <f t="shared" ref="D25:D28" si="3">C25*50</f>
        <v>400</v>
      </c>
    </row>
    <row r="26" spans="1:8">
      <c r="B26" s="12" t="s">
        <v>74</v>
      </c>
      <c r="C26" s="20">
        <v>1</v>
      </c>
      <c r="D26" s="13">
        <f t="shared" si="3"/>
        <v>50</v>
      </c>
    </row>
    <row r="27" spans="1:8">
      <c r="B27" s="12" t="s">
        <v>94</v>
      </c>
      <c r="C27" s="20">
        <v>5</v>
      </c>
      <c r="D27" s="13">
        <f t="shared" si="3"/>
        <v>250</v>
      </c>
    </row>
    <row r="28" spans="1:8">
      <c r="B28" s="12" t="s">
        <v>76</v>
      </c>
      <c r="C28" s="20">
        <v>51</v>
      </c>
      <c r="D28" s="13">
        <f t="shared" si="3"/>
        <v>2550</v>
      </c>
    </row>
    <row r="29" spans="1:8" ht="16" thickBot="1">
      <c r="B29" s="23" t="s">
        <v>80</v>
      </c>
      <c r="C29" s="24">
        <f>SUM(C24:C28)</f>
        <v>85</v>
      </c>
      <c r="D29" s="25"/>
    </row>
    <row r="30" spans="1:8">
      <c r="B30" s="18" t="s">
        <v>77</v>
      </c>
      <c r="C30" s="21">
        <v>10</v>
      </c>
      <c r="D30" s="11"/>
    </row>
    <row r="31" spans="1:8" ht="16" thickBot="1">
      <c r="B31" s="14" t="s">
        <v>78</v>
      </c>
      <c r="C31" s="22">
        <v>5</v>
      </c>
      <c r="D31" s="15"/>
    </row>
    <row r="34" spans="1:7">
      <c r="A34" s="10" t="s">
        <v>131</v>
      </c>
    </row>
    <row r="35" spans="1:7">
      <c r="A35" s="4" t="s">
        <v>19</v>
      </c>
      <c r="B35" s="30" t="s">
        <v>127</v>
      </c>
      <c r="C35" s="4" t="s">
        <v>0</v>
      </c>
      <c r="D35" s="4" t="s">
        <v>14</v>
      </c>
      <c r="E35" s="31" t="s">
        <v>128</v>
      </c>
      <c r="F35" s="31" t="s">
        <v>84</v>
      </c>
      <c r="G35" s="31" t="s">
        <v>129</v>
      </c>
    </row>
    <row r="36" spans="1:7" s="28" customFormat="1">
      <c r="A36" s="4" t="s">
        <v>96</v>
      </c>
      <c r="B36" s="4" t="s">
        <v>97</v>
      </c>
      <c r="C36" s="27" t="s">
        <v>68</v>
      </c>
      <c r="D36" s="26" t="s">
        <v>35</v>
      </c>
      <c r="E36" s="31">
        <v>1160</v>
      </c>
      <c r="F36" s="31">
        <v>482</v>
      </c>
      <c r="G36" s="32">
        <f>20*$F$37/F36</f>
        <v>7.3029045643153525</v>
      </c>
    </row>
    <row r="37" spans="1:7" s="28" customFormat="1">
      <c r="A37" s="4" t="s">
        <v>98</v>
      </c>
      <c r="B37" s="4" t="s">
        <v>99</v>
      </c>
      <c r="C37" s="26" t="s">
        <v>2</v>
      </c>
      <c r="D37" s="26" t="s">
        <v>15</v>
      </c>
      <c r="E37" s="31">
        <v>903</v>
      </c>
      <c r="F37" s="31">
        <v>176</v>
      </c>
      <c r="G37" s="32">
        <f t="shared" ref="G37:G50" si="4">20*$F$37/F37</f>
        <v>20</v>
      </c>
    </row>
    <row r="38" spans="1:7" s="28" customFormat="1">
      <c r="A38" s="4" t="s">
        <v>100</v>
      </c>
      <c r="B38" s="4" t="s">
        <v>101</v>
      </c>
      <c r="C38" s="26" t="s">
        <v>3</v>
      </c>
      <c r="D38" s="26" t="s">
        <v>16</v>
      </c>
      <c r="E38" s="31">
        <v>728</v>
      </c>
      <c r="F38" s="31">
        <v>376</v>
      </c>
      <c r="G38" s="32">
        <f t="shared" si="4"/>
        <v>9.3617021276595747</v>
      </c>
    </row>
    <row r="39" spans="1:7" s="28" customFormat="1">
      <c r="A39" s="4" t="s">
        <v>102</v>
      </c>
      <c r="B39" s="4" t="s">
        <v>103</v>
      </c>
      <c r="C39" s="26" t="s">
        <v>4</v>
      </c>
      <c r="D39" s="26" t="s">
        <v>17</v>
      </c>
      <c r="E39" s="31">
        <v>690</v>
      </c>
      <c r="F39" s="31">
        <v>226</v>
      </c>
      <c r="G39" s="32">
        <f t="shared" si="4"/>
        <v>15.575221238938052</v>
      </c>
    </row>
    <row r="40" spans="1:7" s="28" customFormat="1">
      <c r="A40" s="4" t="s">
        <v>104</v>
      </c>
      <c r="B40" s="4" t="s">
        <v>105</v>
      </c>
      <c r="C40" s="26" t="s">
        <v>5</v>
      </c>
      <c r="D40" s="26" t="s">
        <v>18</v>
      </c>
      <c r="E40" s="31">
        <v>733</v>
      </c>
      <c r="F40" s="31">
        <v>300</v>
      </c>
      <c r="G40" s="32">
        <f t="shared" si="4"/>
        <v>11.733333333333333</v>
      </c>
    </row>
    <row r="41" spans="1:7" s="28" customFormat="1">
      <c r="A41" s="4" t="s">
        <v>106</v>
      </c>
      <c r="B41" s="4" t="s">
        <v>107</v>
      </c>
      <c r="C41" s="27" t="s">
        <v>69</v>
      </c>
      <c r="D41" s="26" t="s">
        <v>35</v>
      </c>
      <c r="E41" s="31">
        <v>1070</v>
      </c>
      <c r="F41" s="31">
        <v>800</v>
      </c>
      <c r="G41" s="32">
        <f t="shared" si="4"/>
        <v>4.4000000000000004</v>
      </c>
    </row>
    <row r="42" spans="1:7">
      <c r="A42" s="4" t="s">
        <v>108</v>
      </c>
      <c r="B42" s="4" t="s">
        <v>109</v>
      </c>
      <c r="C42" s="4" t="s">
        <v>6</v>
      </c>
      <c r="D42" s="4" t="s">
        <v>15</v>
      </c>
      <c r="E42" s="31">
        <v>906</v>
      </c>
      <c r="F42" s="33">
        <v>316</v>
      </c>
      <c r="G42" s="32">
        <f t="shared" si="4"/>
        <v>11.139240506329115</v>
      </c>
    </row>
    <row r="43" spans="1:7">
      <c r="A43" s="4" t="s">
        <v>110</v>
      </c>
      <c r="B43" s="4" t="s">
        <v>111</v>
      </c>
      <c r="C43" s="4" t="s">
        <v>7</v>
      </c>
      <c r="D43" s="4" t="s">
        <v>16</v>
      </c>
      <c r="E43" s="31">
        <v>801</v>
      </c>
      <c r="F43" s="33">
        <v>298</v>
      </c>
      <c r="G43" s="32">
        <f t="shared" si="4"/>
        <v>11.812080536912752</v>
      </c>
    </row>
    <row r="44" spans="1:7">
      <c r="A44" s="4" t="s">
        <v>112</v>
      </c>
      <c r="B44" s="4" t="s">
        <v>113</v>
      </c>
      <c r="C44" s="4" t="s">
        <v>8</v>
      </c>
      <c r="D44" s="4" t="s">
        <v>17</v>
      </c>
      <c r="E44" s="31">
        <v>788</v>
      </c>
      <c r="F44" s="33">
        <v>218</v>
      </c>
      <c r="G44" s="32">
        <f t="shared" si="4"/>
        <v>16.146788990825687</v>
      </c>
    </row>
    <row r="45" spans="1:7">
      <c r="A45" s="4" t="s">
        <v>114</v>
      </c>
      <c r="B45" s="4" t="s">
        <v>115</v>
      </c>
      <c r="C45" s="4" t="s">
        <v>9</v>
      </c>
      <c r="D45" s="4" t="s">
        <v>18</v>
      </c>
      <c r="E45" s="31">
        <v>713</v>
      </c>
      <c r="F45" s="33">
        <v>262</v>
      </c>
      <c r="G45" s="32">
        <f t="shared" si="4"/>
        <v>13.435114503816793</v>
      </c>
    </row>
    <row r="46" spans="1:7">
      <c r="A46" s="4" t="s">
        <v>116</v>
      </c>
      <c r="B46" s="4" t="s">
        <v>117</v>
      </c>
      <c r="C46" s="6" t="s">
        <v>70</v>
      </c>
      <c r="D46" s="4" t="s">
        <v>35</v>
      </c>
      <c r="E46" s="31">
        <v>1220</v>
      </c>
      <c r="F46" s="33">
        <v>1240</v>
      </c>
      <c r="G46" s="32">
        <f t="shared" si="4"/>
        <v>2.838709677419355</v>
      </c>
    </row>
    <row r="47" spans="1:7">
      <c r="A47" s="4" t="s">
        <v>118</v>
      </c>
      <c r="B47" s="4" t="s">
        <v>119</v>
      </c>
      <c r="C47" s="4" t="s">
        <v>10</v>
      </c>
      <c r="D47" s="4" t="s">
        <v>15</v>
      </c>
      <c r="E47" s="31">
        <v>1100</v>
      </c>
      <c r="F47" s="33">
        <v>514</v>
      </c>
      <c r="G47" s="32">
        <f t="shared" si="4"/>
        <v>6.8482490272373537</v>
      </c>
    </row>
    <row r="48" spans="1:7">
      <c r="A48" s="4" t="s">
        <v>120</v>
      </c>
      <c r="B48" s="4" t="s">
        <v>121</v>
      </c>
      <c r="C48" s="4" t="s">
        <v>11</v>
      </c>
      <c r="D48" s="4" t="s">
        <v>16</v>
      </c>
      <c r="E48" s="31">
        <v>977</v>
      </c>
      <c r="F48" s="33">
        <v>496</v>
      </c>
      <c r="G48" s="32">
        <f t="shared" si="4"/>
        <v>7.096774193548387</v>
      </c>
    </row>
    <row r="49" spans="1:7">
      <c r="A49" s="4" t="s">
        <v>122</v>
      </c>
      <c r="B49" s="4" t="s">
        <v>123</v>
      </c>
      <c r="C49" s="4" t="s">
        <v>12</v>
      </c>
      <c r="D49" s="4" t="s">
        <v>17</v>
      </c>
      <c r="E49" s="31">
        <v>718</v>
      </c>
      <c r="F49" s="33">
        <v>487</v>
      </c>
      <c r="G49" s="32">
        <f t="shared" si="4"/>
        <v>7.2279260780287471</v>
      </c>
    </row>
    <row r="50" spans="1:7">
      <c r="A50" s="4" t="s">
        <v>124</v>
      </c>
      <c r="B50" s="4" t="s">
        <v>125</v>
      </c>
      <c r="C50" s="4" t="s">
        <v>13</v>
      </c>
      <c r="D50" s="4" t="s">
        <v>18</v>
      </c>
      <c r="E50" s="31">
        <v>953</v>
      </c>
      <c r="F50" s="33">
        <v>509</v>
      </c>
      <c r="G50" s="32">
        <f t="shared" si="4"/>
        <v>6.9155206286836934</v>
      </c>
    </row>
  </sheetData>
  <mergeCells count="2">
    <mergeCell ref="A3:B3"/>
    <mergeCell ref="C3:H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8"/>
  <sheetViews>
    <sheetView workbookViewId="0">
      <selection activeCell="C25" sqref="C25"/>
    </sheetView>
  </sheetViews>
  <sheetFormatPr baseColWidth="10" defaultColWidth="11" defaultRowHeight="15" x14ac:dyDescent="0"/>
  <cols>
    <col min="2" max="2" width="19.1640625" customWidth="1"/>
  </cols>
  <sheetData>
    <row r="5" spans="1:3">
      <c r="A5" t="s">
        <v>20</v>
      </c>
      <c r="B5" s="2" t="s">
        <v>53</v>
      </c>
      <c r="C5" s="1" t="s">
        <v>68</v>
      </c>
    </row>
    <row r="6" spans="1:3">
      <c r="A6" t="s">
        <v>21</v>
      </c>
      <c r="B6" s="2" t="s">
        <v>54</v>
      </c>
      <c r="C6" t="s">
        <v>2</v>
      </c>
    </row>
    <row r="7" spans="1:3">
      <c r="A7" t="s">
        <v>22</v>
      </c>
      <c r="B7" s="2" t="s">
        <v>55</v>
      </c>
      <c r="C7" t="s">
        <v>3</v>
      </c>
    </row>
    <row r="8" spans="1:3">
      <c r="A8" t="s">
        <v>23</v>
      </c>
      <c r="B8" s="2" t="s">
        <v>56</v>
      </c>
      <c r="C8" t="s">
        <v>4</v>
      </c>
    </row>
    <row r="9" spans="1:3">
      <c r="A9" t="s">
        <v>24</v>
      </c>
      <c r="B9" s="2" t="s">
        <v>57</v>
      </c>
      <c r="C9" t="s">
        <v>5</v>
      </c>
    </row>
    <row r="10" spans="1:3">
      <c r="A10" t="s">
        <v>25</v>
      </c>
      <c r="B10" s="2" t="s">
        <v>58</v>
      </c>
      <c r="C10" s="1" t="s">
        <v>69</v>
      </c>
    </row>
    <row r="11" spans="1:3">
      <c r="A11" t="s">
        <v>26</v>
      </c>
      <c r="B11" s="2" t="s">
        <v>59</v>
      </c>
      <c r="C11" t="s">
        <v>6</v>
      </c>
    </row>
    <row r="12" spans="1:3">
      <c r="A12" t="s">
        <v>27</v>
      </c>
      <c r="B12" s="2" t="s">
        <v>60</v>
      </c>
      <c r="C12" t="s">
        <v>7</v>
      </c>
    </row>
    <row r="13" spans="1:3">
      <c r="A13" t="s">
        <v>28</v>
      </c>
      <c r="B13" s="2" t="s">
        <v>61</v>
      </c>
      <c r="C13" t="s">
        <v>8</v>
      </c>
    </row>
    <row r="14" spans="1:3">
      <c r="A14" t="s">
        <v>29</v>
      </c>
      <c r="B14" s="2" t="s">
        <v>62</v>
      </c>
      <c r="C14" t="s">
        <v>9</v>
      </c>
    </row>
    <row r="15" spans="1:3">
      <c r="A15" t="s">
        <v>30</v>
      </c>
      <c r="B15" s="2" t="s">
        <v>63</v>
      </c>
      <c r="C15" s="1" t="s">
        <v>70</v>
      </c>
    </row>
    <row r="16" spans="1:3">
      <c r="A16" t="s">
        <v>31</v>
      </c>
      <c r="B16" s="2" t="s">
        <v>64</v>
      </c>
      <c r="C16" t="s">
        <v>10</v>
      </c>
    </row>
    <row r="17" spans="1:3">
      <c r="A17" t="s">
        <v>32</v>
      </c>
      <c r="B17" s="2" t="s">
        <v>65</v>
      </c>
      <c r="C17" t="s">
        <v>11</v>
      </c>
    </row>
    <row r="18" spans="1:3">
      <c r="A18" t="s">
        <v>33</v>
      </c>
      <c r="B18" s="2" t="s">
        <v>66</v>
      </c>
      <c r="C18" t="s">
        <v>12</v>
      </c>
    </row>
    <row r="19" spans="1:3">
      <c r="A19" t="s">
        <v>34</v>
      </c>
      <c r="B19" s="2" t="s">
        <v>67</v>
      </c>
      <c r="C19" t="s">
        <v>13</v>
      </c>
    </row>
    <row r="24" spans="1:3">
      <c r="A24" s="4" t="s">
        <v>85</v>
      </c>
      <c r="B24" s="30" t="s">
        <v>179</v>
      </c>
    </row>
    <row r="25" spans="1:3">
      <c r="A25" s="4" t="s">
        <v>86</v>
      </c>
      <c r="B25" s="5" t="s">
        <v>180</v>
      </c>
    </row>
    <row r="26" spans="1:3">
      <c r="A26" s="4" t="s">
        <v>87</v>
      </c>
      <c r="B26" s="5" t="s">
        <v>181</v>
      </c>
    </row>
    <row r="27" spans="1:3">
      <c r="A27" s="4" t="s">
        <v>88</v>
      </c>
      <c r="B27" s="5" t="s">
        <v>182</v>
      </c>
    </row>
    <row r="28" spans="1:3">
      <c r="A28" s="4" t="s">
        <v>89</v>
      </c>
      <c r="B28" s="5" t="s">
        <v>183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A29" sqref="A29:B37"/>
    </sheetView>
  </sheetViews>
  <sheetFormatPr baseColWidth="10" defaultColWidth="8.83203125" defaultRowHeight="15" x14ac:dyDescent="0"/>
  <cols>
    <col min="1" max="1" width="19.33203125" customWidth="1"/>
  </cols>
  <sheetData>
    <row r="2" spans="1:2">
      <c r="A2" t="s">
        <v>20</v>
      </c>
      <c r="B2" s="34" t="s">
        <v>137</v>
      </c>
    </row>
    <row r="3" spans="1:2">
      <c r="A3" t="s">
        <v>21</v>
      </c>
      <c r="B3" s="34" t="s">
        <v>138</v>
      </c>
    </row>
    <row r="4" spans="1:2">
      <c r="A4" t="s">
        <v>22</v>
      </c>
      <c r="B4" s="34" t="s">
        <v>139</v>
      </c>
    </row>
    <row r="5" spans="1:2">
      <c r="A5" t="s">
        <v>23</v>
      </c>
      <c r="B5" s="34" t="s">
        <v>140</v>
      </c>
    </row>
    <row r="6" spans="1:2">
      <c r="A6" t="s">
        <v>24</v>
      </c>
      <c r="B6" s="34" t="s">
        <v>141</v>
      </c>
    </row>
    <row r="7" spans="1:2">
      <c r="A7" t="s">
        <v>25</v>
      </c>
      <c r="B7" s="34" t="s">
        <v>142</v>
      </c>
    </row>
    <row r="8" spans="1:2">
      <c r="A8" t="s">
        <v>26</v>
      </c>
      <c r="B8" s="34" t="s">
        <v>143</v>
      </c>
    </row>
    <row r="9" spans="1:2">
      <c r="A9" t="s">
        <v>27</v>
      </c>
      <c r="B9" s="34" t="s">
        <v>144</v>
      </c>
    </row>
    <row r="10" spans="1:2">
      <c r="A10" t="s">
        <v>28</v>
      </c>
      <c r="B10" s="34" t="s">
        <v>145</v>
      </c>
    </row>
    <row r="11" spans="1:2">
      <c r="A11" t="s">
        <v>29</v>
      </c>
      <c r="B11" s="34" t="s">
        <v>146</v>
      </c>
    </row>
    <row r="12" spans="1:2">
      <c r="A12" t="s">
        <v>30</v>
      </c>
      <c r="B12" s="34" t="s">
        <v>147</v>
      </c>
    </row>
    <row r="13" spans="1:2">
      <c r="A13" t="s">
        <v>31</v>
      </c>
      <c r="B13" s="34" t="s">
        <v>148</v>
      </c>
    </row>
    <row r="14" spans="1:2">
      <c r="A14" t="s">
        <v>32</v>
      </c>
      <c r="B14" s="34" t="s">
        <v>149</v>
      </c>
    </row>
    <row r="15" spans="1:2">
      <c r="A15" t="s">
        <v>33</v>
      </c>
      <c r="B15" s="34" t="s">
        <v>150</v>
      </c>
    </row>
    <row r="16" spans="1:2">
      <c r="A16" t="s">
        <v>34</v>
      </c>
      <c r="B16" s="34" t="s">
        <v>151</v>
      </c>
    </row>
    <row r="17" spans="1:2">
      <c r="A17" t="s">
        <v>85</v>
      </c>
      <c r="B17" s="34" t="s">
        <v>152</v>
      </c>
    </row>
    <row r="18" spans="1:2">
      <c r="A18" t="s">
        <v>87</v>
      </c>
      <c r="B18" s="34" t="s">
        <v>153</v>
      </c>
    </row>
    <row r="19" spans="1:2">
      <c r="A19" t="s">
        <v>88</v>
      </c>
      <c r="B19" s="34" t="s">
        <v>154</v>
      </c>
    </row>
    <row r="20" spans="1:2">
      <c r="A20" t="s">
        <v>89</v>
      </c>
      <c r="B20" s="34" t="s">
        <v>155</v>
      </c>
    </row>
    <row r="21" spans="1:2">
      <c r="A21" t="s">
        <v>132</v>
      </c>
      <c r="B21" s="34" t="s">
        <v>156</v>
      </c>
    </row>
    <row r="22" spans="1:2">
      <c r="A22" t="s">
        <v>133</v>
      </c>
      <c r="B22" s="34" t="s">
        <v>157</v>
      </c>
    </row>
    <row r="23" spans="1:2">
      <c r="A23" t="s">
        <v>134</v>
      </c>
      <c r="B23" s="34" t="s">
        <v>158</v>
      </c>
    </row>
    <row r="24" spans="1:2">
      <c r="A24" t="s">
        <v>135</v>
      </c>
      <c r="B24" s="34" t="s">
        <v>159</v>
      </c>
    </row>
    <row r="25" spans="1:2">
      <c r="A25" t="s">
        <v>136</v>
      </c>
      <c r="B25" s="34" t="s">
        <v>160</v>
      </c>
    </row>
    <row r="26" spans="1:2">
      <c r="B26" s="34"/>
    </row>
    <row r="27" spans="1:2">
      <c r="B27" s="34"/>
    </row>
    <row r="28" spans="1:2">
      <c r="A28" s="30" t="s">
        <v>127</v>
      </c>
    </row>
    <row r="29" spans="1:2">
      <c r="A29" s="4" t="s">
        <v>161</v>
      </c>
      <c r="B29" t="s">
        <v>163</v>
      </c>
    </row>
    <row r="30" spans="1:2">
      <c r="A30" s="4" t="s">
        <v>162</v>
      </c>
      <c r="B30" t="s">
        <v>164</v>
      </c>
    </row>
    <row r="31" spans="1:2">
      <c r="A31" s="4" t="s">
        <v>165</v>
      </c>
      <c r="B31" t="s">
        <v>166</v>
      </c>
    </row>
    <row r="32" spans="1:2">
      <c r="A32" s="4" t="s">
        <v>167</v>
      </c>
      <c r="B32" t="s">
        <v>168</v>
      </c>
    </row>
    <row r="33" spans="1:2">
      <c r="A33" s="4" t="s">
        <v>169</v>
      </c>
      <c r="B33" t="s">
        <v>174</v>
      </c>
    </row>
    <row r="34" spans="1:2">
      <c r="A34" s="4" t="s">
        <v>170</v>
      </c>
      <c r="B34" t="s">
        <v>175</v>
      </c>
    </row>
    <row r="35" spans="1:2">
      <c r="A35" s="4" t="s">
        <v>171</v>
      </c>
      <c r="B35" t="s">
        <v>176</v>
      </c>
    </row>
    <row r="36" spans="1:2">
      <c r="A36" s="4" t="s">
        <v>172</v>
      </c>
      <c r="B36" t="s">
        <v>177</v>
      </c>
    </row>
    <row r="37" spans="1:2">
      <c r="A37" s="4" t="s">
        <v>173</v>
      </c>
      <c r="B37" t="s">
        <v>178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Ion</vt:lpstr>
      <vt:lpstr>Illumina</vt:lpstr>
      <vt:lpstr>Barcode Ion</vt:lpstr>
      <vt:lpstr>Barcode Illumina</vt:lpstr>
    </vt:vector>
  </TitlesOfParts>
  <Company>La Jolla Institute for Allergy and Immunology, Divis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E. Pipkin</dc:creator>
  <cp:lastModifiedBy>Gustavo Martinez</cp:lastModifiedBy>
  <cp:lastPrinted>2014-12-17T14:56:03Z</cp:lastPrinted>
  <dcterms:created xsi:type="dcterms:W3CDTF">2014-07-10T17:26:40Z</dcterms:created>
  <dcterms:modified xsi:type="dcterms:W3CDTF">2014-12-18T15:59:57Z</dcterms:modified>
</cp:coreProperties>
</file>