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000-API\API\Documentos e controles\"/>
    </mc:Choice>
  </mc:AlternateContent>
  <xr:revisionPtr revIDLastSave="0" documentId="13_ncr:1_{BC722C74-167B-48D6-A28E-6D233EE32644}" xr6:coauthVersionLast="47" xr6:coauthVersionMax="47" xr10:uidLastSave="{00000000-0000-0000-0000-000000000000}"/>
  <bookViews>
    <workbookView xWindow="-120" yWindow="-120" windowWidth="29040" windowHeight="15720" activeTab="9" xr2:uid="{322BFBEE-0BC9-49AC-A6A1-46645DB6A4D9}"/>
  </bookViews>
  <sheets>
    <sheet name="CADASTRO" sheetId="2" r:id="rId1"/>
    <sheet name="EQUIPE" sheetId="3" r:id="rId2"/>
    <sheet name="ORGANOGRAMA" sheetId="11" r:id="rId3"/>
    <sheet name="BACKLOG" sheetId="4" r:id="rId4"/>
    <sheet name="SPRINT" sheetId="5" r:id="rId5"/>
    <sheet name="Planilha1" sheetId="12" r:id="rId6"/>
    <sheet name="RELAT.DESEMPENHO" sheetId="7" r:id="rId7"/>
    <sheet name="DASHBOARD" sheetId="8" r:id="rId8"/>
    <sheet name="PLAN_REAL" sheetId="9" r:id="rId9"/>
    <sheet name="Planilha2" sheetId="13" r:id="rId10"/>
    <sheet name="BDADOS" sheetId="10" state="hidden" r:id="rId11"/>
  </sheets>
  <externalReferences>
    <externalReference r:id="rId12"/>
  </externalReferences>
  <definedNames>
    <definedName name="_xlnm._FilterDatabase" localSheetId="3" hidden="1">BACKLOG!$B$4:$I$4</definedName>
    <definedName name="_xlnm._FilterDatabase" localSheetId="1" hidden="1">EQUIPE!$B$4:$E$4</definedName>
    <definedName name="_xlnm._FilterDatabase" localSheetId="6" hidden="1">'RELAT.DESEMPENHO'!$B$6:$G$6</definedName>
    <definedName name="_xlnm._FilterDatabase" localSheetId="4" hidden="1">SPRINT!$B$4:$H$4</definedName>
    <definedName name="CalendárioAno1">CADASTRO!$B$1</definedName>
    <definedName name="CaléndárioMês1">[1]Calendário!$C$1</definedName>
    <definedName name="CaléndárioMês1Opção">MATCH(CaléndárioMês1,Meses,0)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CADASTRO!$B$2</definedName>
    <definedName name="Meses">{"Janeiro","Fevereiro","Março","Abril","Maio","Junho","Julho","Agosto","Setembro","Outubro","Novembro","Dezembro"}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D7" i="5" s="1"/>
  <c r="B8" i="5"/>
  <c r="D8" i="5" s="1"/>
  <c r="B9" i="5"/>
  <c r="B10" i="5"/>
  <c r="B22" i="5"/>
  <c r="B23" i="5"/>
  <c r="D23" i="5" s="1"/>
  <c r="B11" i="5"/>
  <c r="G11" i="5" s="1"/>
  <c r="B16" i="5"/>
  <c r="D16" i="5" s="1"/>
  <c r="B17" i="5"/>
  <c r="G17" i="5" s="1"/>
  <c r="B12" i="5"/>
  <c r="D12" i="5" s="1"/>
  <c r="B29" i="5"/>
  <c r="B18" i="5"/>
  <c r="B30" i="5"/>
  <c r="G30" i="5" s="1"/>
  <c r="B27" i="5"/>
  <c r="D27" i="5" s="1"/>
  <c r="B24" i="5"/>
  <c r="B19" i="5"/>
  <c r="B13" i="5"/>
  <c r="G13" i="5" s="1"/>
  <c r="B14" i="5"/>
  <c r="D14" i="5" s="1"/>
  <c r="B15" i="5"/>
  <c r="B20" i="5"/>
  <c r="D20" i="5" s="1"/>
  <c r="B21" i="5"/>
  <c r="G21" i="5" s="1"/>
  <c r="B25" i="5"/>
  <c r="D25" i="5" s="1"/>
  <c r="B26" i="5"/>
  <c r="B28" i="5"/>
  <c r="D28" i="5" s="1"/>
  <c r="B31" i="5"/>
  <c r="G31" i="5" s="1"/>
  <c r="B32" i="5"/>
  <c r="D32" i="5" s="1"/>
  <c r="B33" i="5"/>
  <c r="B34" i="5"/>
  <c r="B35" i="5"/>
  <c r="G35" i="5" s="1"/>
  <c r="B36" i="5"/>
  <c r="D36" i="5" s="1"/>
  <c r="B37" i="5"/>
  <c r="B38" i="5"/>
  <c r="B39" i="5"/>
  <c r="G39" i="5" s="1"/>
  <c r="B40" i="5"/>
  <c r="D40" i="5" s="1"/>
  <c r="B41" i="5"/>
  <c r="B42" i="5"/>
  <c r="D42" i="5" s="1"/>
  <c r="B43" i="5"/>
  <c r="G43" i="5" s="1"/>
  <c r="B44" i="5"/>
  <c r="D44" i="5" s="1"/>
  <c r="B45" i="5"/>
  <c r="B46" i="5"/>
  <c r="D46" i="5" s="1"/>
  <c r="B47" i="5"/>
  <c r="G47" i="5" s="1"/>
  <c r="B48" i="5"/>
  <c r="D48" i="5" s="1"/>
  <c r="B49" i="5"/>
  <c r="B50" i="5"/>
  <c r="B51" i="5"/>
  <c r="G51" i="5" s="1"/>
  <c r="B52" i="5"/>
  <c r="D52" i="5" s="1"/>
  <c r="B53" i="5"/>
  <c r="B54" i="5"/>
  <c r="B55" i="5"/>
  <c r="G55" i="5" s="1"/>
  <c r="B56" i="5"/>
  <c r="D56" i="5" s="1"/>
  <c r="B57" i="5"/>
  <c r="B58" i="5"/>
  <c r="D58" i="5" s="1"/>
  <c r="B59" i="5"/>
  <c r="G59" i="5" s="1"/>
  <c r="B60" i="5"/>
  <c r="D60" i="5" s="1"/>
  <c r="B61" i="5"/>
  <c r="B62" i="5"/>
  <c r="D62" i="5" s="1"/>
  <c r="B63" i="5"/>
  <c r="G63" i="5" s="1"/>
  <c r="B64" i="5"/>
  <c r="D64" i="5" s="1"/>
  <c r="B65" i="5"/>
  <c r="B66" i="5"/>
  <c r="B67" i="5"/>
  <c r="G67" i="5" s="1"/>
  <c r="B68" i="5"/>
  <c r="D68" i="5" s="1"/>
  <c r="B69" i="5"/>
  <c r="C69" i="5" s="1"/>
  <c r="B70" i="5"/>
  <c r="B71" i="5"/>
  <c r="G71" i="5" s="1"/>
  <c r="B72" i="5"/>
  <c r="D72" i="5" s="1"/>
  <c r="B73" i="5"/>
  <c r="F73" i="5" s="1"/>
  <c r="B74" i="5"/>
  <c r="D74" i="5" s="1"/>
  <c r="B75" i="5"/>
  <c r="G75" i="5" s="1"/>
  <c r="B76" i="5"/>
  <c r="D76" i="5" s="1"/>
  <c r="B77" i="5"/>
  <c r="F77" i="5" s="1"/>
  <c r="B78" i="5"/>
  <c r="D78" i="5" s="1"/>
  <c r="B79" i="5"/>
  <c r="G79" i="5" s="1"/>
  <c r="B80" i="5"/>
  <c r="D80" i="5" s="1"/>
  <c r="B81" i="5"/>
  <c r="G81" i="5" s="1"/>
  <c r="B82" i="5"/>
  <c r="B83" i="5"/>
  <c r="G83" i="5" s="1"/>
  <c r="B84" i="5"/>
  <c r="D84" i="5" s="1"/>
  <c r="B85" i="5"/>
  <c r="G85" i="5" s="1"/>
  <c r="B86" i="5"/>
  <c r="B87" i="5"/>
  <c r="G87" i="5" s="1"/>
  <c r="B88" i="5"/>
  <c r="D88" i="5" s="1"/>
  <c r="B89" i="5"/>
  <c r="F89" i="5" s="1"/>
  <c r="B90" i="5"/>
  <c r="D90" i="5" s="1"/>
  <c r="B91" i="5"/>
  <c r="G91" i="5" s="1"/>
  <c r="B92" i="5"/>
  <c r="D92" i="5" s="1"/>
  <c r="B93" i="5"/>
  <c r="F93" i="5" s="1"/>
  <c r="B94" i="5"/>
  <c r="D94" i="5" s="1"/>
  <c r="B95" i="5"/>
  <c r="G95" i="5" s="1"/>
  <c r="B96" i="5"/>
  <c r="D96" i="5" s="1"/>
  <c r="B97" i="5"/>
  <c r="G97" i="5" s="1"/>
  <c r="B98" i="5"/>
  <c r="B99" i="5"/>
  <c r="G99" i="5" s="1"/>
  <c r="B100" i="5"/>
  <c r="D100" i="5" s="1"/>
  <c r="B101" i="5"/>
  <c r="B102" i="5"/>
  <c r="B103" i="5"/>
  <c r="G103" i="5" s="1"/>
  <c r="B104" i="5"/>
  <c r="D104" i="5" s="1"/>
  <c r="B105" i="5"/>
  <c r="D105" i="5" s="1"/>
  <c r="B106" i="5"/>
  <c r="D106" i="5" s="1"/>
  <c r="B107" i="5"/>
  <c r="G107" i="5" s="1"/>
  <c r="B108" i="5"/>
  <c r="D108" i="5" s="1"/>
  <c r="B109" i="5"/>
  <c r="F109" i="5" s="1"/>
  <c r="B110" i="5"/>
  <c r="D110" i="5" s="1"/>
  <c r="B111" i="5"/>
  <c r="G111" i="5" s="1"/>
  <c r="B112" i="5"/>
  <c r="D112" i="5" s="1"/>
  <c r="B113" i="5"/>
  <c r="F113" i="5" s="1"/>
  <c r="B114" i="5"/>
  <c r="B115" i="5"/>
  <c r="G115" i="5" s="1"/>
  <c r="B116" i="5"/>
  <c r="D116" i="5" s="1"/>
  <c r="B117" i="5"/>
  <c r="B118" i="5"/>
  <c r="B119" i="5"/>
  <c r="G119" i="5" s="1"/>
  <c r="B120" i="5"/>
  <c r="D120" i="5" s="1"/>
  <c r="B121" i="5"/>
  <c r="F121" i="5" s="1"/>
  <c r="B122" i="5"/>
  <c r="D122" i="5" s="1"/>
  <c r="B123" i="5"/>
  <c r="G123" i="5" s="1"/>
  <c r="B124" i="5"/>
  <c r="D124" i="5" s="1"/>
  <c r="B125" i="5"/>
  <c r="F125" i="5" s="1"/>
  <c r="B126" i="5"/>
  <c r="D126" i="5" s="1"/>
  <c r="B127" i="5"/>
  <c r="G127" i="5" s="1"/>
  <c r="B128" i="5"/>
  <c r="D128" i="5" s="1"/>
  <c r="B129" i="5"/>
  <c r="G129" i="5" s="1"/>
  <c r="B130" i="5"/>
  <c r="B131" i="5"/>
  <c r="G131" i="5" s="1"/>
  <c r="B132" i="5"/>
  <c r="D132" i="5" s="1"/>
  <c r="B133" i="5"/>
  <c r="B134" i="5"/>
  <c r="B135" i="5"/>
  <c r="G135" i="5" s="1"/>
  <c r="B136" i="5"/>
  <c r="D136" i="5" s="1"/>
  <c r="B137" i="5"/>
  <c r="F137" i="5" s="1"/>
  <c r="B138" i="5"/>
  <c r="D138" i="5" s="1"/>
  <c r="B139" i="5"/>
  <c r="G139" i="5" s="1"/>
  <c r="B140" i="5"/>
  <c r="D140" i="5" s="1"/>
  <c r="B141" i="5"/>
  <c r="F141" i="5" s="1"/>
  <c r="B142" i="5"/>
  <c r="D142" i="5" s="1"/>
  <c r="B143" i="5"/>
  <c r="G143" i="5" s="1"/>
  <c r="B144" i="5"/>
  <c r="D144" i="5" s="1"/>
  <c r="B145" i="5"/>
  <c r="G145" i="5" s="1"/>
  <c r="B146" i="5"/>
  <c r="B147" i="5"/>
  <c r="G147" i="5" s="1"/>
  <c r="B148" i="5"/>
  <c r="D148" i="5" s="1"/>
  <c r="B149" i="5"/>
  <c r="B150" i="5"/>
  <c r="B151" i="5"/>
  <c r="G151" i="5" s="1"/>
  <c r="B152" i="5"/>
  <c r="D152" i="5" s="1"/>
  <c r="B153" i="5"/>
  <c r="F153" i="5" s="1"/>
  <c r="B154" i="5"/>
  <c r="D154" i="5" s="1"/>
  <c r="B155" i="5"/>
  <c r="G155" i="5" s="1"/>
  <c r="B156" i="5"/>
  <c r="D156" i="5" s="1"/>
  <c r="B157" i="5"/>
  <c r="F157" i="5" s="1"/>
  <c r="B158" i="5"/>
  <c r="D158" i="5" s="1"/>
  <c r="B159" i="5"/>
  <c r="G159" i="5" s="1"/>
  <c r="B160" i="5"/>
  <c r="D160" i="5" s="1"/>
  <c r="B161" i="5"/>
  <c r="G161" i="5" s="1"/>
  <c r="B162" i="5"/>
  <c r="B163" i="5"/>
  <c r="G163" i="5" s="1"/>
  <c r="B164" i="5"/>
  <c r="D164" i="5" s="1"/>
  <c r="B165" i="5"/>
  <c r="B166" i="5"/>
  <c r="B167" i="5"/>
  <c r="B168" i="5"/>
  <c r="D168" i="5" s="1"/>
  <c r="B169" i="5"/>
  <c r="D169" i="5" s="1"/>
  <c r="B170" i="5"/>
  <c r="D170" i="5" s="1"/>
  <c r="B171" i="5"/>
  <c r="B172" i="5"/>
  <c r="D172" i="5" s="1"/>
  <c r="B173" i="5"/>
  <c r="F173" i="5" s="1"/>
  <c r="B174" i="5"/>
  <c r="D174" i="5" s="1"/>
  <c r="B175" i="5"/>
  <c r="B176" i="5"/>
  <c r="D176" i="5" s="1"/>
  <c r="B177" i="5"/>
  <c r="F177" i="5" s="1"/>
  <c r="B178" i="5"/>
  <c r="B179" i="5"/>
  <c r="B180" i="5"/>
  <c r="D180" i="5" s="1"/>
  <c r="B181" i="5"/>
  <c r="B182" i="5"/>
  <c r="B183" i="5"/>
  <c r="B184" i="5"/>
  <c r="D184" i="5" s="1"/>
  <c r="B185" i="5"/>
  <c r="B186" i="5"/>
  <c r="D186" i="5" s="1"/>
  <c r="B187" i="5"/>
  <c r="B188" i="5"/>
  <c r="D188" i="5" s="1"/>
  <c r="B189" i="5"/>
  <c r="F189" i="5" s="1"/>
  <c r="B190" i="5"/>
  <c r="D190" i="5" s="1"/>
  <c r="B191" i="5"/>
  <c r="B192" i="5"/>
  <c r="D192" i="5" s="1"/>
  <c r="B193" i="5"/>
  <c r="G193" i="5" s="1"/>
  <c r="B194" i="5"/>
  <c r="B195" i="5"/>
  <c r="B196" i="5"/>
  <c r="D196" i="5" s="1"/>
  <c r="B197" i="5"/>
  <c r="B198" i="5"/>
  <c r="B199" i="5"/>
  <c r="B200" i="5"/>
  <c r="D200" i="5" s="1"/>
  <c r="B201" i="5"/>
  <c r="F201" i="5" s="1"/>
  <c r="B202" i="5"/>
  <c r="D202" i="5" s="1"/>
  <c r="B203" i="5"/>
  <c r="B204" i="5"/>
  <c r="D204" i="5" s="1"/>
  <c r="B205" i="5"/>
  <c r="F205" i="5" s="1"/>
  <c r="B206" i="5"/>
  <c r="D206" i="5" s="1"/>
  <c r="B207" i="5"/>
  <c r="B208" i="5"/>
  <c r="D208" i="5" s="1"/>
  <c r="B209" i="5"/>
  <c r="G209" i="5" s="1"/>
  <c r="B210" i="5"/>
  <c r="B211" i="5"/>
  <c r="B212" i="5"/>
  <c r="D212" i="5" s="1"/>
  <c r="B213" i="5"/>
  <c r="G213" i="5" s="1"/>
  <c r="B214" i="5"/>
  <c r="B215" i="5"/>
  <c r="B216" i="5"/>
  <c r="D216" i="5" s="1"/>
  <c r="B217" i="5"/>
  <c r="B218" i="5"/>
  <c r="D218" i="5" s="1"/>
  <c r="B219" i="5"/>
  <c r="B220" i="5"/>
  <c r="D220" i="5" s="1"/>
  <c r="B221" i="5"/>
  <c r="F221" i="5" s="1"/>
  <c r="B222" i="5"/>
  <c r="D222" i="5" s="1"/>
  <c r="B223" i="5"/>
  <c r="B224" i="5"/>
  <c r="D224" i="5" s="1"/>
  <c r="B225" i="5"/>
  <c r="G225" i="5" s="1"/>
  <c r="B226" i="5"/>
  <c r="B227" i="5"/>
  <c r="B228" i="5"/>
  <c r="D228" i="5" s="1"/>
  <c r="B229" i="5"/>
  <c r="B230" i="5"/>
  <c r="B231" i="5"/>
  <c r="B232" i="5"/>
  <c r="D232" i="5" s="1"/>
  <c r="B233" i="5"/>
  <c r="D233" i="5" s="1"/>
  <c r="B234" i="5"/>
  <c r="D234" i="5" s="1"/>
  <c r="B235" i="5"/>
  <c r="B236" i="5"/>
  <c r="D236" i="5" s="1"/>
  <c r="B237" i="5"/>
  <c r="F237" i="5" s="1"/>
  <c r="B238" i="5"/>
  <c r="D238" i="5" s="1"/>
  <c r="B239" i="5"/>
  <c r="B240" i="5"/>
  <c r="D240" i="5" s="1"/>
  <c r="B241" i="5"/>
  <c r="G241" i="5" s="1"/>
  <c r="B242" i="5"/>
  <c r="B243" i="5"/>
  <c r="B244" i="5"/>
  <c r="D244" i="5" s="1"/>
  <c r="B245" i="5"/>
  <c r="B246" i="5"/>
  <c r="B247" i="5"/>
  <c r="B248" i="5"/>
  <c r="D248" i="5" s="1"/>
  <c r="B249" i="5"/>
  <c r="F249" i="5" s="1"/>
  <c r="B250" i="5"/>
  <c r="D250" i="5" s="1"/>
  <c r="B251" i="5"/>
  <c r="B252" i="5"/>
  <c r="D252" i="5" s="1"/>
  <c r="B253" i="5"/>
  <c r="F253" i="5" s="1"/>
  <c r="B254" i="5"/>
  <c r="D254" i="5" s="1"/>
  <c r="B255" i="5"/>
  <c r="B256" i="5"/>
  <c r="D256" i="5" s="1"/>
  <c r="B257" i="5"/>
  <c r="G257" i="5" s="1"/>
  <c r="B258" i="5"/>
  <c r="B259" i="5"/>
  <c r="B260" i="5"/>
  <c r="D260" i="5" s="1"/>
  <c r="B261" i="5"/>
  <c r="B262" i="5"/>
  <c r="B263" i="5"/>
  <c r="B264" i="5"/>
  <c r="D264" i="5" s="1"/>
  <c r="B265" i="5"/>
  <c r="B266" i="5"/>
  <c r="D266" i="5" s="1"/>
  <c r="B267" i="5"/>
  <c r="B268" i="5"/>
  <c r="D268" i="5" s="1"/>
  <c r="B269" i="5"/>
  <c r="F269" i="5" s="1"/>
  <c r="B270" i="5"/>
  <c r="D270" i="5" s="1"/>
  <c r="B271" i="5"/>
  <c r="B272" i="5"/>
  <c r="D272" i="5" s="1"/>
  <c r="B273" i="5"/>
  <c r="G273" i="5" s="1"/>
  <c r="B274" i="5"/>
  <c r="B275" i="5"/>
  <c r="B276" i="5"/>
  <c r="D276" i="5" s="1"/>
  <c r="B277" i="5"/>
  <c r="G277" i="5" s="1"/>
  <c r="B278" i="5"/>
  <c r="B279" i="5"/>
  <c r="B280" i="5"/>
  <c r="D280" i="5" s="1"/>
  <c r="B281" i="5"/>
  <c r="F281" i="5" s="1"/>
  <c r="B282" i="5"/>
  <c r="D282" i="5" s="1"/>
  <c r="B283" i="5"/>
  <c r="B284" i="5"/>
  <c r="D284" i="5" s="1"/>
  <c r="B285" i="5"/>
  <c r="B286" i="5"/>
  <c r="D286" i="5" s="1"/>
  <c r="B287" i="5"/>
  <c r="B288" i="5"/>
  <c r="D288" i="5" s="1"/>
  <c r="B289" i="5"/>
  <c r="G289" i="5" s="1"/>
  <c r="B290" i="5"/>
  <c r="B291" i="5"/>
  <c r="B292" i="5"/>
  <c r="D292" i="5" s="1"/>
  <c r="B293" i="5"/>
  <c r="F293" i="5" s="1"/>
  <c r="B294" i="5"/>
  <c r="B295" i="5"/>
  <c r="D295" i="5" s="1"/>
  <c r="B296" i="5"/>
  <c r="D296" i="5" s="1"/>
  <c r="B297" i="5"/>
  <c r="F297" i="5" s="1"/>
  <c r="B298" i="5"/>
  <c r="D298" i="5" s="1"/>
  <c r="B299" i="5"/>
  <c r="D299" i="5" s="1"/>
  <c r="B300" i="5"/>
  <c r="D300" i="5" s="1"/>
  <c r="B301" i="5"/>
  <c r="B302" i="5"/>
  <c r="D302" i="5" s="1"/>
  <c r="B303" i="5"/>
  <c r="D303" i="5" s="1"/>
  <c r="B304" i="5"/>
  <c r="D304" i="5" s="1"/>
  <c r="B305" i="5"/>
  <c r="G305" i="5" s="1"/>
  <c r="B306" i="5"/>
  <c r="B307" i="5"/>
  <c r="D307" i="5" s="1"/>
  <c r="B308" i="5"/>
  <c r="D308" i="5" s="1"/>
  <c r="B309" i="5"/>
  <c r="F309" i="5" s="1"/>
  <c r="B310" i="5"/>
  <c r="B311" i="5"/>
  <c r="D311" i="5" s="1"/>
  <c r="B312" i="5"/>
  <c r="D312" i="5" s="1"/>
  <c r="B313" i="5"/>
  <c r="B314" i="5"/>
  <c r="D314" i="5" s="1"/>
  <c r="B315" i="5"/>
  <c r="D315" i="5" s="1"/>
  <c r="B316" i="5"/>
  <c r="D316" i="5" s="1"/>
  <c r="B317" i="5"/>
  <c r="G317" i="5" s="1"/>
  <c r="B318" i="5"/>
  <c r="D318" i="5" s="1"/>
  <c r="B319" i="5"/>
  <c r="D319" i="5" s="1"/>
  <c r="B320" i="5"/>
  <c r="D320" i="5" s="1"/>
  <c r="B321" i="5"/>
  <c r="G321" i="5" s="1"/>
  <c r="B322" i="5"/>
  <c r="B323" i="5"/>
  <c r="D323" i="5" s="1"/>
  <c r="B324" i="5"/>
  <c r="D324" i="5" s="1"/>
  <c r="B325" i="5"/>
  <c r="F325" i="5" s="1"/>
  <c r="B326" i="5"/>
  <c r="B327" i="5"/>
  <c r="D327" i="5" s="1"/>
  <c r="B328" i="5"/>
  <c r="D328" i="5" s="1"/>
  <c r="B329" i="5"/>
  <c r="B330" i="5"/>
  <c r="D330" i="5" s="1"/>
  <c r="B331" i="5"/>
  <c r="D331" i="5" s="1"/>
  <c r="B332" i="5"/>
  <c r="D332" i="5" s="1"/>
  <c r="B333" i="5"/>
  <c r="G333" i="5" s="1"/>
  <c r="B334" i="5"/>
  <c r="D334" i="5" s="1"/>
  <c r="B335" i="5"/>
  <c r="D335" i="5" s="1"/>
  <c r="B336" i="5"/>
  <c r="D336" i="5" s="1"/>
  <c r="B337" i="5"/>
  <c r="G337" i="5" s="1"/>
  <c r="B338" i="5"/>
  <c r="B339" i="5"/>
  <c r="D339" i="5" s="1"/>
  <c r="B340" i="5"/>
  <c r="D340" i="5" s="1"/>
  <c r="B341" i="5"/>
  <c r="B342" i="5"/>
  <c r="B343" i="5"/>
  <c r="D343" i="5" s="1"/>
  <c r="B344" i="5"/>
  <c r="D344" i="5" s="1"/>
  <c r="B345" i="5"/>
  <c r="B346" i="5"/>
  <c r="D346" i="5" s="1"/>
  <c r="B347" i="5"/>
  <c r="D347" i="5" s="1"/>
  <c r="B348" i="5"/>
  <c r="D348" i="5" s="1"/>
  <c r="B349" i="5"/>
  <c r="G349" i="5" s="1"/>
  <c r="B350" i="5"/>
  <c r="D350" i="5" s="1"/>
  <c r="B351" i="5"/>
  <c r="D351" i="5" s="1"/>
  <c r="B352" i="5"/>
  <c r="D352" i="5" s="1"/>
  <c r="B353" i="5"/>
  <c r="F353" i="5" s="1"/>
  <c r="B354" i="5"/>
  <c r="B355" i="5"/>
  <c r="D355" i="5" s="1"/>
  <c r="B356" i="5"/>
  <c r="D356" i="5" s="1"/>
  <c r="B357" i="5"/>
  <c r="B358" i="5"/>
  <c r="D358" i="5" s="1"/>
  <c r="B359" i="5"/>
  <c r="D359" i="5" s="1"/>
  <c r="B360" i="5"/>
  <c r="D360" i="5" s="1"/>
  <c r="B361" i="5"/>
  <c r="B362" i="5"/>
  <c r="D362" i="5" s="1"/>
  <c r="B363" i="5"/>
  <c r="D363" i="5" s="1"/>
  <c r="B364" i="5"/>
  <c r="D364" i="5" s="1"/>
  <c r="B365" i="5"/>
  <c r="G365" i="5" s="1"/>
  <c r="B366" i="5"/>
  <c r="D366" i="5" s="1"/>
  <c r="B367" i="5"/>
  <c r="D367" i="5" s="1"/>
  <c r="B368" i="5"/>
  <c r="D368" i="5" s="1"/>
  <c r="B369" i="5"/>
  <c r="F369" i="5" s="1"/>
  <c r="B370" i="5"/>
  <c r="B371" i="5"/>
  <c r="D371" i="5" s="1"/>
  <c r="B372" i="5"/>
  <c r="D372" i="5" s="1"/>
  <c r="B373" i="5"/>
  <c r="B374" i="5"/>
  <c r="D374" i="5" s="1"/>
  <c r="B375" i="5"/>
  <c r="D375" i="5" s="1"/>
  <c r="B376" i="5"/>
  <c r="D376" i="5" s="1"/>
  <c r="B377" i="5"/>
  <c r="B378" i="5"/>
  <c r="D378" i="5" s="1"/>
  <c r="B379" i="5"/>
  <c r="D379" i="5" s="1"/>
  <c r="B380" i="5"/>
  <c r="D380" i="5" s="1"/>
  <c r="B381" i="5"/>
  <c r="G381" i="5" s="1"/>
  <c r="B382" i="5"/>
  <c r="D382" i="5" s="1"/>
  <c r="B383" i="5"/>
  <c r="D383" i="5" s="1"/>
  <c r="B384" i="5"/>
  <c r="D384" i="5" s="1"/>
  <c r="B385" i="5"/>
  <c r="F385" i="5" s="1"/>
  <c r="B386" i="5"/>
  <c r="B387" i="5"/>
  <c r="D387" i="5" s="1"/>
  <c r="B388" i="5"/>
  <c r="D388" i="5" s="1"/>
  <c r="B389" i="5"/>
  <c r="F389" i="5" s="1"/>
  <c r="B390" i="5"/>
  <c r="D390" i="5" s="1"/>
  <c r="B391" i="5"/>
  <c r="D391" i="5" s="1"/>
  <c r="B392" i="5"/>
  <c r="D392" i="5" s="1"/>
  <c r="B393" i="5"/>
  <c r="B394" i="5"/>
  <c r="D394" i="5" s="1"/>
  <c r="B395" i="5"/>
  <c r="D395" i="5" s="1"/>
  <c r="B396" i="5"/>
  <c r="D396" i="5" s="1"/>
  <c r="B397" i="5"/>
  <c r="G397" i="5" s="1"/>
  <c r="B398" i="5"/>
  <c r="D398" i="5" s="1"/>
  <c r="B399" i="5"/>
  <c r="D399" i="5" s="1"/>
  <c r="B400" i="5"/>
  <c r="D400" i="5" s="1"/>
  <c r="B401" i="5"/>
  <c r="F401" i="5" s="1"/>
  <c r="B402" i="5"/>
  <c r="B403" i="5"/>
  <c r="D403" i="5" s="1"/>
  <c r="B404" i="5"/>
  <c r="D404" i="5" s="1"/>
  <c r="B405" i="5"/>
  <c r="F405" i="5" s="1"/>
  <c r="B406" i="5"/>
  <c r="D406" i="5" s="1"/>
  <c r="B407" i="5"/>
  <c r="D407" i="5" s="1"/>
  <c r="B408" i="5"/>
  <c r="D408" i="5" s="1"/>
  <c r="B409" i="5"/>
  <c r="B410" i="5"/>
  <c r="D410" i="5" s="1"/>
  <c r="B411" i="5"/>
  <c r="D411" i="5" s="1"/>
  <c r="B412" i="5"/>
  <c r="D412" i="5" s="1"/>
  <c r="B413" i="5"/>
  <c r="G413" i="5" s="1"/>
  <c r="B414" i="5"/>
  <c r="D414" i="5" s="1"/>
  <c r="B415" i="5"/>
  <c r="D415" i="5" s="1"/>
  <c r="B416" i="5"/>
  <c r="D416" i="5" s="1"/>
  <c r="B417" i="5"/>
  <c r="F417" i="5" s="1"/>
  <c r="B418" i="5"/>
  <c r="B419" i="5"/>
  <c r="D419" i="5" s="1"/>
  <c r="B420" i="5"/>
  <c r="D420" i="5" s="1"/>
  <c r="B421" i="5"/>
  <c r="B422" i="5"/>
  <c r="D422" i="5" s="1"/>
  <c r="B423" i="5"/>
  <c r="D423" i="5" s="1"/>
  <c r="B424" i="5"/>
  <c r="D424" i="5" s="1"/>
  <c r="B425" i="5"/>
  <c r="B426" i="5"/>
  <c r="D426" i="5" s="1"/>
  <c r="B427" i="5"/>
  <c r="D427" i="5" s="1"/>
  <c r="B428" i="5"/>
  <c r="D428" i="5" s="1"/>
  <c r="B429" i="5"/>
  <c r="G429" i="5" s="1"/>
  <c r="B430" i="5"/>
  <c r="D430" i="5" s="1"/>
  <c r="B431" i="5"/>
  <c r="D431" i="5" s="1"/>
  <c r="B432" i="5"/>
  <c r="D432" i="5" s="1"/>
  <c r="B433" i="5"/>
  <c r="F433" i="5" s="1"/>
  <c r="B434" i="5"/>
  <c r="B435" i="5"/>
  <c r="D435" i="5" s="1"/>
  <c r="B436" i="5"/>
  <c r="D436" i="5" s="1"/>
  <c r="B437" i="5"/>
  <c r="F437" i="5" s="1"/>
  <c r="B438" i="5"/>
  <c r="D438" i="5" s="1"/>
  <c r="B439" i="5"/>
  <c r="D439" i="5" s="1"/>
  <c r="B440" i="5"/>
  <c r="D440" i="5" s="1"/>
  <c r="B441" i="5"/>
  <c r="B442" i="5"/>
  <c r="D442" i="5" s="1"/>
  <c r="B5" i="5"/>
  <c r="G5" i="5" s="1"/>
  <c r="C10" i="5"/>
  <c r="C23" i="5"/>
  <c r="F23" i="5"/>
  <c r="G23" i="5"/>
  <c r="C26" i="8"/>
  <c r="C18" i="8"/>
  <c r="C10" i="8"/>
  <c r="B7" i="10"/>
  <c r="B11" i="7" s="1"/>
  <c r="B3" i="10"/>
  <c r="B7" i="7" s="1"/>
  <c r="B4" i="10"/>
  <c r="B8" i="7" s="1"/>
  <c r="B5" i="10"/>
  <c r="B9" i="7" s="1"/>
  <c r="B6" i="10"/>
  <c r="B10" i="7" s="1"/>
  <c r="B8" i="10"/>
  <c r="B12" i="7" s="1"/>
  <c r="B9" i="10"/>
  <c r="B13" i="7" s="1"/>
  <c r="B10" i="10"/>
  <c r="B14" i="7" s="1"/>
  <c r="B11" i="10"/>
  <c r="B15" i="7" s="1"/>
  <c r="B12" i="10"/>
  <c r="B16" i="7" s="1"/>
  <c r="B13" i="10"/>
  <c r="B17" i="7" s="1"/>
  <c r="B14" i="10"/>
  <c r="B18" i="7" s="1"/>
  <c r="B15" i="10"/>
  <c r="B19" i="7" s="1"/>
  <c r="B16" i="10"/>
  <c r="B20" i="7" s="1"/>
  <c r="B17" i="10"/>
  <c r="B21" i="7" s="1"/>
  <c r="B18" i="10"/>
  <c r="B22" i="7" s="1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G33" i="4"/>
  <c r="G34" i="4"/>
  <c r="G36" i="4"/>
  <c r="G37" i="4"/>
  <c r="C8" i="5"/>
  <c r="C16" i="5"/>
  <c r="C12" i="5"/>
  <c r="C27" i="5"/>
  <c r="C14" i="5"/>
  <c r="C20" i="5"/>
  <c r="C25" i="5"/>
  <c r="C32" i="5"/>
  <c r="C36" i="5"/>
  <c r="C40" i="5"/>
  <c r="C42" i="5"/>
  <c r="C44" i="5"/>
  <c r="C46" i="5"/>
  <c r="C48" i="5"/>
  <c r="C52" i="5"/>
  <c r="C56" i="5"/>
  <c r="C58" i="5"/>
  <c r="C60" i="5"/>
  <c r="C62" i="5"/>
  <c r="C64" i="5"/>
  <c r="C68" i="5"/>
  <c r="C72" i="5"/>
  <c r="C74" i="5"/>
  <c r="C76" i="5"/>
  <c r="C80" i="5"/>
  <c r="C84" i="5"/>
  <c r="C88" i="5"/>
  <c r="C90" i="5"/>
  <c r="C92" i="5"/>
  <c r="C96" i="5"/>
  <c r="C100" i="5"/>
  <c r="C104" i="5"/>
  <c r="C106" i="5"/>
  <c r="C108" i="5"/>
  <c r="C112" i="5"/>
  <c r="C116" i="5"/>
  <c r="C120" i="5"/>
  <c r="C122" i="5"/>
  <c r="C124" i="5"/>
  <c r="C128" i="5"/>
  <c r="C132" i="5"/>
  <c r="C136" i="5"/>
  <c r="C138" i="5"/>
  <c r="C140" i="5"/>
  <c r="C152" i="5"/>
  <c r="C154" i="5"/>
  <c r="C164" i="5"/>
  <c r="C168" i="5"/>
  <c r="C170" i="5"/>
  <c r="C176" i="5"/>
  <c r="C180" i="5"/>
  <c r="C186" i="5"/>
  <c r="C188" i="5"/>
  <c r="C192" i="5"/>
  <c r="C202" i="5"/>
  <c r="C204" i="5"/>
  <c r="C216" i="5"/>
  <c r="C218" i="5"/>
  <c r="C228" i="5"/>
  <c r="C232" i="5"/>
  <c r="C234" i="5"/>
  <c r="C240" i="5"/>
  <c r="C244" i="5"/>
  <c r="C250" i="5"/>
  <c r="C252" i="5"/>
  <c r="C256" i="5"/>
  <c r="C266" i="5"/>
  <c r="C268" i="5"/>
  <c r="C280" i="5"/>
  <c r="C282" i="5"/>
  <c r="C292" i="5"/>
  <c r="C296" i="5"/>
  <c r="C298" i="5"/>
  <c r="C304" i="5"/>
  <c r="C308" i="5"/>
  <c r="C314" i="5"/>
  <c r="C316" i="5"/>
  <c r="C320" i="5"/>
  <c r="C330" i="5"/>
  <c r="C332" i="5"/>
  <c r="C344" i="5"/>
  <c r="C346" i="5"/>
  <c r="C356" i="5"/>
  <c r="C358" i="5"/>
  <c r="C366" i="5"/>
  <c r="C374" i="5"/>
  <c r="C376" i="5"/>
  <c r="C378" i="5"/>
  <c r="C390" i="5"/>
  <c r="C398" i="5"/>
  <c r="C400" i="5"/>
  <c r="C406" i="5"/>
  <c r="C408" i="5"/>
  <c r="C410" i="5"/>
  <c r="C420" i="5"/>
  <c r="C422" i="5"/>
  <c r="C430" i="5"/>
  <c r="C432" i="5"/>
  <c r="C438" i="5"/>
  <c r="C442" i="5"/>
  <c r="G6" i="5"/>
  <c r="G8" i="5"/>
  <c r="G16" i="5"/>
  <c r="G12" i="5"/>
  <c r="G27" i="5"/>
  <c r="G19" i="5"/>
  <c r="G14" i="5"/>
  <c r="G20" i="5"/>
  <c r="G25" i="5"/>
  <c r="G32" i="5"/>
  <c r="G36" i="5"/>
  <c r="G38" i="5"/>
  <c r="G40" i="5"/>
  <c r="G44" i="5"/>
  <c r="G46" i="5"/>
  <c r="G48" i="5"/>
  <c r="G52" i="5"/>
  <c r="G56" i="5"/>
  <c r="G58" i="5"/>
  <c r="G60" i="5"/>
  <c r="G62" i="5"/>
  <c r="G64" i="5"/>
  <c r="G68" i="5"/>
  <c r="G70" i="5"/>
  <c r="G72" i="5"/>
  <c r="G74" i="5"/>
  <c r="G76" i="5"/>
  <c r="G80" i="5"/>
  <c r="G84" i="5"/>
  <c r="G86" i="5"/>
  <c r="G88" i="5"/>
  <c r="G92" i="5"/>
  <c r="G94" i="5"/>
  <c r="G96" i="5"/>
  <c r="G100" i="5"/>
  <c r="G102" i="5"/>
  <c r="G104" i="5"/>
  <c r="G106" i="5"/>
  <c r="G108" i="5"/>
  <c r="G112" i="5"/>
  <c r="G116" i="5"/>
  <c r="G118" i="5"/>
  <c r="G120" i="5"/>
  <c r="G124" i="5"/>
  <c r="G126" i="5"/>
  <c r="G128" i="5"/>
  <c r="G132" i="5"/>
  <c r="G134" i="5"/>
  <c r="G136" i="5"/>
  <c r="G138" i="5"/>
  <c r="G140" i="5"/>
  <c r="G144" i="5"/>
  <c r="G148" i="5"/>
  <c r="G150" i="5"/>
  <c r="G152" i="5"/>
  <c r="G156" i="5"/>
  <c r="G158" i="5"/>
  <c r="G160" i="5"/>
  <c r="G164" i="5"/>
  <c r="G166" i="5"/>
  <c r="G168" i="5"/>
  <c r="G170" i="5"/>
  <c r="G172" i="5"/>
  <c r="G176" i="5"/>
  <c r="G180" i="5"/>
  <c r="G182" i="5"/>
  <c r="G184" i="5"/>
  <c r="G188" i="5"/>
  <c r="G190" i="5"/>
  <c r="G192" i="5"/>
  <c r="G196" i="5"/>
  <c r="G198" i="5"/>
  <c r="G200" i="5"/>
  <c r="G202" i="5"/>
  <c r="G204" i="5"/>
  <c r="G208" i="5"/>
  <c r="G212" i="5"/>
  <c r="G214" i="5"/>
  <c r="G216" i="5"/>
  <c r="G220" i="5"/>
  <c r="G222" i="5"/>
  <c r="G224" i="5"/>
  <c r="G228" i="5"/>
  <c r="G230" i="5"/>
  <c r="G232" i="5"/>
  <c r="G234" i="5"/>
  <c r="G236" i="5"/>
  <c r="G240" i="5"/>
  <c r="G246" i="5"/>
  <c r="G248" i="5"/>
  <c r="G252" i="5"/>
  <c r="G254" i="5"/>
  <c r="G256" i="5"/>
  <c r="G260" i="5"/>
  <c r="G262" i="5"/>
  <c r="G266" i="5"/>
  <c r="G268" i="5"/>
  <c r="G272" i="5"/>
  <c r="G278" i="5"/>
  <c r="G280" i="5"/>
  <c r="G284" i="5"/>
  <c r="G286" i="5"/>
  <c r="G288" i="5"/>
  <c r="G290" i="5"/>
  <c r="G292" i="5"/>
  <c r="G294" i="5"/>
  <c r="G296" i="5"/>
  <c r="G298" i="5"/>
  <c r="G299" i="5"/>
  <c r="G300" i="5"/>
  <c r="G302" i="5"/>
  <c r="G306" i="5"/>
  <c r="G308" i="5"/>
  <c r="G310" i="5"/>
  <c r="G311" i="5"/>
  <c r="G312" i="5"/>
  <c r="G314" i="5"/>
  <c r="G316" i="5"/>
  <c r="G318" i="5"/>
  <c r="G319" i="5"/>
  <c r="G322" i="5"/>
  <c r="G323" i="5"/>
  <c r="G324" i="5"/>
  <c r="G326" i="5"/>
  <c r="G328" i="5"/>
  <c r="G330" i="5"/>
  <c r="G331" i="5"/>
  <c r="G332" i="5"/>
  <c r="G334" i="5"/>
  <c r="G338" i="5"/>
  <c r="G340" i="5"/>
  <c r="G342" i="5"/>
  <c r="G343" i="5"/>
  <c r="G344" i="5"/>
  <c r="G346" i="5"/>
  <c r="G348" i="5"/>
  <c r="G350" i="5"/>
  <c r="G351" i="5"/>
  <c r="G354" i="5"/>
  <c r="G355" i="5"/>
  <c r="G356" i="5"/>
  <c r="G358" i="5"/>
  <c r="G360" i="5"/>
  <c r="G362" i="5"/>
  <c r="G363" i="5"/>
  <c r="G364" i="5"/>
  <c r="G366" i="5"/>
  <c r="G370" i="5"/>
  <c r="G372" i="5"/>
  <c r="G374" i="5"/>
  <c r="G375" i="5"/>
  <c r="G376" i="5"/>
  <c r="G378" i="5"/>
  <c r="G380" i="5"/>
  <c r="G382" i="5"/>
  <c r="G383" i="5"/>
  <c r="G386" i="5"/>
  <c r="G387" i="5"/>
  <c r="G388" i="5"/>
  <c r="G390" i="5"/>
  <c r="G392" i="5"/>
  <c r="G394" i="5"/>
  <c r="G395" i="5"/>
  <c r="G396" i="5"/>
  <c r="G398" i="5"/>
  <c r="G402" i="5"/>
  <c r="G404" i="5"/>
  <c r="G406" i="5"/>
  <c r="G407" i="5"/>
  <c r="G408" i="5"/>
  <c r="G410" i="5"/>
  <c r="G412" i="5"/>
  <c r="G414" i="5"/>
  <c r="G415" i="5"/>
  <c r="G418" i="5"/>
  <c r="G419" i="5"/>
  <c r="G420" i="5"/>
  <c r="G422" i="5"/>
  <c r="G424" i="5"/>
  <c r="G426" i="5"/>
  <c r="G427" i="5"/>
  <c r="G428" i="5"/>
  <c r="G430" i="5"/>
  <c r="G434" i="5"/>
  <c r="G436" i="5"/>
  <c r="G438" i="5"/>
  <c r="G439" i="5"/>
  <c r="G440" i="5"/>
  <c r="G442" i="5"/>
  <c r="F6" i="5"/>
  <c r="F8" i="5"/>
  <c r="F16" i="5"/>
  <c r="F12" i="5"/>
  <c r="F18" i="5"/>
  <c r="F27" i="5"/>
  <c r="F19" i="5"/>
  <c r="F14" i="5"/>
  <c r="F20" i="5"/>
  <c r="F25" i="5"/>
  <c r="F28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60" i="5"/>
  <c r="F62" i="5"/>
  <c r="F64" i="5"/>
  <c r="F66" i="5"/>
  <c r="F68" i="5"/>
  <c r="F70" i="5"/>
  <c r="F72" i="5"/>
  <c r="F74" i="5"/>
  <c r="F76" i="5"/>
  <c r="F78" i="5"/>
  <c r="F80" i="5"/>
  <c r="F82" i="5"/>
  <c r="F84" i="5"/>
  <c r="F86" i="5"/>
  <c r="F88" i="5"/>
  <c r="F90" i="5"/>
  <c r="F92" i="5"/>
  <c r="F94" i="5"/>
  <c r="F96" i="5"/>
  <c r="F98" i="5"/>
  <c r="F100" i="5"/>
  <c r="F102" i="5"/>
  <c r="F104" i="5"/>
  <c r="F106" i="5"/>
  <c r="F108" i="5"/>
  <c r="F110" i="5"/>
  <c r="F112" i="5"/>
  <c r="F114" i="5"/>
  <c r="F116" i="5"/>
  <c r="F118" i="5"/>
  <c r="F120" i="5"/>
  <c r="F122" i="5"/>
  <c r="F124" i="5"/>
  <c r="F126" i="5"/>
  <c r="F128" i="5"/>
  <c r="F130" i="5"/>
  <c r="F132" i="5"/>
  <c r="F134" i="5"/>
  <c r="F136" i="5"/>
  <c r="F138" i="5"/>
  <c r="F140" i="5"/>
  <c r="F142" i="5"/>
  <c r="F144" i="5"/>
  <c r="F146" i="5"/>
  <c r="F148" i="5"/>
  <c r="F150" i="5"/>
  <c r="F152" i="5"/>
  <c r="F154" i="5"/>
  <c r="F156" i="5"/>
  <c r="F158" i="5"/>
  <c r="F160" i="5"/>
  <c r="F162" i="5"/>
  <c r="F164" i="5"/>
  <c r="F166" i="5"/>
  <c r="F168" i="5"/>
  <c r="F170" i="5"/>
  <c r="F172" i="5"/>
  <c r="F174" i="5"/>
  <c r="F176" i="5"/>
  <c r="F178" i="5"/>
  <c r="F180" i="5"/>
  <c r="F182" i="5"/>
  <c r="F184" i="5"/>
  <c r="F186" i="5"/>
  <c r="F188" i="5"/>
  <c r="F190" i="5"/>
  <c r="F192" i="5"/>
  <c r="F194" i="5"/>
  <c r="F196" i="5"/>
  <c r="F198" i="5"/>
  <c r="F200" i="5"/>
  <c r="F202" i="5"/>
  <c r="F204" i="5"/>
  <c r="F206" i="5"/>
  <c r="F208" i="5"/>
  <c r="F210" i="5"/>
  <c r="F212" i="5"/>
  <c r="F214" i="5"/>
  <c r="F216" i="5"/>
  <c r="F218" i="5"/>
  <c r="F220" i="5"/>
  <c r="F222" i="5"/>
  <c r="F224" i="5"/>
  <c r="F226" i="5"/>
  <c r="F228" i="5"/>
  <c r="F230" i="5"/>
  <c r="F232" i="5"/>
  <c r="F234" i="5"/>
  <c r="F236" i="5"/>
  <c r="F238" i="5"/>
  <c r="F240" i="5"/>
  <c r="F242" i="5"/>
  <c r="F244" i="5"/>
  <c r="F246" i="5"/>
  <c r="F248" i="5"/>
  <c r="F250" i="5"/>
  <c r="F252" i="5"/>
  <c r="F254" i="5"/>
  <c r="F256" i="5"/>
  <c r="F258" i="5"/>
  <c r="F260" i="5"/>
  <c r="F262" i="5"/>
  <c r="F264" i="5"/>
  <c r="F266" i="5"/>
  <c r="F268" i="5"/>
  <c r="F270" i="5"/>
  <c r="F272" i="5"/>
  <c r="F274" i="5"/>
  <c r="F276" i="5"/>
  <c r="F278" i="5"/>
  <c r="F280" i="5"/>
  <c r="F282" i="5"/>
  <c r="F284" i="5"/>
  <c r="F286" i="5"/>
  <c r="F288" i="5"/>
  <c r="F290" i="5"/>
  <c r="F292" i="5"/>
  <c r="F294" i="5"/>
  <c r="F296" i="5"/>
  <c r="F298" i="5"/>
  <c r="F300" i="5"/>
  <c r="F302" i="5"/>
  <c r="F304" i="5"/>
  <c r="F306" i="5"/>
  <c r="F308" i="5"/>
  <c r="F310" i="5"/>
  <c r="F312" i="5"/>
  <c r="F314" i="5"/>
  <c r="F316" i="5"/>
  <c r="F318" i="5"/>
  <c r="F320" i="5"/>
  <c r="F322" i="5"/>
  <c r="F324" i="5"/>
  <c r="F326" i="5"/>
  <c r="F328" i="5"/>
  <c r="F330" i="5"/>
  <c r="F332" i="5"/>
  <c r="F334" i="5"/>
  <c r="F336" i="5"/>
  <c r="F338" i="5"/>
  <c r="F340" i="5"/>
  <c r="F342" i="5"/>
  <c r="F344" i="5"/>
  <c r="F346" i="5"/>
  <c r="F348" i="5"/>
  <c r="F350" i="5"/>
  <c r="F352" i="5"/>
  <c r="F354" i="5"/>
  <c r="F356" i="5"/>
  <c r="F358" i="5"/>
  <c r="F360" i="5"/>
  <c r="F362" i="5"/>
  <c r="F364" i="5"/>
  <c r="F366" i="5"/>
  <c r="F368" i="5"/>
  <c r="F370" i="5"/>
  <c r="F372" i="5"/>
  <c r="F374" i="5"/>
  <c r="F376" i="5"/>
  <c r="F378" i="5"/>
  <c r="F380" i="5"/>
  <c r="F382" i="5"/>
  <c r="F384" i="5"/>
  <c r="F386" i="5"/>
  <c r="F388" i="5"/>
  <c r="F390" i="5"/>
  <c r="F392" i="5"/>
  <c r="F394" i="5"/>
  <c r="F396" i="5"/>
  <c r="F398" i="5"/>
  <c r="F400" i="5"/>
  <c r="F402" i="5"/>
  <c r="F404" i="5"/>
  <c r="F406" i="5"/>
  <c r="F408" i="5"/>
  <c r="F410" i="5"/>
  <c r="F412" i="5"/>
  <c r="F414" i="5"/>
  <c r="F416" i="5"/>
  <c r="F418" i="5"/>
  <c r="F420" i="5"/>
  <c r="F422" i="5"/>
  <c r="F424" i="5"/>
  <c r="F426" i="5"/>
  <c r="F428" i="5"/>
  <c r="F430" i="5"/>
  <c r="F432" i="5"/>
  <c r="F434" i="5"/>
  <c r="F436" i="5"/>
  <c r="F438" i="5"/>
  <c r="F440" i="5"/>
  <c r="F442" i="5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" i="10"/>
  <c r="A3" i="10"/>
  <c r="AM8" i="8" l="1" a="1"/>
  <c r="AM8" i="8" s="1"/>
  <c r="G435" i="5"/>
  <c r="G423" i="5"/>
  <c r="G411" i="5"/>
  <c r="G399" i="5"/>
  <c r="G371" i="5"/>
  <c r="G359" i="5"/>
  <c r="G347" i="5"/>
  <c r="G335" i="5"/>
  <c r="G307" i="5"/>
  <c r="G295" i="5"/>
  <c r="G431" i="5"/>
  <c r="G403" i="5"/>
  <c r="G391" i="5"/>
  <c r="G379" i="5"/>
  <c r="G367" i="5"/>
  <c r="G339" i="5"/>
  <c r="G327" i="5"/>
  <c r="G315" i="5"/>
  <c r="G303" i="5"/>
  <c r="F233" i="5"/>
  <c r="F105" i="5"/>
  <c r="C440" i="5"/>
  <c r="C388" i="5"/>
  <c r="C368" i="5"/>
  <c r="F321" i="5"/>
  <c r="F305" i="5"/>
  <c r="F169" i="5"/>
  <c r="G432" i="5"/>
  <c r="G416" i="5"/>
  <c r="G400" i="5"/>
  <c r="G384" i="5"/>
  <c r="G368" i="5"/>
  <c r="G352" i="5"/>
  <c r="G336" i="5"/>
  <c r="G320" i="5"/>
  <c r="G304" i="5"/>
  <c r="G276" i="5"/>
  <c r="G264" i="5"/>
  <c r="G244" i="5"/>
  <c r="C428" i="5"/>
  <c r="C416" i="5"/>
  <c r="C396" i="5"/>
  <c r="C384" i="5"/>
  <c r="C364" i="5"/>
  <c r="C352" i="5"/>
  <c r="C340" i="5"/>
  <c r="C328" i="5"/>
  <c r="C300" i="5"/>
  <c r="C288" i="5"/>
  <c r="C276" i="5"/>
  <c r="C264" i="5"/>
  <c r="C236" i="5"/>
  <c r="C224" i="5"/>
  <c r="C212" i="5"/>
  <c r="C200" i="5"/>
  <c r="C172" i="5"/>
  <c r="C160" i="5"/>
  <c r="C148" i="5"/>
  <c r="F337" i="5"/>
  <c r="C436" i="5"/>
  <c r="C424" i="5"/>
  <c r="C412" i="5"/>
  <c r="C404" i="5"/>
  <c r="C392" i="5"/>
  <c r="C380" i="5"/>
  <c r="C372" i="5"/>
  <c r="C360" i="5"/>
  <c r="C348" i="5"/>
  <c r="C336" i="5"/>
  <c r="C324" i="5"/>
  <c r="C312" i="5"/>
  <c r="C284" i="5"/>
  <c r="C272" i="5"/>
  <c r="C260" i="5"/>
  <c r="C248" i="5"/>
  <c r="C220" i="5"/>
  <c r="C208" i="5"/>
  <c r="C196" i="5"/>
  <c r="C184" i="5"/>
  <c r="C156" i="5"/>
  <c r="C144" i="5"/>
  <c r="D441" i="5"/>
  <c r="C441" i="5"/>
  <c r="G441" i="5"/>
  <c r="D433" i="5"/>
  <c r="G433" i="5"/>
  <c r="D425" i="5"/>
  <c r="C425" i="5"/>
  <c r="G425" i="5"/>
  <c r="D421" i="5"/>
  <c r="G421" i="5"/>
  <c r="D417" i="5"/>
  <c r="C417" i="5"/>
  <c r="G417" i="5"/>
  <c r="D409" i="5"/>
  <c r="C409" i="5"/>
  <c r="G409" i="5"/>
  <c r="D373" i="5"/>
  <c r="C373" i="5"/>
  <c r="G373" i="5"/>
  <c r="D369" i="5"/>
  <c r="G369" i="5"/>
  <c r="D361" i="5"/>
  <c r="C361" i="5"/>
  <c r="G361" i="5"/>
  <c r="D357" i="5"/>
  <c r="G357" i="5"/>
  <c r="D353" i="5"/>
  <c r="C353" i="5"/>
  <c r="G353" i="5"/>
  <c r="D345" i="5"/>
  <c r="C345" i="5"/>
  <c r="G345" i="5"/>
  <c r="D341" i="5"/>
  <c r="C341" i="5"/>
  <c r="G341" i="5"/>
  <c r="D329" i="5"/>
  <c r="C329" i="5"/>
  <c r="G329" i="5"/>
  <c r="D245" i="5"/>
  <c r="C245" i="5"/>
  <c r="F245" i="5"/>
  <c r="G245" i="5"/>
  <c r="D201" i="5"/>
  <c r="C201" i="5"/>
  <c r="G201" i="5"/>
  <c r="D197" i="5"/>
  <c r="F197" i="5"/>
  <c r="G197" i="5"/>
  <c r="D185" i="5"/>
  <c r="G185" i="5"/>
  <c r="C185" i="5"/>
  <c r="D181" i="5"/>
  <c r="C181" i="5"/>
  <c r="F181" i="5"/>
  <c r="G181" i="5"/>
  <c r="D137" i="5"/>
  <c r="C137" i="5"/>
  <c r="G137" i="5"/>
  <c r="D133" i="5"/>
  <c r="F133" i="5"/>
  <c r="G133" i="5"/>
  <c r="D65" i="5"/>
  <c r="G65" i="5"/>
  <c r="C65" i="5"/>
  <c r="F65" i="5"/>
  <c r="D57" i="5"/>
  <c r="C57" i="5"/>
  <c r="G57" i="5"/>
  <c r="D49" i="5"/>
  <c r="C49" i="5"/>
  <c r="F49" i="5"/>
  <c r="G49" i="5"/>
  <c r="D41" i="5"/>
  <c r="G41" i="5"/>
  <c r="C41" i="5"/>
  <c r="D33" i="5"/>
  <c r="G33" i="5"/>
  <c r="F33" i="5"/>
  <c r="C33" i="5"/>
  <c r="F225" i="5"/>
  <c r="F193" i="5"/>
  <c r="F161" i="5"/>
  <c r="F129" i="5"/>
  <c r="F97" i="5"/>
  <c r="F57" i="5"/>
  <c r="G113" i="5"/>
  <c r="G105" i="5"/>
  <c r="C325" i="5"/>
  <c r="C233" i="5"/>
  <c r="C197" i="5"/>
  <c r="C105" i="5"/>
  <c r="D313" i="5"/>
  <c r="C313" i="5"/>
  <c r="G313" i="5"/>
  <c r="G301" i="5"/>
  <c r="F301" i="5"/>
  <c r="D297" i="5"/>
  <c r="G297" i="5"/>
  <c r="G285" i="5"/>
  <c r="F285" i="5"/>
  <c r="D281" i="5"/>
  <c r="C281" i="5"/>
  <c r="G281" i="5"/>
  <c r="D277" i="5"/>
  <c r="C277" i="5"/>
  <c r="D265" i="5"/>
  <c r="C265" i="5"/>
  <c r="G265" i="5"/>
  <c r="D261" i="5"/>
  <c r="G261" i="5"/>
  <c r="D217" i="5"/>
  <c r="C217" i="5"/>
  <c r="G217" i="5"/>
  <c r="D213" i="5"/>
  <c r="F213" i="5"/>
  <c r="C213" i="5"/>
  <c r="D165" i="5"/>
  <c r="G165" i="5"/>
  <c r="F165" i="5"/>
  <c r="C165" i="5"/>
  <c r="D117" i="5"/>
  <c r="C117" i="5"/>
  <c r="F117" i="5"/>
  <c r="G117" i="5"/>
  <c r="D73" i="5"/>
  <c r="C73" i="5"/>
  <c r="G73" i="5"/>
  <c r="D69" i="5"/>
  <c r="F69" i="5"/>
  <c r="G69" i="5"/>
  <c r="D61" i="5"/>
  <c r="G61" i="5"/>
  <c r="F61" i="5"/>
  <c r="D53" i="5"/>
  <c r="G53" i="5"/>
  <c r="F53" i="5"/>
  <c r="C53" i="5"/>
  <c r="D45" i="5"/>
  <c r="C45" i="5"/>
  <c r="F45" i="5"/>
  <c r="D37" i="5"/>
  <c r="C37" i="5"/>
  <c r="F37" i="5"/>
  <c r="G37" i="5"/>
  <c r="D26" i="5"/>
  <c r="C26" i="5"/>
  <c r="G26" i="5"/>
  <c r="F26" i="5"/>
  <c r="D15" i="5"/>
  <c r="C15" i="5"/>
  <c r="D24" i="5"/>
  <c r="G24" i="5"/>
  <c r="F24" i="5"/>
  <c r="D29" i="5"/>
  <c r="C29" i="5"/>
  <c r="F29" i="5"/>
  <c r="G29" i="5"/>
  <c r="F357" i="5"/>
  <c r="F257" i="5"/>
  <c r="F441" i="5"/>
  <c r="F313" i="5"/>
  <c r="F273" i="5"/>
  <c r="F261" i="5"/>
  <c r="F217" i="5"/>
  <c r="F185" i="5"/>
  <c r="F41" i="5"/>
  <c r="G177" i="5"/>
  <c r="G169" i="5"/>
  <c r="G45" i="5"/>
  <c r="G15" i="5"/>
  <c r="D437" i="5"/>
  <c r="C437" i="5"/>
  <c r="G437" i="5"/>
  <c r="D405" i="5"/>
  <c r="C405" i="5"/>
  <c r="G405" i="5"/>
  <c r="D401" i="5"/>
  <c r="G401" i="5"/>
  <c r="D393" i="5"/>
  <c r="C393" i="5"/>
  <c r="G393" i="5"/>
  <c r="D389" i="5"/>
  <c r="G389" i="5"/>
  <c r="D385" i="5"/>
  <c r="C385" i="5"/>
  <c r="G385" i="5"/>
  <c r="D377" i="5"/>
  <c r="C377" i="5"/>
  <c r="G377" i="5"/>
  <c r="D325" i="5"/>
  <c r="G325" i="5"/>
  <c r="D309" i="5"/>
  <c r="C309" i="5"/>
  <c r="G309" i="5"/>
  <c r="D293" i="5"/>
  <c r="C293" i="5"/>
  <c r="G293" i="5"/>
  <c r="D249" i="5"/>
  <c r="G249" i="5"/>
  <c r="C249" i="5"/>
  <c r="D229" i="5"/>
  <c r="G229" i="5"/>
  <c r="F229" i="5"/>
  <c r="C229" i="5"/>
  <c r="D153" i="5"/>
  <c r="C153" i="5"/>
  <c r="G153" i="5"/>
  <c r="D149" i="5"/>
  <c r="F149" i="5"/>
  <c r="C149" i="5"/>
  <c r="D121" i="5"/>
  <c r="G121" i="5"/>
  <c r="C121" i="5"/>
  <c r="D101" i="5"/>
  <c r="G101" i="5"/>
  <c r="F101" i="5"/>
  <c r="C101" i="5"/>
  <c r="D89" i="5"/>
  <c r="C89" i="5"/>
  <c r="G89" i="5"/>
  <c r="D85" i="5"/>
  <c r="F85" i="5"/>
  <c r="C85" i="5"/>
  <c r="D9" i="5"/>
  <c r="G174" i="4"/>
  <c r="G9" i="5"/>
  <c r="F421" i="5"/>
  <c r="F373" i="5"/>
  <c r="F341" i="5"/>
  <c r="F425" i="5"/>
  <c r="F409" i="5"/>
  <c r="F393" i="5"/>
  <c r="F377" i="5"/>
  <c r="F361" i="5"/>
  <c r="F345" i="5"/>
  <c r="F329" i="5"/>
  <c r="F429" i="5"/>
  <c r="F413" i="5"/>
  <c r="F397" i="5"/>
  <c r="F381" i="5"/>
  <c r="F365" i="5"/>
  <c r="F349" i="5"/>
  <c r="F333" i="5"/>
  <c r="F317" i="5"/>
  <c r="F289" i="5"/>
  <c r="F277" i="5"/>
  <c r="F265" i="5"/>
  <c r="F241" i="5"/>
  <c r="F209" i="5"/>
  <c r="F145" i="5"/>
  <c r="F81" i="5"/>
  <c r="F15" i="5"/>
  <c r="G233" i="5"/>
  <c r="G149" i="5"/>
  <c r="C297" i="5"/>
  <c r="C261" i="5"/>
  <c r="C169" i="5"/>
  <c r="C133" i="5"/>
  <c r="C24" i="5"/>
  <c r="D434" i="5"/>
  <c r="C434" i="5"/>
  <c r="D418" i="5"/>
  <c r="C418" i="5"/>
  <c r="D402" i="5"/>
  <c r="C402" i="5"/>
  <c r="D386" i="5"/>
  <c r="C386" i="5"/>
  <c r="D370" i="5"/>
  <c r="C370" i="5"/>
  <c r="D354" i="5"/>
  <c r="C354" i="5"/>
  <c r="D342" i="5"/>
  <c r="C342" i="5"/>
  <c r="D338" i="5"/>
  <c r="C338" i="5"/>
  <c r="D326" i="5"/>
  <c r="C326" i="5"/>
  <c r="D322" i="5"/>
  <c r="C322" i="5"/>
  <c r="D310" i="5"/>
  <c r="C310" i="5"/>
  <c r="D306" i="5"/>
  <c r="C306" i="5"/>
  <c r="D294" i="5"/>
  <c r="C294" i="5"/>
  <c r="D290" i="5"/>
  <c r="C290" i="5"/>
  <c r="D278" i="5"/>
  <c r="C278" i="5"/>
  <c r="D274" i="5"/>
  <c r="C274" i="5"/>
  <c r="G274" i="5"/>
  <c r="D262" i="5"/>
  <c r="C262" i="5"/>
  <c r="D258" i="5"/>
  <c r="C258" i="5"/>
  <c r="G258" i="5"/>
  <c r="D246" i="5"/>
  <c r="C246" i="5"/>
  <c r="D242" i="5"/>
  <c r="C242" i="5"/>
  <c r="G242" i="5"/>
  <c r="D230" i="5"/>
  <c r="C230" i="5"/>
  <c r="D226" i="5"/>
  <c r="C226" i="5"/>
  <c r="G226" i="5"/>
  <c r="D214" i="5"/>
  <c r="C214" i="5"/>
  <c r="D210" i="5"/>
  <c r="C210" i="5"/>
  <c r="G210" i="5"/>
  <c r="D198" i="5"/>
  <c r="C198" i="5"/>
  <c r="D194" i="5"/>
  <c r="C194" i="5"/>
  <c r="G194" i="5"/>
  <c r="D182" i="5"/>
  <c r="C182" i="5"/>
  <c r="D178" i="5"/>
  <c r="C178" i="5"/>
  <c r="G178" i="5"/>
  <c r="D166" i="5"/>
  <c r="C166" i="5"/>
  <c r="D162" i="5"/>
  <c r="C162" i="5"/>
  <c r="G162" i="5"/>
  <c r="D150" i="5"/>
  <c r="C150" i="5"/>
  <c r="D146" i="5"/>
  <c r="C146" i="5"/>
  <c r="G146" i="5"/>
  <c r="D134" i="5"/>
  <c r="C134" i="5"/>
  <c r="D130" i="5"/>
  <c r="C130" i="5"/>
  <c r="G130" i="5"/>
  <c r="D118" i="5"/>
  <c r="C118" i="5"/>
  <c r="D114" i="5"/>
  <c r="C114" i="5"/>
  <c r="G114" i="5"/>
  <c r="D102" i="5"/>
  <c r="C102" i="5"/>
  <c r="D98" i="5"/>
  <c r="C98" i="5"/>
  <c r="G98" i="5"/>
  <c r="D86" i="5"/>
  <c r="C86" i="5"/>
  <c r="D82" i="5"/>
  <c r="C82" i="5"/>
  <c r="G82" i="5"/>
  <c r="D70" i="5"/>
  <c r="C70" i="5"/>
  <c r="D66" i="5"/>
  <c r="C66" i="5"/>
  <c r="G66" i="5"/>
  <c r="D54" i="5"/>
  <c r="C54" i="5"/>
  <c r="D50" i="5"/>
  <c r="C50" i="5"/>
  <c r="G50" i="5"/>
  <c r="D38" i="5"/>
  <c r="C38" i="5"/>
  <c r="D34" i="5"/>
  <c r="C34" i="5"/>
  <c r="G34" i="5"/>
  <c r="D19" i="5"/>
  <c r="C19" i="5"/>
  <c r="D18" i="5"/>
  <c r="C18" i="5"/>
  <c r="G18" i="5"/>
  <c r="D10" i="5"/>
  <c r="G10" i="5"/>
  <c r="D6" i="5"/>
  <c r="C6" i="5"/>
  <c r="D429" i="5"/>
  <c r="C429" i="5"/>
  <c r="D413" i="5"/>
  <c r="C413" i="5"/>
  <c r="D397" i="5"/>
  <c r="C397" i="5"/>
  <c r="D381" i="5"/>
  <c r="C381" i="5"/>
  <c r="D365" i="5"/>
  <c r="C365" i="5"/>
  <c r="D349" i="5"/>
  <c r="C349" i="5"/>
  <c r="D337" i="5"/>
  <c r="C337" i="5"/>
  <c r="D333" i="5"/>
  <c r="C333" i="5"/>
  <c r="D321" i="5"/>
  <c r="C321" i="5"/>
  <c r="D317" i="5"/>
  <c r="C317" i="5"/>
  <c r="D305" i="5"/>
  <c r="C305" i="5"/>
  <c r="D301" i="5"/>
  <c r="C301" i="5"/>
  <c r="D289" i="5"/>
  <c r="C289" i="5"/>
  <c r="D285" i="5"/>
  <c r="C285" i="5"/>
  <c r="D273" i="5"/>
  <c r="C273" i="5"/>
  <c r="C269" i="5"/>
  <c r="G269" i="5"/>
  <c r="D257" i="5"/>
  <c r="C257" i="5"/>
  <c r="D253" i="5"/>
  <c r="C253" i="5"/>
  <c r="G253" i="5"/>
  <c r="D241" i="5"/>
  <c r="C241" i="5"/>
  <c r="D237" i="5"/>
  <c r="C237" i="5"/>
  <c r="G237" i="5"/>
  <c r="D225" i="5"/>
  <c r="C225" i="5"/>
  <c r="D221" i="5"/>
  <c r="C221" i="5"/>
  <c r="G221" i="5"/>
  <c r="D209" i="5"/>
  <c r="C209" i="5"/>
  <c r="C205" i="5"/>
  <c r="G205" i="5"/>
  <c r="D205" i="5"/>
  <c r="D193" i="5"/>
  <c r="C193" i="5"/>
  <c r="D189" i="5"/>
  <c r="C189" i="5"/>
  <c r="G189" i="5"/>
  <c r="D177" i="5"/>
  <c r="C177" i="5"/>
  <c r="D173" i="5"/>
  <c r="C173" i="5"/>
  <c r="G173" i="5"/>
  <c r="D161" i="5"/>
  <c r="C161" i="5"/>
  <c r="D157" i="5"/>
  <c r="C157" i="5"/>
  <c r="G157" i="5"/>
  <c r="D145" i="5"/>
  <c r="C145" i="5"/>
  <c r="D141" i="5"/>
  <c r="C141" i="5"/>
  <c r="G141" i="5"/>
  <c r="D129" i="5"/>
  <c r="C129" i="5"/>
  <c r="D125" i="5"/>
  <c r="C125" i="5"/>
  <c r="G125" i="5"/>
  <c r="D113" i="5"/>
  <c r="C113" i="5"/>
  <c r="D109" i="5"/>
  <c r="C109" i="5"/>
  <c r="G109" i="5"/>
  <c r="D97" i="5"/>
  <c r="C97" i="5"/>
  <c r="D93" i="5"/>
  <c r="C93" i="5"/>
  <c r="G93" i="5"/>
  <c r="D81" i="5"/>
  <c r="C81" i="5"/>
  <c r="D77" i="5"/>
  <c r="C77" i="5"/>
  <c r="G77" i="5"/>
  <c r="G282" i="5"/>
  <c r="G270" i="5"/>
  <c r="G250" i="5"/>
  <c r="G238" i="5"/>
  <c r="G218" i="5"/>
  <c r="G206" i="5"/>
  <c r="G186" i="5"/>
  <c r="G174" i="5"/>
  <c r="G154" i="5"/>
  <c r="G142" i="5"/>
  <c r="G122" i="5"/>
  <c r="G110" i="5"/>
  <c r="G90" i="5"/>
  <c r="G78" i="5"/>
  <c r="G54" i="5"/>
  <c r="G42" i="5"/>
  <c r="G28" i="5"/>
  <c r="C433" i="5"/>
  <c r="C426" i="5"/>
  <c r="C421" i="5"/>
  <c r="C414" i="5"/>
  <c r="C401" i="5"/>
  <c r="C394" i="5"/>
  <c r="C389" i="5"/>
  <c r="C382" i="5"/>
  <c r="C369" i="5"/>
  <c r="C362" i="5"/>
  <c r="C357" i="5"/>
  <c r="C350" i="5"/>
  <c r="C334" i="5"/>
  <c r="C318" i="5"/>
  <c r="C302" i="5"/>
  <c r="C286" i="5"/>
  <c r="C270" i="5"/>
  <c r="C254" i="5"/>
  <c r="C238" i="5"/>
  <c r="C222" i="5"/>
  <c r="C206" i="5"/>
  <c r="C190" i="5"/>
  <c r="C174" i="5"/>
  <c r="C158" i="5"/>
  <c r="C142" i="5"/>
  <c r="C126" i="5"/>
  <c r="C110" i="5"/>
  <c r="C94" i="5"/>
  <c r="C78" i="5"/>
  <c r="C28" i="5"/>
  <c r="G240" i="4"/>
  <c r="D269" i="5"/>
  <c r="C61" i="5"/>
  <c r="C9" i="5"/>
  <c r="G89" i="4"/>
  <c r="G41" i="4"/>
  <c r="G110" i="4"/>
  <c r="G192" i="4"/>
  <c r="G256" i="4"/>
  <c r="G46" i="4"/>
  <c r="G131" i="4"/>
  <c r="G208" i="4"/>
  <c r="G67" i="4"/>
  <c r="G153" i="4"/>
  <c r="G224" i="4"/>
  <c r="D291" i="5"/>
  <c r="G291" i="5"/>
  <c r="D287" i="5"/>
  <c r="G287" i="5"/>
  <c r="D283" i="5"/>
  <c r="G283" i="5"/>
  <c r="D279" i="5"/>
  <c r="G279" i="5"/>
  <c r="D275" i="5"/>
  <c r="G275" i="5"/>
  <c r="D271" i="5"/>
  <c r="G271" i="5"/>
  <c r="D267" i="5"/>
  <c r="G267" i="5"/>
  <c r="D263" i="5"/>
  <c r="G263" i="5"/>
  <c r="D259" i="5"/>
  <c r="G259" i="5"/>
  <c r="D255" i="5"/>
  <c r="G255" i="5"/>
  <c r="D251" i="5"/>
  <c r="G251" i="5"/>
  <c r="D247" i="5"/>
  <c r="G247" i="5"/>
  <c r="D243" i="5"/>
  <c r="G243" i="5"/>
  <c r="D239" i="5"/>
  <c r="G239" i="5"/>
  <c r="D235" i="5"/>
  <c r="G235" i="5"/>
  <c r="D231" i="5"/>
  <c r="G231" i="5"/>
  <c r="D227" i="5"/>
  <c r="G227" i="5"/>
  <c r="D223" i="5"/>
  <c r="G223" i="5"/>
  <c r="D219" i="5"/>
  <c r="G219" i="5"/>
  <c r="D215" i="5"/>
  <c r="G215" i="5"/>
  <c r="D211" i="5"/>
  <c r="G211" i="5"/>
  <c r="D207" i="5"/>
  <c r="G207" i="5"/>
  <c r="D203" i="5"/>
  <c r="G203" i="5"/>
  <c r="D199" i="5"/>
  <c r="G199" i="5"/>
  <c r="D195" i="5"/>
  <c r="G195" i="5"/>
  <c r="D191" i="5"/>
  <c r="G191" i="5"/>
  <c r="D187" i="5"/>
  <c r="G187" i="5"/>
  <c r="D183" i="5"/>
  <c r="G183" i="5"/>
  <c r="D179" i="5"/>
  <c r="G179" i="5"/>
  <c r="D175" i="5"/>
  <c r="G175" i="5"/>
  <c r="D171" i="5"/>
  <c r="G171" i="5"/>
  <c r="D167" i="5"/>
  <c r="G167" i="5"/>
  <c r="D163" i="5"/>
  <c r="C163" i="5"/>
  <c r="D155" i="5"/>
  <c r="C155" i="5"/>
  <c r="D147" i="5"/>
  <c r="C147" i="5"/>
  <c r="D139" i="5"/>
  <c r="C139" i="5"/>
  <c r="D131" i="5"/>
  <c r="C131" i="5"/>
  <c r="D119" i="5"/>
  <c r="C119" i="5"/>
  <c r="D107" i="5"/>
  <c r="C107" i="5"/>
  <c r="D91" i="5"/>
  <c r="C91" i="5"/>
  <c r="D79" i="5"/>
  <c r="C79" i="5"/>
  <c r="D71" i="5"/>
  <c r="C71" i="5"/>
  <c r="D55" i="5"/>
  <c r="C55" i="5"/>
  <c r="D43" i="5"/>
  <c r="C43" i="5"/>
  <c r="D35" i="5"/>
  <c r="C35" i="5"/>
  <c r="D13" i="5"/>
  <c r="C13" i="5"/>
  <c r="D17" i="5"/>
  <c r="C17" i="5"/>
  <c r="C5" i="5"/>
  <c r="C439" i="5"/>
  <c r="C435" i="5"/>
  <c r="C431" i="5"/>
  <c r="C427" i="5"/>
  <c r="C423" i="5"/>
  <c r="C419" i="5"/>
  <c r="C415" i="5"/>
  <c r="C411" i="5"/>
  <c r="C407" i="5"/>
  <c r="C403" i="5"/>
  <c r="C399" i="5"/>
  <c r="C395" i="5"/>
  <c r="C391" i="5"/>
  <c r="C387" i="5"/>
  <c r="C383" i="5"/>
  <c r="C379" i="5"/>
  <c r="C375" i="5"/>
  <c r="C371" i="5"/>
  <c r="C367" i="5"/>
  <c r="C363" i="5"/>
  <c r="C359" i="5"/>
  <c r="C355" i="5"/>
  <c r="C351" i="5"/>
  <c r="C347" i="5"/>
  <c r="C343" i="5"/>
  <c r="C339" i="5"/>
  <c r="C335" i="5"/>
  <c r="C331" i="5"/>
  <c r="C327" i="5"/>
  <c r="C323" i="5"/>
  <c r="C319" i="5"/>
  <c r="C315" i="5"/>
  <c r="C311" i="5"/>
  <c r="C307" i="5"/>
  <c r="C303" i="5"/>
  <c r="C299" i="5"/>
  <c r="C295" i="5"/>
  <c r="C291" i="5"/>
  <c r="C287" i="5"/>
  <c r="C283" i="5"/>
  <c r="C279" i="5"/>
  <c r="C275" i="5"/>
  <c r="C271" i="5"/>
  <c r="C267" i="5"/>
  <c r="C263" i="5"/>
  <c r="C259" i="5"/>
  <c r="C255" i="5"/>
  <c r="C251" i="5"/>
  <c r="C247" i="5"/>
  <c r="C243" i="5"/>
  <c r="C239" i="5"/>
  <c r="C235" i="5"/>
  <c r="C231" i="5"/>
  <c r="C227" i="5"/>
  <c r="C223" i="5"/>
  <c r="C219" i="5"/>
  <c r="C215" i="5"/>
  <c r="C211" i="5"/>
  <c r="C207" i="5"/>
  <c r="C203" i="5"/>
  <c r="C199" i="5"/>
  <c r="C195" i="5"/>
  <c r="C191" i="5"/>
  <c r="C187" i="5"/>
  <c r="C183" i="5"/>
  <c r="C179" i="5"/>
  <c r="C175" i="5"/>
  <c r="C171" i="5"/>
  <c r="C167" i="5"/>
  <c r="G252" i="4"/>
  <c r="G236" i="4"/>
  <c r="G220" i="4"/>
  <c r="G204" i="4"/>
  <c r="G188" i="4"/>
  <c r="G169" i="4"/>
  <c r="G147" i="4"/>
  <c r="G126" i="4"/>
  <c r="G105" i="4"/>
  <c r="G83" i="4"/>
  <c r="G62" i="4"/>
  <c r="D5" i="5"/>
  <c r="G32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42" i="4"/>
  <c r="G47" i="4"/>
  <c r="G53" i="4"/>
  <c r="G58" i="4"/>
  <c r="G63" i="4"/>
  <c r="G69" i="4"/>
  <c r="G74" i="4"/>
  <c r="G79" i="4"/>
  <c r="G85" i="4"/>
  <c r="G90" i="4"/>
  <c r="G95" i="4"/>
  <c r="G101" i="4"/>
  <c r="G106" i="4"/>
  <c r="G111" i="4"/>
  <c r="G117" i="4"/>
  <c r="G122" i="4"/>
  <c r="G127" i="4"/>
  <c r="G133" i="4"/>
  <c r="G138" i="4"/>
  <c r="G143" i="4"/>
  <c r="G149" i="4"/>
  <c r="G154" i="4"/>
  <c r="G159" i="4"/>
  <c r="G165" i="4"/>
  <c r="G170" i="4"/>
  <c r="G175" i="4"/>
  <c r="G181" i="4"/>
  <c r="G185" i="4"/>
  <c r="G189" i="4"/>
  <c r="G193" i="4"/>
  <c r="G197" i="4"/>
  <c r="G201" i="4"/>
  <c r="G205" i="4"/>
  <c r="G209" i="4"/>
  <c r="G213" i="4"/>
  <c r="G217" i="4"/>
  <c r="G221" i="4"/>
  <c r="G225" i="4"/>
  <c r="G229" i="4"/>
  <c r="G233" i="4"/>
  <c r="G237" i="4"/>
  <c r="G241" i="4"/>
  <c r="G245" i="4"/>
  <c r="G249" i="4"/>
  <c r="G253" i="4"/>
  <c r="G257" i="4"/>
  <c r="G38" i="4"/>
  <c r="G43" i="4"/>
  <c r="G49" i="4"/>
  <c r="G54" i="4"/>
  <c r="G59" i="4"/>
  <c r="G65" i="4"/>
  <c r="G70" i="4"/>
  <c r="G75" i="4"/>
  <c r="G81" i="4"/>
  <c r="G86" i="4"/>
  <c r="G91" i="4"/>
  <c r="G97" i="4"/>
  <c r="G102" i="4"/>
  <c r="G107" i="4"/>
  <c r="G113" i="4"/>
  <c r="G118" i="4"/>
  <c r="G123" i="4"/>
  <c r="G129" i="4"/>
  <c r="G134" i="4"/>
  <c r="G139" i="4"/>
  <c r="G145" i="4"/>
  <c r="G150" i="4"/>
  <c r="G155" i="4"/>
  <c r="G161" i="4"/>
  <c r="G166" i="4"/>
  <c r="G171" i="4"/>
  <c r="G177" i="4"/>
  <c r="G182" i="4"/>
  <c r="G186" i="4"/>
  <c r="G190" i="4"/>
  <c r="G194" i="4"/>
  <c r="G198" i="4"/>
  <c r="G202" i="4"/>
  <c r="G206" i="4"/>
  <c r="G210" i="4"/>
  <c r="G214" i="4"/>
  <c r="G218" i="4"/>
  <c r="G222" i="4"/>
  <c r="G226" i="4"/>
  <c r="G230" i="4"/>
  <c r="G234" i="4"/>
  <c r="G238" i="4"/>
  <c r="G242" i="4"/>
  <c r="G246" i="4"/>
  <c r="G250" i="4"/>
  <c r="G254" i="4"/>
  <c r="G258" i="4"/>
  <c r="G35" i="4"/>
  <c r="G39" i="4"/>
  <c r="G45" i="4"/>
  <c r="G50" i="4"/>
  <c r="G55" i="4"/>
  <c r="G61" i="4"/>
  <c r="G66" i="4"/>
  <c r="G71" i="4"/>
  <c r="G77" i="4"/>
  <c r="G82" i="4"/>
  <c r="G87" i="4"/>
  <c r="G93" i="4"/>
  <c r="G98" i="4"/>
  <c r="G103" i="4"/>
  <c r="G109" i="4"/>
  <c r="G114" i="4"/>
  <c r="G119" i="4"/>
  <c r="G125" i="4"/>
  <c r="G130" i="4"/>
  <c r="G135" i="4"/>
  <c r="G141" i="4"/>
  <c r="G146" i="4"/>
  <c r="G151" i="4"/>
  <c r="G157" i="4"/>
  <c r="G162" i="4"/>
  <c r="G167" i="4"/>
  <c r="G173" i="4"/>
  <c r="G178" i="4"/>
  <c r="G183" i="4"/>
  <c r="G187" i="4"/>
  <c r="G191" i="4"/>
  <c r="G195" i="4"/>
  <c r="G199" i="4"/>
  <c r="G203" i="4"/>
  <c r="G207" i="4"/>
  <c r="G211" i="4"/>
  <c r="G215" i="4"/>
  <c r="G219" i="4"/>
  <c r="G223" i="4"/>
  <c r="G227" i="4"/>
  <c r="G231" i="4"/>
  <c r="G235" i="4"/>
  <c r="G239" i="4"/>
  <c r="G243" i="4"/>
  <c r="G247" i="4"/>
  <c r="G251" i="4"/>
  <c r="G255" i="4"/>
  <c r="D123" i="5"/>
  <c r="C123" i="5"/>
  <c r="D111" i="5"/>
  <c r="C111" i="5"/>
  <c r="D99" i="5"/>
  <c r="C99" i="5"/>
  <c r="D87" i="5"/>
  <c r="C87" i="5"/>
  <c r="D75" i="5"/>
  <c r="C75" i="5"/>
  <c r="D63" i="5"/>
  <c r="C63" i="5"/>
  <c r="D51" i="5"/>
  <c r="C51" i="5"/>
  <c r="D39" i="5"/>
  <c r="C39" i="5"/>
  <c r="D21" i="5"/>
  <c r="C21" i="5"/>
  <c r="D30" i="5"/>
  <c r="C30" i="5"/>
  <c r="F22" i="5"/>
  <c r="D22" i="5"/>
  <c r="C22" i="5"/>
  <c r="G22" i="5"/>
  <c r="F7" i="5"/>
  <c r="C7" i="5"/>
  <c r="G248" i="4"/>
  <c r="G232" i="4"/>
  <c r="G216" i="4"/>
  <c r="G200" i="4"/>
  <c r="G184" i="4"/>
  <c r="G163" i="4"/>
  <c r="G142" i="4"/>
  <c r="G121" i="4"/>
  <c r="G99" i="4"/>
  <c r="G78" i="4"/>
  <c r="G57" i="4"/>
  <c r="G31" i="4"/>
  <c r="D159" i="5"/>
  <c r="C159" i="5"/>
  <c r="D151" i="5"/>
  <c r="C151" i="5"/>
  <c r="D143" i="5"/>
  <c r="C143" i="5"/>
  <c r="D135" i="5"/>
  <c r="C135" i="5"/>
  <c r="D127" i="5"/>
  <c r="C127" i="5"/>
  <c r="D115" i="5"/>
  <c r="C115" i="5"/>
  <c r="D103" i="5"/>
  <c r="C103" i="5"/>
  <c r="D95" i="5"/>
  <c r="C95" i="5"/>
  <c r="D83" i="5"/>
  <c r="C83" i="5"/>
  <c r="D67" i="5"/>
  <c r="C67" i="5"/>
  <c r="D59" i="5"/>
  <c r="C59" i="5"/>
  <c r="D47" i="5"/>
  <c r="C47" i="5"/>
  <c r="D31" i="5"/>
  <c r="C31" i="5"/>
  <c r="F5" i="5"/>
  <c r="F439" i="5"/>
  <c r="F435" i="5"/>
  <c r="F431" i="5"/>
  <c r="F427" i="5"/>
  <c r="F423" i="5"/>
  <c r="F419" i="5"/>
  <c r="F415" i="5"/>
  <c r="F411" i="5"/>
  <c r="F407" i="5"/>
  <c r="F403" i="5"/>
  <c r="F399" i="5"/>
  <c r="F395" i="5"/>
  <c r="F391" i="5"/>
  <c r="F387" i="5"/>
  <c r="F383" i="5"/>
  <c r="F379" i="5"/>
  <c r="F375" i="5"/>
  <c r="F371" i="5"/>
  <c r="F367" i="5"/>
  <c r="F363" i="5"/>
  <c r="F359" i="5"/>
  <c r="F355" i="5"/>
  <c r="F351" i="5"/>
  <c r="F347" i="5"/>
  <c r="F343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1" i="5"/>
  <c r="F13" i="5"/>
  <c r="F30" i="5"/>
  <c r="F17" i="5"/>
  <c r="G7" i="5"/>
  <c r="G244" i="4"/>
  <c r="G228" i="4"/>
  <c r="G212" i="4"/>
  <c r="G196" i="4"/>
  <c r="G179" i="4"/>
  <c r="G158" i="4"/>
  <c r="G137" i="4"/>
  <c r="G115" i="4"/>
  <c r="G94" i="4"/>
  <c r="G73" i="4"/>
  <c r="G51" i="4"/>
  <c r="D11" i="5"/>
  <c r="C11" i="5"/>
  <c r="F11" i="5"/>
  <c r="E19" i="7"/>
  <c r="D19" i="7"/>
  <c r="E15" i="7"/>
  <c r="G15" i="7"/>
  <c r="C11" i="7"/>
  <c r="F11" i="7"/>
  <c r="E7" i="7"/>
  <c r="F7" i="7"/>
  <c r="D7" i="7"/>
  <c r="G7" i="7"/>
  <c r="C7" i="7"/>
  <c r="E10" i="7"/>
  <c r="D10" i="7"/>
  <c r="F10" i="7"/>
  <c r="C10" i="7"/>
  <c r="G10" i="7"/>
  <c r="F20" i="7"/>
  <c r="C20" i="7"/>
  <c r="G20" i="7"/>
  <c r="D20" i="7"/>
  <c r="E20" i="7"/>
  <c r="C16" i="7"/>
  <c r="G16" i="7"/>
  <c r="D16" i="7"/>
  <c r="F16" i="7"/>
  <c r="E16" i="7"/>
  <c r="F22" i="7"/>
  <c r="D22" i="7"/>
  <c r="E22" i="7"/>
  <c r="G22" i="7"/>
  <c r="C22" i="7"/>
  <c r="F18" i="7"/>
  <c r="E18" i="7"/>
  <c r="G18" i="7"/>
  <c r="D18" i="7"/>
  <c r="C18" i="7"/>
  <c r="F14" i="7"/>
  <c r="G14" i="7"/>
  <c r="C14" i="7"/>
  <c r="D14" i="7"/>
  <c r="E14" i="7"/>
  <c r="E9" i="7"/>
  <c r="F9" i="7"/>
  <c r="D9" i="7"/>
  <c r="C9" i="7"/>
  <c r="G9" i="7"/>
  <c r="C12" i="7"/>
  <c r="G12" i="7"/>
  <c r="D12" i="7"/>
  <c r="E12" i="7"/>
  <c r="F12" i="7"/>
  <c r="E21" i="7"/>
  <c r="F21" i="7"/>
  <c r="D21" i="7"/>
  <c r="C21" i="7"/>
  <c r="G21" i="7"/>
  <c r="F17" i="7"/>
  <c r="C17" i="7"/>
  <c r="G17" i="7"/>
  <c r="E17" i="7"/>
  <c r="D17" i="7"/>
  <c r="C13" i="7"/>
  <c r="G13" i="7"/>
  <c r="D13" i="7"/>
  <c r="E13" i="7"/>
  <c r="F13" i="7"/>
  <c r="F8" i="7"/>
  <c r="C8" i="7"/>
  <c r="G8" i="7"/>
  <c r="E8" i="7"/>
  <c r="D8" i="7"/>
  <c r="C19" i="7"/>
  <c r="D15" i="7"/>
  <c r="C15" i="7"/>
  <c r="G19" i="7"/>
  <c r="F19" i="7"/>
  <c r="F15" i="7"/>
  <c r="E11" i="7"/>
  <c r="D11" i="7"/>
  <c r="G11" i="7"/>
  <c r="AO11" i="8" l="1"/>
  <c r="AO15" i="8"/>
  <c r="AO19" i="8"/>
  <c r="AO23" i="8"/>
  <c r="AO27" i="8"/>
  <c r="AO31" i="8"/>
  <c r="AO35" i="8"/>
  <c r="AO12" i="8"/>
  <c r="AO16" i="8"/>
  <c r="AO20" i="8"/>
  <c r="AO24" i="8"/>
  <c r="AO28" i="8"/>
  <c r="AO32" i="8"/>
  <c r="AO36" i="8"/>
  <c r="AO9" i="8"/>
  <c r="AO13" i="8"/>
  <c r="AO17" i="8"/>
  <c r="AO21" i="8"/>
  <c r="AO25" i="8"/>
  <c r="AO29" i="8"/>
  <c r="AO33" i="8"/>
  <c r="AO37" i="8"/>
  <c r="AO10" i="8"/>
  <c r="AO14" i="8"/>
  <c r="AO18" i="8"/>
  <c r="AO22" i="8"/>
  <c r="AO26" i="8"/>
  <c r="AO30" i="8"/>
  <c r="AO34" i="8"/>
  <c r="AO8" i="8"/>
  <c r="AN14" i="8"/>
  <c r="AN11" i="8"/>
  <c r="AN9" i="8"/>
  <c r="AN20" i="8"/>
  <c r="AN30" i="8"/>
  <c r="AN36" i="8"/>
  <c r="AN31" i="8"/>
  <c r="AN23" i="8"/>
  <c r="AN25" i="8"/>
  <c r="AN12" i="8"/>
  <c r="AN24" i="8"/>
  <c r="AN13" i="8"/>
  <c r="AN29" i="8"/>
  <c r="AN18" i="8"/>
  <c r="AN34" i="8"/>
  <c r="AN19" i="8"/>
  <c r="AN27" i="8"/>
  <c r="AN10" i="8"/>
  <c r="AN28" i="8"/>
  <c r="AN17" i="8"/>
  <c r="AN33" i="8"/>
  <c r="AN22" i="8"/>
  <c r="AN8" i="8"/>
  <c r="AN35" i="8"/>
  <c r="AN16" i="8"/>
  <c r="AN32" i="8"/>
  <c r="AN21" i="8"/>
  <c r="AN37" i="8"/>
  <c r="AN26" i="8"/>
  <c r="AN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<sst xmlns="http://schemas.openxmlformats.org/spreadsheetml/2006/main" count="348" uniqueCount="124">
  <si>
    <t>NOME</t>
  </si>
  <si>
    <t>OBJETIVO</t>
  </si>
  <si>
    <t>DURAÇÃO (SEMANAS)</t>
  </si>
  <si>
    <t>WEB SITE DE TREINAMENTOS</t>
  </si>
  <si>
    <t>SCRUM DATAS</t>
  </si>
  <si>
    <t>EMAIL</t>
  </si>
  <si>
    <t>GITHUB</t>
  </si>
  <si>
    <t>CARGO</t>
  </si>
  <si>
    <t>MATEUS</t>
  </si>
  <si>
    <t>FERNANDO</t>
  </si>
  <si>
    <t>FRANCIELE</t>
  </si>
  <si>
    <t>LARISSA</t>
  </si>
  <si>
    <t>CLAUDIA</t>
  </si>
  <si>
    <t>JESSICA</t>
  </si>
  <si>
    <t>NICOLAS</t>
  </si>
  <si>
    <t>NATHAN</t>
  </si>
  <si>
    <t>claudia.ferreira3@fatec.sp.gov.br</t>
  </si>
  <si>
    <t>Tem Dev</t>
  </si>
  <si>
    <t>Master Scrum</t>
  </si>
  <si>
    <t>PO</t>
  </si>
  <si>
    <t>danielle.sismon@fatec.sp.gov.br</t>
  </si>
  <si>
    <t>DANIELLE</t>
  </si>
  <si>
    <t>matheus.santo2@fatec.sp.gov.br</t>
  </si>
  <si>
    <t>franciele.chesere@fatec.sp.gov.br</t>
  </si>
  <si>
    <t>nicolas.lemos@fatec.sp.gov.br</t>
  </si>
  <si>
    <t>thiago.marcilio@fatec.sp.gov.br</t>
  </si>
  <si>
    <t>jessica.riley@fatec.sp.gov.br</t>
  </si>
  <si>
    <t>fernando.ferreira32@fatec.sp.gov.br</t>
  </si>
  <si>
    <t>larissa.candido@fatec.sp.gov.br</t>
  </si>
  <si>
    <t>DESCRIÇÃO</t>
  </si>
  <si>
    <t>TIPO</t>
  </si>
  <si>
    <t>PONTOS</t>
  </si>
  <si>
    <t>QUANT. (HRS)</t>
  </si>
  <si>
    <t>STATUS</t>
  </si>
  <si>
    <t>REPOSITORIO</t>
  </si>
  <si>
    <t>OBSERVAÇÃO</t>
  </si>
  <si>
    <t>TAREFA</t>
  </si>
  <si>
    <t>SEMANA</t>
  </si>
  <si>
    <t>RESPONSAVEL</t>
  </si>
  <si>
    <t>QTDE (Hrs)</t>
  </si>
  <si>
    <t>PONTUAÇÃO FINALIZADA</t>
  </si>
  <si>
    <t>PONTUAÇÃO RESTANTE</t>
  </si>
  <si>
    <t>TAREFAS ALOCADAS</t>
  </si>
  <si>
    <t>TAREFAS FINALIZADAS</t>
  </si>
  <si>
    <t>HORAS PREVISTAS</t>
  </si>
  <si>
    <t>CADASTRO</t>
  </si>
  <si>
    <t>EQUIPE</t>
  </si>
  <si>
    <t>PRIORIDADE</t>
  </si>
  <si>
    <t>BACKLOG</t>
  </si>
  <si>
    <t>BAIXA</t>
  </si>
  <si>
    <t>MÉDIA</t>
  </si>
  <si>
    <t>ALTA</t>
  </si>
  <si>
    <t>EM ANDAMENTO</t>
  </si>
  <si>
    <t>CONCLUIDO</t>
  </si>
  <si>
    <t>CANCELADO</t>
  </si>
  <si>
    <t>BUG</t>
  </si>
  <si>
    <t>PESQUISA</t>
  </si>
  <si>
    <t>APLICAÇÃO</t>
  </si>
  <si>
    <t>SPRINT / SEMANA</t>
  </si>
  <si>
    <t>SELECIONE O NOME</t>
  </si>
  <si>
    <t>HORAS REALIZADAS</t>
  </si>
  <si>
    <t>TOTAL DE PONTOS</t>
  </si>
  <si>
    <t>TOTAL EXECUTADOS</t>
  </si>
  <si>
    <t>Identificar as necessidades dos usuários, incluindo recursos, funcionalidades e requisitos técnicos.</t>
  </si>
  <si>
    <t>Identificar os requisitos funcionais e não funcionais da plataforma virtual de treinamento SCRUM.</t>
  </si>
  <si>
    <t>Desenvolver a arquitetura da plataforma virtual.</t>
  </si>
  <si>
    <t>Identificar as tecnologias e ferramentas necessárias para o desenvolvimento da plataforma virtual.</t>
  </si>
  <si>
    <t>Preparar a infraestrutura de hospedagem para a plataforma virtual.</t>
  </si>
  <si>
    <t>Definir as metas do projeto e estabelecer o escopo.</t>
  </si>
  <si>
    <t>Definição da cor do site</t>
  </si>
  <si>
    <t>Definir elementos do Menu Inicial e Perfil</t>
  </si>
  <si>
    <t>Criar logo da empresa de treinamentos</t>
  </si>
  <si>
    <t>Criar nome para empresa de treinamentos</t>
  </si>
  <si>
    <t>Criar organograma da equipe do projeto</t>
  </si>
  <si>
    <t>Criar conta no gmail da empresa de treinamento</t>
  </si>
  <si>
    <t>Criar Product Backlog</t>
  </si>
  <si>
    <t>Criar Sprint Backlog</t>
  </si>
  <si>
    <t>Criar Sprint Review - para testes e novas soluções</t>
  </si>
  <si>
    <t>Criar conta no Github</t>
  </si>
  <si>
    <t>Implementar a plataforma virtual</t>
  </si>
  <si>
    <t>Desenvolver  método de suporte aos usuários para eventuais problemas que possam surgir.</t>
  </si>
  <si>
    <t>Criar  um plano de manutenção da plataforma virtual.</t>
  </si>
  <si>
    <t xml:space="preserve">Integrar o uso de  APIs </t>
  </si>
  <si>
    <t>Pesquisar aplicação de HTML</t>
  </si>
  <si>
    <t>Pesquisar aplicação de CSS</t>
  </si>
  <si>
    <t>https://github.com/ScrumerDataAPI/API</t>
  </si>
  <si>
    <t>SPRINT</t>
  </si>
  <si>
    <t>SPRINT 1</t>
  </si>
  <si>
    <t>SPRINT 3</t>
  </si>
  <si>
    <t>SPRINT 2</t>
  </si>
  <si>
    <t>SPRINT 4</t>
  </si>
  <si>
    <t>Criar protótipos de Desgn - ETAPA 1</t>
  </si>
  <si>
    <t>Criar protótipos de Desgn - ETAPA 2</t>
  </si>
  <si>
    <t>Criar protótipos de Desgn - ETAPA 3</t>
  </si>
  <si>
    <t>Criar protótipos de Desgn - ETAPA 4</t>
  </si>
  <si>
    <t>@Claudia-Nunes</t>
  </si>
  <si>
    <t>@DanielleSismon</t>
  </si>
  <si>
    <t>@fnddavi</t>
  </si>
  <si>
    <t>@jessicaclifton</t>
  </si>
  <si>
    <t>@larissaxyz</t>
  </si>
  <si>
    <t>@Lemos05</t>
  </si>
  <si>
    <t>@matheussanto2</t>
  </si>
  <si>
    <t>@Sathanthiago</t>
  </si>
  <si>
    <t>@Chesere</t>
  </si>
  <si>
    <t>segunda-feira</t>
  </si>
  <si>
    <t>terça-feira</t>
  </si>
  <si>
    <t>quarta-feira</t>
  </si>
  <si>
    <t>quinta-feira</t>
  </si>
  <si>
    <t>sexta-feira</t>
  </si>
  <si>
    <t>SPRINT 1 - 13/03/23 á 09/04/23</t>
  </si>
  <si>
    <t>NOME    |   EMAIL   |   GITHUB  |   CARGO</t>
  </si>
  <si>
    <t>--- |   --- |   --- |   ---</t>
  </si>
  <si>
    <t>DANIELLE    |   danielle.sismon@fatec.sp.gov.br |       |   PO</t>
  </si>
  <si>
    <t>MATEUS  |   matheus.santo2@fatec.sp.gov.br  |       |   Master Scrum</t>
  </si>
  <si>
    <t>FRANCIELE   |   franciele.chesere@fatec.sp.gov.br   |       |   Tem Dev</t>
  </si>
  <si>
    <t>NATHAN  |   thiago.marcilio@fatec.sp.gov.br |       |   Tem Dev</t>
  </si>
  <si>
    <t>JESSICA |   jessica.riley@fatec.sp.gov.br   |       |   Tem Dev</t>
  </si>
  <si>
    <t>FERNANDO    |   fernando.ferreira32@fatec.sp.gov.br |       |   Tem Dev</t>
  </si>
  <si>
    <t>LARISSA |   larissa.candido@fatec.sp.gov.br |       |   Tem Dev</t>
  </si>
  <si>
    <t>CLAUDIA |   claudia.ferreira3@fatec.sp.gov.br   |   https://github.com/ClaudiaDarlei    |   Tem Dev</t>
  </si>
  <si>
    <t>NICOLAS |   nicolas.lemos@fatec.sp.gov.br   |       |   Tem Dev</t>
  </si>
  <si>
    <t>---</t>
  </si>
  <si>
    <t>|</t>
  </si>
  <si>
    <t>![ScrumerDataAPI GitHub stats](https://github-readme-stats.vercel.app/api?username=ScrumerDataAPI&amp;show_icons=true&amp;theme=dracula)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</si>
</sst>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8"/>
      <color theme="0"/>
      <name val="Arial"/>
      <family val="2"/>
    </font>
    <font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993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11" fillId="0" borderId="7" applyFill="0" applyProtection="0">
      <alignment horizontal="left" vertical="center" wrapText="1" indent="1"/>
    </xf>
    <xf numFmtId="164" fontId="12" fillId="0" borderId="8" applyFill="0" applyProtection="0">
      <alignment horizontal="left" vertical="top" wrapText="1" indent="1"/>
    </xf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8" fillId="4" borderId="0" xfId="0" applyFont="1" applyFill="1"/>
    <xf numFmtId="0" fontId="7" fillId="7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" fillId="4" borderId="0" xfId="0" applyFont="1" applyFill="1"/>
    <xf numFmtId="0" fontId="0" fillId="4" borderId="1" xfId="0" quotePrefix="1" applyFill="1" applyBorder="1" applyAlignment="1">
      <alignment horizontal="left" vertical="center"/>
    </xf>
    <xf numFmtId="14" fontId="0" fillId="4" borderId="9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14" fillId="8" borderId="11" xfId="0" applyFont="1" applyFill="1" applyBorder="1" applyAlignment="1">
      <alignment horizontal="center" vertical="center"/>
    </xf>
    <xf numFmtId="0" fontId="13" fillId="3" borderId="0" xfId="2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5">
    <cellStyle name="Detalhes do dia" xfId="4" xr:uid="{5C7E4F6F-A9A7-4544-9240-B656D102BCA5}"/>
    <cellStyle name="Dia" xfId="3" xr:uid="{CA4F5155-A6FB-4FB5-8F00-6E16DC364AE3}"/>
    <cellStyle name="Hiperlink" xfId="1" builtinId="8"/>
    <cellStyle name="Normal" xfId="0" builtinId="0"/>
    <cellStyle name="Título" xfId="2" builtinId="15"/>
  </cellStyles>
  <dxfs count="47">
    <dxf>
      <font>
        <color theme="0"/>
      </font>
      <fill>
        <patternFill>
          <fgColor theme="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C6EFCE"/>
          <bgColor indexed="65"/>
        </patternFill>
      </fill>
    </dxf>
    <dxf>
      <fill>
        <patternFill patternType="solid">
          <fgColor rgb="FFFFEB9C"/>
          <bgColor indexed="65"/>
        </patternFill>
      </fill>
    </dxf>
    <dxf>
      <fill>
        <patternFill patternType="solid">
          <fgColor rgb="FFFFC7CE"/>
          <bgColor indexed="65"/>
        </patternFill>
      </fill>
    </dxf>
  </dxfs>
  <tableStyles count="0" defaultTableStyle="TableStyleMedium2" defaultPivotStyle="PivotStyleLight16"/>
  <colors>
    <mruColors>
      <color rgb="FF339933"/>
      <color rgb="FF0066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DASHBOARD!$AN$7</c:f>
              <c:strCache>
                <c:ptCount val="1"/>
                <c:pt idx="0">
                  <c:v>TOTAL DE PONTOS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DASHBOARD!$AN$8:$AN$11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407824"/>
        <c:axId val="18364119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DASHBOARD!$AP$7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DASHBOARD!$AM$8:$AM$11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DASHBOARD!$AP$8:$AP$11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48-465D-9501-751EBF5764D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DASHBOARD!$AO$7</c:f>
              <c:strCache>
                <c:ptCount val="1"/>
                <c:pt idx="0">
                  <c:v>TOTAL EXECUTADOS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DASHBOARD!$AO$8:$AO$11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407824"/>
        <c:axId val="1836411984"/>
      </c:lineChart>
      <c:catAx>
        <c:axId val="183640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11984"/>
        <c:crosses val="autoZero"/>
        <c:auto val="1"/>
        <c:lblAlgn val="ctr"/>
        <c:lblOffset val="100"/>
        <c:noMultiLvlLbl val="0"/>
      </c:catAx>
      <c:valAx>
        <c:axId val="1836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0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6" Type="http://schemas.openxmlformats.org/officeDocument/2006/relationships/hyperlink" Target="#ORGANOGRAMA!A1"/><Relationship Id="rId5" Type="http://schemas.openxmlformats.org/officeDocument/2006/relationships/hyperlink" Target="#EQUIPE!A1"/><Relationship Id="rId4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ORGANOGRAMA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hyperlink" Target="#DASHBOARD!A1"/><Relationship Id="rId2" Type="http://schemas.openxmlformats.org/officeDocument/2006/relationships/image" Target="../media/image1.tmp"/><Relationship Id="rId1" Type="http://schemas.openxmlformats.org/officeDocument/2006/relationships/hyperlink" Target="#BACKLOG!A1"/><Relationship Id="rId6" Type="http://schemas.openxmlformats.org/officeDocument/2006/relationships/hyperlink" Target="#RELAT.DESEMPENHO!A1"/><Relationship Id="rId5" Type="http://schemas.openxmlformats.org/officeDocument/2006/relationships/hyperlink" Target="#ORGANOGRAMA!A1"/><Relationship Id="rId4" Type="http://schemas.openxmlformats.org/officeDocument/2006/relationships/hyperlink" Target="#EQUIP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SPRINT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4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BACKLOG!A1"/><Relationship Id="rId2" Type="http://schemas.openxmlformats.org/officeDocument/2006/relationships/hyperlink" Target="#DASHBOARD!A1"/><Relationship Id="rId1" Type="http://schemas.openxmlformats.org/officeDocument/2006/relationships/hyperlink" Target="#CADASTRO!A1"/><Relationship Id="rId4" Type="http://schemas.openxmlformats.org/officeDocument/2006/relationships/hyperlink" Target="#RELAT.DESEMPENH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image" Target="../media/image2.tmp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chart" Target="../charts/chart1.xml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image" Target="../media/image3.tmp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2404</xdr:colOff>
      <xdr:row>0</xdr:row>
      <xdr:rowOff>147063</xdr:rowOff>
    </xdr:from>
    <xdr:to>
      <xdr:col>2</xdr:col>
      <xdr:colOff>2882404</xdr:colOff>
      <xdr:row>1</xdr:row>
      <xdr:rowOff>2238</xdr:rowOff>
    </xdr:to>
    <xdr:sp macro="" textlink="">
      <xdr:nvSpPr>
        <xdr:cNvPr id="30" name="Retângulo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0796-3594-422F-85E7-A639DCEEEEC1}"/>
            </a:ext>
          </a:extLst>
        </xdr:cNvPr>
        <xdr:cNvSpPr/>
      </xdr:nvSpPr>
      <xdr:spPr>
        <a:xfrm>
          <a:off x="2545579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85723</xdr:rowOff>
    </xdr:from>
    <xdr:to>
      <xdr:col>2</xdr:col>
      <xdr:colOff>584475</xdr:colOff>
      <xdr:row>0</xdr:row>
      <xdr:rowOff>445723</xdr:rowOff>
    </xdr:to>
    <xdr:sp macro="" textlink="">
      <xdr:nvSpPr>
        <xdr:cNvPr id="19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712745-55A8-25B8-C7DF-8C4B967480B1}"/>
            </a:ext>
          </a:extLst>
        </xdr:cNvPr>
        <xdr:cNvSpPr>
          <a:spLocks noChangeAspect="1"/>
        </xdr:cNvSpPr>
      </xdr:nvSpPr>
      <xdr:spPr>
        <a:xfrm>
          <a:off x="247650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latin typeface="+mn-lt"/>
            </a:rPr>
            <a:t>CADASTRO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250054</xdr:colOff>
      <xdr:row>0</xdr:row>
      <xdr:rowOff>85724</xdr:rowOff>
    </xdr:from>
    <xdr:to>
      <xdr:col>2</xdr:col>
      <xdr:colOff>3130054</xdr:colOff>
      <xdr:row>0</xdr:row>
      <xdr:rowOff>445724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3CB04-E32D-CEEE-5758-1AF4C7A041EB}"/>
            </a:ext>
          </a:extLst>
        </xdr:cNvPr>
        <xdr:cNvSpPr/>
      </xdr:nvSpPr>
      <xdr:spPr>
        <a:xfrm>
          <a:off x="2793229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2795633</xdr:colOff>
      <xdr:row>0</xdr:row>
      <xdr:rowOff>85724</xdr:rowOff>
    </xdr:from>
    <xdr:to>
      <xdr:col>3</xdr:col>
      <xdr:colOff>1027433</xdr:colOff>
      <xdr:row>0</xdr:row>
      <xdr:rowOff>445724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E982DC-3898-9F18-B04F-558FDD9D309A}"/>
            </a:ext>
          </a:extLst>
        </xdr:cNvPr>
        <xdr:cNvSpPr/>
      </xdr:nvSpPr>
      <xdr:spPr>
        <a:xfrm>
          <a:off x="5338808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4</xdr:col>
      <xdr:colOff>83413</xdr:colOff>
      <xdr:row>0</xdr:row>
      <xdr:rowOff>85723</xdr:rowOff>
    </xdr:from>
    <xdr:to>
      <xdr:col>6</xdr:col>
      <xdr:colOff>321813</xdr:colOff>
      <xdr:row>0</xdr:row>
      <xdr:rowOff>445723</xdr:rowOff>
    </xdr:to>
    <xdr:sp macro="" textlink="">
      <xdr:nvSpPr>
        <xdr:cNvPr id="22" name="Retângulo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A8F3C8-EDE0-D5DB-8643-A7A058634D72}"/>
            </a:ext>
          </a:extLst>
        </xdr:cNvPr>
        <xdr:cNvSpPr/>
      </xdr:nvSpPr>
      <xdr:spPr>
        <a:xfrm>
          <a:off x="7884388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584475</xdr:colOff>
      <xdr:row>1</xdr:row>
      <xdr:rowOff>2237</xdr:rowOff>
    </xdr:to>
    <xdr:sp macro="" textlink="">
      <xdr:nvSpPr>
        <xdr:cNvPr id="29" name="Retângulo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16F102-38CD-4445-A612-1F6B152A121F}"/>
            </a:ext>
          </a:extLst>
        </xdr:cNvPr>
        <xdr:cNvSpPr>
          <a:spLocks noChangeAspect="1"/>
        </xdr:cNvSpPr>
      </xdr:nvSpPr>
      <xdr:spPr>
        <a:xfrm>
          <a:off x="247650" y="0"/>
          <a:ext cx="2880000" cy="507062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2547983</xdr:colOff>
      <xdr:row>0</xdr:row>
      <xdr:rowOff>147063</xdr:rowOff>
    </xdr:from>
    <xdr:to>
      <xdr:col>3</xdr:col>
      <xdr:colOff>779783</xdr:colOff>
      <xdr:row>1</xdr:row>
      <xdr:rowOff>2238</xdr:rowOff>
    </xdr:to>
    <xdr:sp macro="" textlink="">
      <xdr:nvSpPr>
        <xdr:cNvPr id="31" name="Retângulo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1E3EF2-8291-46A8-B655-ECBA70DF973B}"/>
            </a:ext>
          </a:extLst>
        </xdr:cNvPr>
        <xdr:cNvSpPr/>
      </xdr:nvSpPr>
      <xdr:spPr>
        <a:xfrm>
          <a:off x="5091158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445363</xdr:colOff>
      <xdr:row>0</xdr:row>
      <xdr:rowOff>147062</xdr:rowOff>
    </xdr:from>
    <xdr:to>
      <xdr:col>5</xdr:col>
      <xdr:colOff>963163</xdr:colOff>
      <xdr:row>1</xdr:row>
      <xdr:rowOff>2237</xdr:rowOff>
    </xdr:to>
    <xdr:sp macro="" textlink="">
      <xdr:nvSpPr>
        <xdr:cNvPr id="32" name="Retângulo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9EBAC5-AF53-4C9E-A7A9-530AA45ABCB2}"/>
            </a:ext>
          </a:extLst>
        </xdr:cNvPr>
        <xdr:cNvSpPr/>
      </xdr:nvSpPr>
      <xdr:spPr>
        <a:xfrm>
          <a:off x="7636738" y="147062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161925</xdr:colOff>
      <xdr:row>1</xdr:row>
      <xdr:rowOff>152400</xdr:rowOff>
    </xdr:from>
    <xdr:to>
      <xdr:col>2</xdr:col>
      <xdr:colOff>746400</xdr:colOff>
      <xdr:row>2</xdr:row>
      <xdr:rowOff>5670</xdr:rowOff>
    </xdr:to>
    <xdr:sp macro="" textlink="">
      <xdr:nvSpPr>
        <xdr:cNvPr id="33" name="Retângulo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665929-5A8F-42E4-8B7F-756738F0555F}"/>
            </a:ext>
          </a:extLst>
        </xdr:cNvPr>
        <xdr:cNvSpPr/>
      </xdr:nvSpPr>
      <xdr:spPr>
        <a:xfrm>
          <a:off x="409575" y="657225"/>
          <a:ext cx="2880000" cy="3580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PROJETO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341678</xdr:colOff>
      <xdr:row>1</xdr:row>
      <xdr:rowOff>142876</xdr:rowOff>
    </xdr:from>
    <xdr:to>
      <xdr:col>2</xdr:col>
      <xdr:colOff>3221678</xdr:colOff>
      <xdr:row>1</xdr:row>
      <xdr:rowOff>502876</xdr:rowOff>
    </xdr:to>
    <xdr:sp macro="" textlink="">
      <xdr:nvSpPr>
        <xdr:cNvPr id="34" name="Retângulo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65C63-C8A9-4492-B326-2DA62408B7D5}"/>
            </a:ext>
          </a:extLst>
        </xdr:cNvPr>
        <xdr:cNvSpPr/>
      </xdr:nvSpPr>
      <xdr:spPr>
        <a:xfrm>
          <a:off x="2884853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3105150</xdr:colOff>
      <xdr:row>1</xdr:row>
      <xdr:rowOff>133350</xdr:rowOff>
    </xdr:from>
    <xdr:to>
      <xdr:col>4</xdr:col>
      <xdr:colOff>295550</xdr:colOff>
      <xdr:row>1</xdr:row>
      <xdr:rowOff>493350</xdr:rowOff>
    </xdr:to>
    <xdr:sp macro="" textlink="">
      <xdr:nvSpPr>
        <xdr:cNvPr id="35" name="Retângulo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9A3D64-4E41-4274-9B71-BD05B74DF1B5}"/>
            </a:ext>
          </a:extLst>
        </xdr:cNvPr>
        <xdr:cNvSpPr/>
      </xdr:nvSpPr>
      <xdr:spPr>
        <a:xfrm>
          <a:off x="5648325" y="638175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ORGANOGRAMA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1934994</xdr:colOff>
      <xdr:row>0</xdr:row>
      <xdr:rowOff>142876</xdr:rowOff>
    </xdr:from>
    <xdr:to>
      <xdr:col>2</xdr:col>
      <xdr:colOff>1547919</xdr:colOff>
      <xdr:row>0</xdr:row>
      <xdr:rowOff>503861</xdr:rowOff>
    </xdr:to>
    <xdr:sp macro="" textlink="">
      <xdr:nvSpPr>
        <xdr:cNvPr id="57" name="Retângulo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A6D90-E357-4F00-BE74-0CF3652A1150}"/>
            </a:ext>
          </a:extLst>
        </xdr:cNvPr>
        <xdr:cNvSpPr/>
      </xdr:nvSpPr>
      <xdr:spPr>
        <a:xfrm>
          <a:off x="2544594" y="142876"/>
          <a:ext cx="2880000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0</xdr:col>
      <xdr:colOff>600075</xdr:colOff>
      <xdr:row>1</xdr:row>
      <xdr:rowOff>133351</xdr:rowOff>
    </xdr:from>
    <xdr:to>
      <xdr:col>1</xdr:col>
      <xdr:colOff>2870475</xdr:colOff>
      <xdr:row>1</xdr:row>
      <xdr:rowOff>493351</xdr:rowOff>
    </xdr:to>
    <xdr:sp macro="" textlink="">
      <xdr:nvSpPr>
        <xdr:cNvPr id="27" name="Retângulo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209974-96C7-68CE-3BAC-C0D6B6D06B4B}"/>
            </a:ext>
          </a:extLst>
        </xdr:cNvPr>
        <xdr:cNvSpPr/>
      </xdr:nvSpPr>
      <xdr:spPr>
        <a:xfrm>
          <a:off x="600075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PROJETO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2160953</xdr:colOff>
      <xdr:row>1</xdr:row>
      <xdr:rowOff>142877</xdr:rowOff>
    </xdr:from>
    <xdr:to>
      <xdr:col>2</xdr:col>
      <xdr:colOff>1773878</xdr:colOff>
      <xdr:row>1</xdr:row>
      <xdr:rowOff>502877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D10AADF-0927-DBAB-6FD3-6ADE48C21E02}"/>
            </a:ext>
          </a:extLst>
        </xdr:cNvPr>
        <xdr:cNvSpPr/>
      </xdr:nvSpPr>
      <xdr:spPr>
        <a:xfrm>
          <a:off x="2770553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EQUIPE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1781175</xdr:colOff>
      <xdr:row>1</xdr:row>
      <xdr:rowOff>133351</xdr:rowOff>
    </xdr:from>
    <xdr:to>
      <xdr:col>3</xdr:col>
      <xdr:colOff>1394100</xdr:colOff>
      <xdr:row>1</xdr:row>
      <xdr:rowOff>493351</xdr:rowOff>
    </xdr:to>
    <xdr:sp macro="" textlink="">
      <xdr:nvSpPr>
        <xdr:cNvPr id="51" name="Retângulo 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8CF59-31E7-440B-B93F-96F2820D9CB9}"/>
            </a:ext>
          </a:extLst>
        </xdr:cNvPr>
        <xdr:cNvSpPr/>
      </xdr:nvSpPr>
      <xdr:spPr>
        <a:xfrm>
          <a:off x="5657850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ORGANOGRAMA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2879015</xdr:colOff>
      <xdr:row>0</xdr:row>
      <xdr:rowOff>503861</xdr:rowOff>
    </xdr:to>
    <xdr:sp macro="" textlink="">
      <xdr:nvSpPr>
        <xdr:cNvPr id="56" name="Retângulo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A01523-96FD-4C27-84E9-3DF706C9856B}"/>
            </a:ext>
          </a:extLst>
        </xdr:cNvPr>
        <xdr:cNvSpPr>
          <a:spLocks noChangeAspect="1"/>
        </xdr:cNvSpPr>
      </xdr:nvSpPr>
      <xdr:spPr>
        <a:xfrm>
          <a:off x="609600" y="0"/>
          <a:ext cx="2879015" cy="50386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1213498</xdr:colOff>
      <xdr:row>0</xdr:row>
      <xdr:rowOff>142876</xdr:rowOff>
    </xdr:from>
    <xdr:to>
      <xdr:col>3</xdr:col>
      <xdr:colOff>830364</xdr:colOff>
      <xdr:row>0</xdr:row>
      <xdr:rowOff>503861</xdr:rowOff>
    </xdr:to>
    <xdr:sp macro="" textlink="">
      <xdr:nvSpPr>
        <xdr:cNvPr id="58" name="Retângulo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6E19B-E726-4F7A-A325-9681D49C627C}"/>
            </a:ext>
          </a:extLst>
        </xdr:cNvPr>
        <xdr:cNvSpPr/>
      </xdr:nvSpPr>
      <xdr:spPr>
        <a:xfrm>
          <a:off x="5090173" y="142876"/>
          <a:ext cx="2883941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494630</xdr:colOff>
      <xdr:row>0</xdr:row>
      <xdr:rowOff>142875</xdr:rowOff>
    </xdr:from>
    <xdr:to>
      <xdr:col>4</xdr:col>
      <xdr:colOff>114124</xdr:colOff>
      <xdr:row>0</xdr:row>
      <xdr:rowOff>503860</xdr:rowOff>
    </xdr:to>
    <xdr:sp macro="" textlink="">
      <xdr:nvSpPr>
        <xdr:cNvPr id="59" name="Retângulo 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7CE3C-4FAC-43E2-A475-70DE99E9A780}"/>
            </a:ext>
          </a:extLst>
        </xdr:cNvPr>
        <xdr:cNvSpPr/>
      </xdr:nvSpPr>
      <xdr:spPr>
        <a:xfrm>
          <a:off x="7638380" y="142875"/>
          <a:ext cx="2886569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72" name="Retângulo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36FCE-26D7-4857-9DC3-FDC6DBFE42D7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9526</xdr:colOff>
      <xdr:row>6</xdr:row>
      <xdr:rowOff>114301</xdr:rowOff>
    </xdr:from>
    <xdr:to>
      <xdr:col>25</xdr:col>
      <xdr:colOff>83962</xdr:colOff>
      <xdr:row>32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6C2B5F3-788D-4F94-8250-989FA3D47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4" t="4311" r="2443" b="15103"/>
        <a:stretch/>
      </xdr:blipFill>
      <xdr:spPr>
        <a:xfrm>
          <a:off x="1228726" y="1571626"/>
          <a:ext cx="14095236" cy="52292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8</xdr:col>
      <xdr:colOff>3176</xdr:colOff>
      <xdr:row>1</xdr:row>
      <xdr:rowOff>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D0546A-F4D1-4424-B4E4-EE321A5480AD}"/>
            </a:ext>
          </a:extLst>
        </xdr:cNvPr>
        <xdr:cNvGrpSpPr/>
      </xdr:nvGrpSpPr>
      <xdr:grpSpPr>
        <a:xfrm>
          <a:off x="0" y="508000"/>
          <a:ext cx="4879976" cy="0"/>
          <a:chOff x="1476375" y="1704973"/>
          <a:chExt cx="4856580" cy="581027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C72BBE8F-2A88-4E38-91DC-127F9E0395F0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3A4C1CDE-625B-4002-AD19-A1559BE0B188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38C00DC8-948B-D558-7A50-814F6935EE31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3C09F1E5-4C54-0B97-1F11-9A4CAF0D6D26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1</xdr:col>
      <xdr:colOff>9526</xdr:colOff>
      <xdr:row>1</xdr:row>
      <xdr:rowOff>152400</xdr:rowOff>
    </xdr:from>
    <xdr:to>
      <xdr:col>4</xdr:col>
      <xdr:colOff>441600</xdr:colOff>
      <xdr:row>2</xdr:row>
      <xdr:rowOff>7575</xdr:rowOff>
    </xdr:to>
    <xdr:sp macro="" textlink="">
      <xdr:nvSpPr>
        <xdr:cNvPr id="56" name="Retângulo 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A6F6D9-A87F-466A-BFB1-FAC589D9CFD8}"/>
            </a:ext>
          </a:extLst>
        </xdr:cNvPr>
        <xdr:cNvSpPr/>
      </xdr:nvSpPr>
      <xdr:spPr>
        <a:xfrm>
          <a:off x="619126" y="657225"/>
          <a:ext cx="2260874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PROJETO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4</xdr:col>
      <xdr:colOff>322628</xdr:colOff>
      <xdr:row>1</xdr:row>
      <xdr:rowOff>152401</xdr:rowOff>
    </xdr:from>
    <xdr:to>
      <xdr:col>9</xdr:col>
      <xdr:colOff>154628</xdr:colOff>
      <xdr:row>2</xdr:row>
      <xdr:rowOff>7576</xdr:rowOff>
    </xdr:to>
    <xdr:sp macro="" textlink="">
      <xdr:nvSpPr>
        <xdr:cNvPr id="57" name="Retângulo 5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5799-B9CF-41C0-81C1-29EB58082166}"/>
            </a:ext>
          </a:extLst>
        </xdr:cNvPr>
        <xdr:cNvSpPr/>
      </xdr:nvSpPr>
      <xdr:spPr>
        <a:xfrm>
          <a:off x="2761028" y="3429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9</xdr:col>
      <xdr:colOff>161925</xdr:colOff>
      <xdr:row>1</xdr:row>
      <xdr:rowOff>142875</xdr:rowOff>
    </xdr:from>
    <xdr:to>
      <xdr:col>13</xdr:col>
      <xdr:colOff>603525</xdr:colOff>
      <xdr:row>1</xdr:row>
      <xdr:rowOff>502875</xdr:rowOff>
    </xdr:to>
    <xdr:sp macro="" textlink="">
      <xdr:nvSpPr>
        <xdr:cNvPr id="58" name="Retângulo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AFE06C-C284-4A4A-B9B0-0BEF779FD7B5}"/>
            </a:ext>
          </a:extLst>
        </xdr:cNvPr>
        <xdr:cNvSpPr/>
      </xdr:nvSpPr>
      <xdr:spPr>
        <a:xfrm>
          <a:off x="5648325" y="333375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ORGANOGRAMA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60599</xdr:colOff>
      <xdr:row>1</xdr:row>
      <xdr:rowOff>28575</xdr:rowOff>
    </xdr:to>
    <xdr:sp macro="" textlink="">
      <xdr:nvSpPr>
        <xdr:cNvPr id="71" name="Retângulo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37C128-DDB4-4CF1-9F5D-62C333589AAC}"/>
            </a:ext>
          </a:extLst>
        </xdr:cNvPr>
        <xdr:cNvSpPr>
          <a:spLocks noChangeAspect="1"/>
        </xdr:cNvSpPr>
      </xdr:nvSpPr>
      <xdr:spPr>
        <a:xfrm>
          <a:off x="609600" y="0"/>
          <a:ext cx="2498999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73" name="Retângulo 7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931370-0A12-4E0C-B375-AF1874F02931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74" name="Retângulo 7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E9C6D5-2394-4DE2-8572-F6AA5FCB4923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152401</xdr:rowOff>
    </xdr:from>
    <xdr:to>
      <xdr:col>2</xdr:col>
      <xdr:colOff>679725</xdr:colOff>
      <xdr:row>2</xdr:row>
      <xdr:rowOff>7576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848D4-F8C2-69D3-5C06-497DA24796C0}"/>
            </a:ext>
          </a:extLst>
        </xdr:cNvPr>
        <xdr:cNvSpPr/>
      </xdr:nvSpPr>
      <xdr:spPr>
        <a:xfrm>
          <a:off x="600075" y="657226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BACKLOG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688707</xdr:colOff>
      <xdr:row>1</xdr:row>
      <xdr:rowOff>142876</xdr:rowOff>
    </xdr:from>
    <xdr:to>
      <xdr:col>4</xdr:col>
      <xdr:colOff>425457</xdr:colOff>
      <xdr:row>1</xdr:row>
      <xdr:rowOff>502876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AFE340-8A3B-6C9F-CC36-674EB92B8267}"/>
            </a:ext>
          </a:extLst>
        </xdr:cNvPr>
        <xdr:cNvSpPr/>
      </xdr:nvSpPr>
      <xdr:spPr>
        <a:xfrm>
          <a:off x="3489057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SPRINT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0</xdr:col>
      <xdr:colOff>390525</xdr:colOff>
      <xdr:row>1</xdr:row>
      <xdr:rowOff>0</xdr:rowOff>
    </xdr:from>
    <xdr:to>
      <xdr:col>8</xdr:col>
      <xdr:colOff>393701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878D629-EC9B-4FFB-A474-0C5A04C80CEF}"/>
            </a:ext>
          </a:extLst>
        </xdr:cNvPr>
        <xdr:cNvGrpSpPr/>
      </xdr:nvGrpSpPr>
      <xdr:grpSpPr>
        <a:xfrm>
          <a:off x="390525" y="508000"/>
          <a:ext cx="17097376" cy="0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01674AE-D061-B9F1-91A6-61686882F945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BFBC6AF-1825-CD0C-9FC2-241DE7FB3AE9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33A63E23-AF69-2559-FBEB-AB60F42749C8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F6F0BBD-6360-A41B-DE4F-074A26BCC961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C40B1F-ED77-4AB4-B6A3-6CC8D82BEEB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3</xdr:col>
      <xdr:colOff>719183</xdr:colOff>
      <xdr:row>0</xdr:row>
      <xdr:rowOff>1</xdr:rowOff>
    </xdr:from>
    <xdr:to>
      <xdr:col>5</xdr:col>
      <xdr:colOff>455933</xdr:colOff>
      <xdr:row>1</xdr:row>
      <xdr:rowOff>28576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EC766C-7E51-456C-9A5B-2C7D3BA36187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5</xdr:col>
      <xdr:colOff>121513</xdr:colOff>
      <xdr:row>0</xdr:row>
      <xdr:rowOff>0</xdr:rowOff>
    </xdr:from>
    <xdr:to>
      <xdr:col>7</xdr:col>
      <xdr:colOff>210688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4BF384-B623-444F-B05F-0EAA953108D1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1</xdr:col>
      <xdr:colOff>4815979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E5999-C49D-4E79-9C01-1F45B5206FF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114301</xdr:rowOff>
    </xdr:from>
    <xdr:to>
      <xdr:col>4</xdr:col>
      <xdr:colOff>304800</xdr:colOff>
      <xdr:row>2</xdr:row>
      <xdr:rowOff>9526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9EF9F-6E9B-4177-BC6A-216B2B142967}"/>
            </a:ext>
          </a:extLst>
        </xdr:cNvPr>
        <xdr:cNvGrpSpPr/>
      </xdr:nvGrpSpPr>
      <xdr:grpSpPr>
        <a:xfrm>
          <a:off x="371475" y="622301"/>
          <a:ext cx="6867525" cy="403225"/>
          <a:chOff x="3400425" y="3724276"/>
          <a:chExt cx="2371725" cy="40005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5922D67-C012-B370-A18F-728C75BF3B2D}"/>
              </a:ext>
            </a:extLst>
          </xdr:cNvPr>
          <xdr:cNvSpPr/>
        </xdr:nvSpPr>
        <xdr:spPr>
          <a:xfrm>
            <a:off x="3400425" y="3724276"/>
            <a:ext cx="1209675" cy="400050"/>
          </a:xfrm>
          <a:prstGeom prst="rect">
            <a:avLst/>
          </a:prstGeom>
          <a:solidFill>
            <a:srgbClr val="00808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chemeClr val="bg1"/>
                </a:solidFill>
                <a:latin typeface="+mn-lt"/>
              </a:rPr>
              <a:t>BACKLOG</a:t>
            </a:r>
            <a:endParaRPr lang="pt-BR" sz="1100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C23D0F8D-AEE9-2127-DA58-82377E8F2A02}"/>
              </a:ext>
            </a:extLst>
          </xdr:cNvPr>
          <xdr:cNvSpPr/>
        </xdr:nvSpPr>
        <xdr:spPr>
          <a:xfrm>
            <a:off x="4562475" y="3724276"/>
            <a:ext cx="1209675" cy="400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ysClr val="windowText" lastClr="000000"/>
                </a:solidFill>
                <a:latin typeface="+mn-lt"/>
              </a:rPr>
              <a:t>SPRINT</a:t>
            </a:r>
            <a:endParaRPr lang="pt-BR" sz="11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69B1132C-D046-43D0-98FD-41CB933267A3}"/>
            </a:ext>
          </a:extLst>
        </xdr:cNvPr>
        <xdr:cNvGrpSpPr/>
      </xdr:nvGrpSpPr>
      <xdr:grpSpPr>
        <a:xfrm>
          <a:off x="371475" y="508000"/>
          <a:ext cx="13706476" cy="0"/>
          <a:chOff x="1476375" y="1704973"/>
          <a:chExt cx="4856580" cy="581027"/>
        </a:xfrm>
      </xdr:grpSpPr>
      <xdr:sp macro="" textlink="">
        <xdr:nvSpPr>
          <xdr:cNvPr id="6" name="Retângulo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5B9C7BC-7D76-4EFC-A6DE-E783E81E24CF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E7DF8235-F21F-48A3-FF26-9A2FB995C27E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72FD2C03-350C-216D-F760-A845559EAD1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4FB4CE2-203A-785E-32B7-F92D1B5E037F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36" name="Retângulo 3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DD0FA9-5262-4035-AEBC-65F36E89BFC5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795383</xdr:colOff>
      <xdr:row>0</xdr:row>
      <xdr:rowOff>1</xdr:rowOff>
    </xdr:from>
    <xdr:to>
      <xdr:col>4</xdr:col>
      <xdr:colOff>1046483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65FA38-A71A-41DF-9182-B37906FDE55D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712063</xdr:colOff>
      <xdr:row>0</xdr:row>
      <xdr:rowOff>0</xdr:rowOff>
    </xdr:from>
    <xdr:to>
      <xdr:col>5</xdr:col>
      <xdr:colOff>486913</xdr:colOff>
      <xdr:row>1</xdr:row>
      <xdr:rowOff>28575</xdr:rowOff>
    </xdr:to>
    <xdr:sp macro="" textlink="">
      <xdr:nvSpPr>
        <xdr:cNvPr id="38" name="Retângulo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EB2C33-6A3E-4866-A8FA-746E44FC4BF9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2</xdr:col>
      <xdr:colOff>1129804</xdr:colOff>
      <xdr:row>1</xdr:row>
      <xdr:rowOff>28576</xdr:rowOff>
    </xdr:to>
    <xdr:sp macro="" textlink="">
      <xdr:nvSpPr>
        <xdr:cNvPr id="39" name="Retângulo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166D4-A24E-4EE3-BE07-AE7718216946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257174</xdr:colOff>
      <xdr:row>2</xdr:row>
      <xdr:rowOff>171450</xdr:rowOff>
    </xdr:from>
    <xdr:to>
      <xdr:col>11</xdr:col>
      <xdr:colOff>609599</xdr:colOff>
      <xdr:row>3</xdr:row>
      <xdr:rowOff>295275</xdr:rowOff>
    </xdr:to>
    <xdr:sp macro="[0]!RetânguloCantosArredondados12_Clique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4748CC88-8C34-EF2F-0E33-14F732CB4160}"/>
            </a:ext>
          </a:extLst>
        </xdr:cNvPr>
        <xdr:cNvSpPr/>
      </xdr:nvSpPr>
      <xdr:spPr>
        <a:xfrm>
          <a:off x="13944599" y="1181100"/>
          <a:ext cx="21812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ATUALIZAR PRIORIDADE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576206</xdr:colOff>
      <xdr:row>1</xdr:row>
      <xdr:rowOff>142877</xdr:rowOff>
    </xdr:from>
    <xdr:to>
      <xdr:col>2</xdr:col>
      <xdr:colOff>970181</xdr:colOff>
      <xdr:row>1</xdr:row>
      <xdr:rowOff>502877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39BC62-5D64-6171-75D2-23ED7D21A36F}"/>
            </a:ext>
          </a:extLst>
        </xdr:cNvPr>
        <xdr:cNvSpPr/>
      </xdr:nvSpPr>
      <xdr:spPr>
        <a:xfrm>
          <a:off x="576206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RELATÓRIO DE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DESEMPENHO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40AC3761-3F7D-470E-9CAE-8BD5FF0124BF}"/>
            </a:ext>
          </a:extLst>
        </xdr:cNvPr>
        <xdr:cNvGrpSpPr/>
      </xdr:nvGrpSpPr>
      <xdr:grpSpPr>
        <a:xfrm>
          <a:off x="371475" y="508000"/>
          <a:ext cx="12499976" cy="1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53CDA3D1-AA7D-AEB2-74AE-27358950F1DA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5CB0E483-C7AF-5F51-7522-A56BEA37B943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869697AC-8376-8861-7536-DF4EE2680D40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B49F559-91DE-ABBB-CB63-EACC7E465230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393975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2C67E-C8CF-43E3-A112-F3F347679D11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1397863</xdr:colOff>
      <xdr:row>0</xdr:row>
      <xdr:rowOff>0</xdr:rowOff>
    </xdr:from>
    <xdr:to>
      <xdr:col>6</xdr:col>
      <xdr:colOff>525013</xdr:colOff>
      <xdr:row>1</xdr:row>
      <xdr:rowOff>28575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ADC63D-6977-4CE3-8947-5BFB95E3DD58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59554</xdr:colOff>
      <xdr:row>0</xdr:row>
      <xdr:rowOff>1</xdr:rowOff>
    </xdr:from>
    <xdr:to>
      <xdr:col>3</xdr:col>
      <xdr:colOff>1063129</xdr:colOff>
      <xdr:row>1</xdr:row>
      <xdr:rowOff>28576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BD2E03-2212-4F21-B17E-78286A35E81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3</xdr:col>
      <xdr:colOff>728708</xdr:colOff>
      <xdr:row>0</xdr:row>
      <xdr:rowOff>1</xdr:rowOff>
    </xdr:from>
    <xdr:to>
      <xdr:col>4</xdr:col>
      <xdr:colOff>1732283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B1DA8-FB52-4471-ACB5-FEB6AE0E60D3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717CAC1-C614-5CF4-5F32-D2A8CDC8CC7C}"/>
            </a:ext>
          </a:extLst>
        </xdr:cNvPr>
        <xdr:cNvSpPr/>
      </xdr:nvSpPr>
      <xdr:spPr>
        <a:xfrm>
          <a:off x="2042663" y="0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93628-9943-0F34-D275-BA91E84D1DE8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BURN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DOW CHART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0642FB-9B0C-4CA3-FE58-4E005E691D05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PLANEJADO X REALIZADO</a:t>
          </a:r>
          <a:endParaRPr lang="pt-BR" sz="1400" baseline="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34" name="Retângulo 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3ACFFB-9137-47C9-9126-D84C18D2C20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35" name="Retângulo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0521C-9ECF-4837-89B4-D96BBA7B20E5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36" name="Retângulo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F6FDDD-7BE6-4DA4-9F17-084273625ED4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73239D-49C4-490A-8687-6C622BE1C7A8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457200</xdr:colOff>
      <xdr:row>9</xdr:row>
      <xdr:rowOff>0</xdr:rowOff>
    </xdr:from>
    <xdr:to>
      <xdr:col>18</xdr:col>
      <xdr:colOff>190500</xdr:colOff>
      <xdr:row>29</xdr:row>
      <xdr:rowOff>0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71142345-A795-4046-97A5-9566FE77D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0</xdr:colOff>
      <xdr:row>6</xdr:row>
      <xdr:rowOff>0</xdr:rowOff>
    </xdr:from>
    <xdr:to>
      <xdr:col>33</xdr:col>
      <xdr:colOff>125289</xdr:colOff>
      <xdr:row>38</xdr:row>
      <xdr:rowOff>115167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3E00AB6-522D-5861-0746-7813EEB2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771650"/>
          <a:ext cx="10488489" cy="62111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FBD464A-7AF6-4C9B-AE86-37AE3FFFC91D}"/>
            </a:ext>
          </a:extLst>
        </xdr:cNvPr>
        <xdr:cNvSpPr/>
      </xdr:nvSpPr>
      <xdr:spPr>
        <a:xfrm>
          <a:off x="2042663" y="504825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9DBE6-E2D9-450D-B872-51608E26F514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BURN</a:t>
          </a:r>
          <a:r>
            <a:rPr lang="pt-BR" sz="1400" baseline="0">
              <a:solidFill>
                <a:schemeClr val="bg1"/>
              </a:solidFill>
              <a:latin typeface="+mn-lt"/>
            </a:rPr>
            <a:t> DOW CHART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10DB7A-F2CD-4747-A0AF-376C0C51251A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PLANEJADO X REALIZADO</a:t>
          </a:r>
          <a:endParaRPr lang="pt-BR" sz="140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630877-306A-403F-9010-AA2D5E134EDA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26" name="Retângulo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A511F-93D4-4A91-AE72-56C47A805D20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27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A289E6-0261-4526-9366-FEB34DF1A203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28" name="Retângul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A3B47A-1757-4DEE-BC6A-A9C3EB387CCF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600075</xdr:colOff>
      <xdr:row>7</xdr:row>
      <xdr:rowOff>0</xdr:rowOff>
    </xdr:from>
    <xdr:to>
      <xdr:col>14</xdr:col>
      <xdr:colOff>95250</xdr:colOff>
      <xdr:row>26</xdr:row>
      <xdr:rowOff>7063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A218FD88-A8EB-6B28-FE6B-3E4266B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962150"/>
          <a:ext cx="6200775" cy="36265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end&#225;rio%20acad&#234;mic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ário"/>
    </sheetNames>
    <sheetDataSet>
      <sheetData sheetId="0">
        <row r="1">
          <cell r="C1" t="str">
            <v>agosto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laudia.ferreira3@fatec.sp.gov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FC0-ACD5-4214-8231-8CE319C0A492}">
  <dimension ref="A1:I19"/>
  <sheetViews>
    <sheetView zoomScale="75" zoomScaleNormal="75" workbookViewId="0">
      <selection activeCell="J17" sqref="J17"/>
    </sheetView>
  </sheetViews>
  <sheetFormatPr defaultRowHeight="15" x14ac:dyDescent="0.25"/>
  <cols>
    <col min="1" max="1" width="3.7109375" style="3" customWidth="1"/>
    <col min="2" max="2" width="34.42578125" style="4" customWidth="1"/>
    <col min="3" max="3" width="69.7109375" style="4" customWidth="1"/>
    <col min="4" max="4" width="15.5703125" style="3" customWidth="1"/>
    <col min="5" max="9" width="19.85546875" style="3" customWidth="1"/>
    <col min="10" max="14" width="18.7109375" style="3" customWidth="1"/>
    <col min="15" max="16384" width="9.140625" style="3"/>
  </cols>
  <sheetData>
    <row r="1" spans="1:9" s="1" customFormat="1" ht="39.950000000000003" customHeight="1" x14ac:dyDescent="0.25"/>
    <row r="2" spans="1:9" s="2" customFormat="1" ht="39.950000000000003" customHeight="1" x14ac:dyDescent="0.25">
      <c r="A2" s="1"/>
    </row>
    <row r="4" spans="1:9" x14ac:dyDescent="0.25">
      <c r="C4" s="22"/>
    </row>
    <row r="8" spans="1:9" ht="35.25" thickBot="1" x14ac:dyDescent="0.5">
      <c r="E8" s="28" t="s">
        <v>109</v>
      </c>
      <c r="F8" s="28"/>
      <c r="G8" s="28"/>
      <c r="H8" s="28"/>
      <c r="I8" s="28"/>
    </row>
    <row r="9" spans="1:9" ht="30.75" customHeight="1" thickBot="1" x14ac:dyDescent="0.3">
      <c r="B9" s="5" t="s">
        <v>0</v>
      </c>
      <c r="C9" s="6" t="s">
        <v>4</v>
      </c>
      <c r="E9" s="27" t="s">
        <v>104</v>
      </c>
      <c r="F9" s="27" t="s">
        <v>105</v>
      </c>
      <c r="G9" s="27" t="s">
        <v>106</v>
      </c>
      <c r="H9" s="27" t="s">
        <v>107</v>
      </c>
      <c r="I9" s="27" t="s">
        <v>108</v>
      </c>
    </row>
    <row r="10" spans="1:9" ht="30.75" customHeight="1" x14ac:dyDescent="0.25">
      <c r="E10" s="26">
        <v>44998</v>
      </c>
      <c r="F10" s="26">
        <v>44999</v>
      </c>
      <c r="G10" s="26">
        <v>45000</v>
      </c>
      <c r="H10" s="26">
        <v>45001</v>
      </c>
      <c r="I10" s="25">
        <v>45002</v>
      </c>
    </row>
    <row r="11" spans="1:9" ht="30.75" customHeight="1" x14ac:dyDescent="0.25">
      <c r="B11" s="5" t="s">
        <v>1</v>
      </c>
      <c r="C11" s="6" t="s">
        <v>3</v>
      </c>
      <c r="E11" s="26">
        <v>45005</v>
      </c>
      <c r="F11" s="26">
        <v>45006</v>
      </c>
      <c r="G11" s="26">
        <v>45007</v>
      </c>
      <c r="H11" s="26">
        <v>45008</v>
      </c>
      <c r="I11" s="25">
        <v>45009</v>
      </c>
    </row>
    <row r="12" spans="1:9" ht="30.75" customHeight="1" x14ac:dyDescent="0.25">
      <c r="E12" s="26">
        <v>45012</v>
      </c>
      <c r="F12" s="26">
        <v>45013</v>
      </c>
      <c r="G12" s="26">
        <v>45014</v>
      </c>
      <c r="H12" s="26">
        <v>45015</v>
      </c>
      <c r="I12" s="25">
        <v>45016</v>
      </c>
    </row>
    <row r="13" spans="1:9" ht="30.75" customHeight="1" x14ac:dyDescent="0.25">
      <c r="B13" s="5" t="s">
        <v>2</v>
      </c>
      <c r="C13" s="6">
        <v>4</v>
      </c>
      <c r="E13" s="26">
        <v>45019</v>
      </c>
      <c r="F13" s="26">
        <v>45020</v>
      </c>
      <c r="G13" s="26">
        <v>45021</v>
      </c>
      <c r="H13" s="26"/>
      <c r="I13" s="25"/>
    </row>
    <row r="14" spans="1:9" ht="30.75" customHeight="1" x14ac:dyDescent="0.25"/>
    <row r="15" spans="1:9" ht="30.75" customHeight="1" x14ac:dyDescent="0.25"/>
    <row r="16" spans="1:9" ht="30.75" customHeight="1" x14ac:dyDescent="0.25"/>
    <row r="17" ht="18.75" customHeight="1" x14ac:dyDescent="0.25"/>
    <row r="18" ht="18.75" customHeight="1" x14ac:dyDescent="0.25"/>
    <row r="19" ht="18.75" customHeight="1" x14ac:dyDescent="0.25"/>
  </sheetData>
  <mergeCells count="1">
    <mergeCell ref="E8:I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4DD-5A78-4E5A-9649-9EDFEB9AB891}">
  <sheetPr codeName="Planilha1"/>
  <dimension ref="A1:E24"/>
  <sheetViews>
    <sheetView zoomScale="75" zoomScaleNormal="75" workbookViewId="0">
      <selection activeCell="B4" sqref="B4:E13"/>
    </sheetView>
  </sheetViews>
  <sheetFormatPr defaultRowHeight="15" x14ac:dyDescent="0.25"/>
  <cols>
    <col min="1" max="1" width="9.140625" style="3"/>
    <col min="2" max="5" width="49" style="4" customWidth="1"/>
    <col min="6" max="16384" width="9.140625" style="3"/>
  </cols>
  <sheetData>
    <row r="1" spans="1:5" s="1" customFormat="1" ht="39.950000000000003" customHeight="1" x14ac:dyDescent="0.25"/>
    <row r="2" spans="1:5" s="2" customFormat="1" ht="39.950000000000003" customHeight="1" x14ac:dyDescent="0.25">
      <c r="A2" s="1"/>
    </row>
    <row r="3" spans="1:5" ht="15.75" thickBot="1" x14ac:dyDescent="0.3"/>
    <row r="4" spans="1:5" ht="30" customHeight="1" x14ac:dyDescent="0.25">
      <c r="B4" s="10" t="s">
        <v>0</v>
      </c>
      <c r="C4" s="10" t="s">
        <v>5</v>
      </c>
      <c r="D4" s="10" t="s">
        <v>6</v>
      </c>
      <c r="E4" s="10" t="s">
        <v>7</v>
      </c>
    </row>
    <row r="5" spans="1:5" ht="24.95" customHeight="1" x14ac:dyDescent="0.25">
      <c r="B5" s="6" t="s">
        <v>21</v>
      </c>
      <c r="C5" s="14" t="s">
        <v>20</v>
      </c>
      <c r="D5" s="24" t="s">
        <v>96</v>
      </c>
      <c r="E5" s="6" t="s">
        <v>19</v>
      </c>
    </row>
    <row r="6" spans="1:5" ht="24.95" customHeight="1" x14ac:dyDescent="0.25">
      <c r="B6" s="6" t="s">
        <v>8</v>
      </c>
      <c r="C6" s="14" t="s">
        <v>22</v>
      </c>
      <c r="D6" s="24" t="s">
        <v>101</v>
      </c>
      <c r="E6" s="6" t="s">
        <v>18</v>
      </c>
    </row>
    <row r="7" spans="1:5" ht="24.95" customHeight="1" x14ac:dyDescent="0.25">
      <c r="B7" s="6" t="s">
        <v>10</v>
      </c>
      <c r="C7" s="14" t="s">
        <v>23</v>
      </c>
      <c r="D7" s="24" t="s">
        <v>103</v>
      </c>
      <c r="E7" s="6" t="s">
        <v>17</v>
      </c>
    </row>
    <row r="8" spans="1:5" ht="24.95" customHeight="1" x14ac:dyDescent="0.25">
      <c r="B8" s="6" t="s">
        <v>15</v>
      </c>
      <c r="C8" s="14" t="s">
        <v>25</v>
      </c>
      <c r="D8" s="24" t="s">
        <v>102</v>
      </c>
      <c r="E8" s="6" t="s">
        <v>17</v>
      </c>
    </row>
    <row r="9" spans="1:5" ht="24.95" customHeight="1" x14ac:dyDescent="0.25">
      <c r="B9" s="6" t="s">
        <v>13</v>
      </c>
      <c r="C9" s="14" t="s">
        <v>26</v>
      </c>
      <c r="D9" s="24" t="s">
        <v>98</v>
      </c>
      <c r="E9" s="6" t="s">
        <v>17</v>
      </c>
    </row>
    <row r="10" spans="1:5" ht="24.95" customHeight="1" x14ac:dyDescent="0.25">
      <c r="B10" s="6" t="s">
        <v>9</v>
      </c>
      <c r="C10" s="14" t="s">
        <v>27</v>
      </c>
      <c r="D10" s="24" t="s">
        <v>97</v>
      </c>
      <c r="E10" s="6" t="s">
        <v>17</v>
      </c>
    </row>
    <row r="11" spans="1:5" ht="24.95" customHeight="1" x14ac:dyDescent="0.25">
      <c r="B11" s="6" t="s">
        <v>11</v>
      </c>
      <c r="C11" s="14" t="s">
        <v>28</v>
      </c>
      <c r="D11" s="24" t="s">
        <v>99</v>
      </c>
      <c r="E11" s="6" t="s">
        <v>17</v>
      </c>
    </row>
    <row r="12" spans="1:5" ht="24.95" customHeight="1" x14ac:dyDescent="0.25">
      <c r="B12" s="6" t="s">
        <v>12</v>
      </c>
      <c r="C12" s="14" t="s">
        <v>16</v>
      </c>
      <c r="D12" s="24" t="s">
        <v>95</v>
      </c>
      <c r="E12" s="6" t="s">
        <v>17</v>
      </c>
    </row>
    <row r="13" spans="1:5" ht="24.95" customHeight="1" x14ac:dyDescent="0.25">
      <c r="B13" s="6" t="s">
        <v>14</v>
      </c>
      <c r="C13" s="14" t="s">
        <v>24</v>
      </c>
      <c r="D13" s="24" t="s">
        <v>100</v>
      </c>
      <c r="E13" s="6" t="s">
        <v>17</v>
      </c>
    </row>
    <row r="14" spans="1:5" ht="19.5" customHeight="1" x14ac:dyDescent="0.25"/>
    <row r="15" spans="1:5" ht="19.5" customHeight="1" x14ac:dyDescent="0.25"/>
    <row r="16" spans="1:5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</sheetData>
  <autoFilter ref="B4:E4" xr:uid="{1CCFE4DD-5A78-4E5A-9649-9EDFEB9AB891}"/>
  <sortState xmlns:xlrd2="http://schemas.microsoft.com/office/spreadsheetml/2017/richdata2" ref="A5:E13">
    <sortCondition ref="A5:A13"/>
  </sortState>
  <hyperlinks>
    <hyperlink ref="C12" r:id="rId1" xr:uid="{7AE15ED6-91B0-41CC-8DDA-5FABF2E67326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E0C4-352A-4FA1-AD93-AF19624EF1FF}">
  <dimension ref="A1:A2"/>
  <sheetViews>
    <sheetView zoomScale="75" zoomScaleNormal="75" workbookViewId="0"/>
  </sheetViews>
  <sheetFormatPr defaultRowHeight="15" x14ac:dyDescent="0.25"/>
  <cols>
    <col min="1" max="16384" width="9.140625" style="3"/>
  </cols>
  <sheetData>
    <row r="1" spans="1:1" s="1" customFormat="1" ht="39.950000000000003" customHeight="1" x14ac:dyDescent="0.25"/>
    <row r="2" spans="1:1" s="2" customFormat="1" ht="39.950000000000003" customHeight="1" x14ac:dyDescent="0.25">
      <c r="A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D547-A19F-45A5-A567-DF4CA4653383}">
  <dimension ref="B1:I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9.140625" style="3"/>
    <col min="2" max="2" width="96.7109375" style="4" bestFit="1" customWidth="1"/>
    <col min="3" max="6" width="23.5703125" style="4" customWidth="1"/>
    <col min="7" max="7" width="18.28515625" style="4" customWidth="1"/>
    <col min="8" max="8" width="37.7109375" style="4" bestFit="1" customWidth="1"/>
    <col min="9" max="9" width="32.85546875" style="4" customWidth="1"/>
    <col min="10" max="16384" width="9.140625" style="3"/>
  </cols>
  <sheetData>
    <row r="1" spans="2:9" s="1" customFormat="1" ht="39.950000000000003" customHeight="1" x14ac:dyDescent="0.25"/>
    <row r="2" spans="2:9" s="2" customFormat="1" ht="39.950000000000003" customHeight="1" x14ac:dyDescent="0.25"/>
    <row r="3" spans="2:9" ht="15.75" thickBot="1" x14ac:dyDescent="0.3"/>
    <row r="4" spans="2:9" s="11" customFormat="1" ht="30" customHeight="1" x14ac:dyDescent="0.25">
      <c r="B4" s="10" t="s">
        <v>29</v>
      </c>
      <c r="C4" s="10" t="s">
        <v>47</v>
      </c>
      <c r="D4" s="10" t="s">
        <v>30</v>
      </c>
      <c r="E4" s="10" t="s">
        <v>31</v>
      </c>
      <c r="F4" s="10" t="s">
        <v>32</v>
      </c>
      <c r="G4" s="7" t="s">
        <v>86</v>
      </c>
      <c r="H4" s="10" t="s">
        <v>34</v>
      </c>
      <c r="I4" s="10" t="s">
        <v>35</v>
      </c>
    </row>
    <row r="5" spans="2:9" ht="24.95" customHeight="1" x14ac:dyDescent="0.25">
      <c r="B5" s="6" t="s">
        <v>68</v>
      </c>
      <c r="C5" s="6" t="s">
        <v>51</v>
      </c>
      <c r="D5" s="6" t="s">
        <v>36</v>
      </c>
      <c r="E5" s="6">
        <v>50</v>
      </c>
      <c r="F5" s="6">
        <v>3</v>
      </c>
      <c r="G5" s="6" t="s">
        <v>87</v>
      </c>
      <c r="H5" s="6" t="s">
        <v>85</v>
      </c>
      <c r="I5" s="6"/>
    </row>
    <row r="6" spans="2:9" ht="24.95" customHeight="1" x14ac:dyDescent="0.25">
      <c r="B6" s="6" t="s">
        <v>63</v>
      </c>
      <c r="C6" s="6" t="s">
        <v>51</v>
      </c>
      <c r="D6" s="6" t="s">
        <v>36</v>
      </c>
      <c r="E6" s="6">
        <v>50</v>
      </c>
      <c r="F6" s="6">
        <v>3</v>
      </c>
      <c r="G6" s="6" t="s">
        <v>87</v>
      </c>
      <c r="H6" s="6" t="s">
        <v>85</v>
      </c>
      <c r="I6" s="6"/>
    </row>
    <row r="7" spans="2:9" ht="24.95" customHeight="1" x14ac:dyDescent="0.25">
      <c r="B7" s="6" t="s">
        <v>73</v>
      </c>
      <c r="C7" s="6" t="s">
        <v>51</v>
      </c>
      <c r="D7" s="6" t="s">
        <v>56</v>
      </c>
      <c r="E7" s="6">
        <v>50</v>
      </c>
      <c r="F7" s="6">
        <v>3</v>
      </c>
      <c r="G7" s="6" t="s">
        <v>87</v>
      </c>
      <c r="H7" s="6" t="s">
        <v>85</v>
      </c>
      <c r="I7" s="6"/>
    </row>
    <row r="8" spans="2:9" ht="24.95" customHeight="1" x14ac:dyDescent="0.25">
      <c r="B8" s="6" t="s">
        <v>74</v>
      </c>
      <c r="C8" s="6" t="s">
        <v>51</v>
      </c>
      <c r="D8" s="6" t="s">
        <v>57</v>
      </c>
      <c r="E8" s="6">
        <v>50</v>
      </c>
      <c r="F8" s="6">
        <v>3</v>
      </c>
      <c r="G8" s="6" t="s">
        <v>87</v>
      </c>
      <c r="H8" s="6" t="s">
        <v>85</v>
      </c>
      <c r="I8" s="6"/>
    </row>
    <row r="9" spans="2:9" ht="24.95" customHeight="1" x14ac:dyDescent="0.25">
      <c r="B9" s="6" t="s">
        <v>75</v>
      </c>
      <c r="C9" s="6" t="s">
        <v>51</v>
      </c>
      <c r="D9" s="6" t="s">
        <v>36</v>
      </c>
      <c r="E9" s="6">
        <v>50</v>
      </c>
      <c r="F9" s="6">
        <v>3</v>
      </c>
      <c r="G9" s="6" t="s">
        <v>87</v>
      </c>
      <c r="H9" s="6" t="s">
        <v>85</v>
      </c>
      <c r="I9" s="6"/>
    </row>
    <row r="10" spans="2:9" ht="24.95" customHeight="1" x14ac:dyDescent="0.25">
      <c r="B10" s="6" t="s">
        <v>76</v>
      </c>
      <c r="C10" s="6" t="s">
        <v>51</v>
      </c>
      <c r="D10" s="6" t="s">
        <v>36</v>
      </c>
      <c r="E10" s="6">
        <v>50</v>
      </c>
      <c r="F10" s="6">
        <v>3</v>
      </c>
      <c r="G10" s="6" t="s">
        <v>87</v>
      </c>
      <c r="H10" s="6" t="s">
        <v>85</v>
      </c>
      <c r="I10" s="6"/>
    </row>
    <row r="11" spans="2:9" ht="24.95" customHeight="1" x14ac:dyDescent="0.25">
      <c r="B11" s="6" t="s">
        <v>64</v>
      </c>
      <c r="C11" s="6" t="s">
        <v>49</v>
      </c>
      <c r="D11" s="6" t="s">
        <v>36</v>
      </c>
      <c r="E11" s="6">
        <v>30</v>
      </c>
      <c r="F11" s="6">
        <v>3</v>
      </c>
      <c r="G11" s="6" t="s">
        <v>87</v>
      </c>
      <c r="H11" s="6" t="s">
        <v>85</v>
      </c>
      <c r="I11" s="6"/>
    </row>
    <row r="12" spans="2:9" ht="24.95" customHeight="1" x14ac:dyDescent="0.25">
      <c r="B12" s="6" t="s">
        <v>77</v>
      </c>
      <c r="C12" s="6" t="s">
        <v>49</v>
      </c>
      <c r="D12" s="6" t="s">
        <v>36</v>
      </c>
      <c r="E12" s="6">
        <v>30</v>
      </c>
      <c r="F12" s="6">
        <v>3</v>
      </c>
      <c r="G12" s="6" t="s">
        <v>87</v>
      </c>
      <c r="H12" s="6" t="s">
        <v>85</v>
      </c>
      <c r="I12" s="6"/>
    </row>
    <row r="13" spans="2:9" ht="24.95" customHeight="1" x14ac:dyDescent="0.25">
      <c r="B13" s="6" t="s">
        <v>78</v>
      </c>
      <c r="C13" s="6" t="s">
        <v>51</v>
      </c>
      <c r="D13" s="6" t="s">
        <v>36</v>
      </c>
      <c r="E13" s="6">
        <v>50</v>
      </c>
      <c r="F13" s="6">
        <v>3</v>
      </c>
      <c r="G13" s="6" t="s">
        <v>87</v>
      </c>
      <c r="H13" s="6" t="s">
        <v>85</v>
      </c>
      <c r="I13" s="6"/>
    </row>
    <row r="14" spans="2:9" ht="24.95" customHeight="1" x14ac:dyDescent="0.25">
      <c r="B14" s="6" t="s">
        <v>65</v>
      </c>
      <c r="C14" s="6" t="s">
        <v>50</v>
      </c>
      <c r="D14" s="6" t="s">
        <v>36</v>
      </c>
      <c r="E14" s="6">
        <v>40</v>
      </c>
      <c r="F14" s="6">
        <v>3</v>
      </c>
      <c r="G14" s="6" t="s">
        <v>87</v>
      </c>
      <c r="H14" s="6" t="s">
        <v>85</v>
      </c>
      <c r="I14" s="6"/>
    </row>
    <row r="15" spans="2:9" ht="24.95" customHeight="1" x14ac:dyDescent="0.25">
      <c r="B15" s="6" t="s">
        <v>66</v>
      </c>
      <c r="C15" s="6" t="s">
        <v>50</v>
      </c>
      <c r="D15" s="6" t="s">
        <v>56</v>
      </c>
      <c r="E15" s="6">
        <v>40</v>
      </c>
      <c r="F15" s="6">
        <v>3</v>
      </c>
      <c r="G15" s="6" t="s">
        <v>87</v>
      </c>
      <c r="H15" s="6" t="s">
        <v>85</v>
      </c>
      <c r="I15" s="6"/>
    </row>
    <row r="16" spans="2:9" ht="24.95" customHeight="1" x14ac:dyDescent="0.25">
      <c r="B16" s="6" t="s">
        <v>91</v>
      </c>
      <c r="C16" s="6" t="s">
        <v>51</v>
      </c>
      <c r="D16" s="6" t="s">
        <v>36</v>
      </c>
      <c r="E16" s="6">
        <v>50</v>
      </c>
      <c r="F16" s="6">
        <v>3</v>
      </c>
      <c r="G16" s="6" t="s">
        <v>87</v>
      </c>
      <c r="H16" s="6" t="s">
        <v>85</v>
      </c>
      <c r="I16" s="6"/>
    </row>
    <row r="17" spans="2:9" ht="24.95" customHeight="1" x14ac:dyDescent="0.25">
      <c r="B17" s="6" t="s">
        <v>79</v>
      </c>
      <c r="C17" s="6" t="s">
        <v>49</v>
      </c>
      <c r="D17" s="6" t="s">
        <v>36</v>
      </c>
      <c r="E17" s="6">
        <v>30</v>
      </c>
      <c r="F17" s="6">
        <v>3</v>
      </c>
      <c r="G17" s="6" t="s">
        <v>90</v>
      </c>
      <c r="H17" s="6" t="s">
        <v>85</v>
      </c>
      <c r="I17" s="6"/>
    </row>
    <row r="18" spans="2:9" ht="24.95" customHeight="1" x14ac:dyDescent="0.25">
      <c r="B18" s="6" t="s">
        <v>82</v>
      </c>
      <c r="C18" s="6" t="s">
        <v>50</v>
      </c>
      <c r="D18" s="6" t="s">
        <v>36</v>
      </c>
      <c r="E18" s="6">
        <v>40</v>
      </c>
      <c r="F18" s="6">
        <v>3</v>
      </c>
      <c r="G18" s="6" t="s">
        <v>87</v>
      </c>
      <c r="H18" s="6" t="s">
        <v>85</v>
      </c>
      <c r="I18" s="6"/>
    </row>
    <row r="19" spans="2:9" ht="24.95" customHeight="1" x14ac:dyDescent="0.25">
      <c r="B19" s="6" t="s">
        <v>67</v>
      </c>
      <c r="C19" s="6" t="s">
        <v>49</v>
      </c>
      <c r="D19" s="6" t="s">
        <v>36</v>
      </c>
      <c r="E19" s="6">
        <v>30</v>
      </c>
      <c r="F19" s="6">
        <v>3</v>
      </c>
      <c r="G19" s="6" t="s">
        <v>90</v>
      </c>
      <c r="H19" s="6" t="s">
        <v>85</v>
      </c>
      <c r="I19" s="6"/>
    </row>
    <row r="20" spans="2:9" ht="24.95" customHeight="1" x14ac:dyDescent="0.25">
      <c r="B20" s="6" t="s">
        <v>81</v>
      </c>
      <c r="C20" s="6" t="s">
        <v>49</v>
      </c>
      <c r="D20" s="6" t="s">
        <v>36</v>
      </c>
      <c r="E20" s="6">
        <v>30</v>
      </c>
      <c r="F20" s="6">
        <v>3</v>
      </c>
      <c r="G20" s="6" t="s">
        <v>88</v>
      </c>
      <c r="H20" s="6" t="s">
        <v>85</v>
      </c>
      <c r="I20" s="6"/>
    </row>
    <row r="21" spans="2:9" ht="24.95" customHeight="1" x14ac:dyDescent="0.25">
      <c r="B21" s="6" t="s">
        <v>80</v>
      </c>
      <c r="C21" s="6" t="s">
        <v>49</v>
      </c>
      <c r="D21" s="6" t="s">
        <v>36</v>
      </c>
      <c r="E21" s="6">
        <v>30</v>
      </c>
      <c r="F21" s="6">
        <v>3</v>
      </c>
      <c r="G21" s="6" t="s">
        <v>87</v>
      </c>
      <c r="H21" s="6" t="s">
        <v>85</v>
      </c>
      <c r="I21" s="6"/>
    </row>
    <row r="22" spans="2:9" ht="24.95" customHeight="1" x14ac:dyDescent="0.25">
      <c r="B22" s="6" t="s">
        <v>69</v>
      </c>
      <c r="C22" s="6" t="s">
        <v>50</v>
      </c>
      <c r="D22" s="6" t="s">
        <v>36</v>
      </c>
      <c r="E22" s="6">
        <v>40</v>
      </c>
      <c r="F22" s="6">
        <v>3</v>
      </c>
      <c r="G22" s="6" t="s">
        <v>87</v>
      </c>
      <c r="H22" s="6" t="s">
        <v>85</v>
      </c>
      <c r="I22" s="6"/>
    </row>
    <row r="23" spans="2:9" ht="24.95" customHeight="1" x14ac:dyDescent="0.25">
      <c r="B23" s="6" t="s">
        <v>70</v>
      </c>
      <c r="C23" s="6" t="s">
        <v>51</v>
      </c>
      <c r="D23" s="6" t="s">
        <v>36</v>
      </c>
      <c r="E23" s="6">
        <v>50</v>
      </c>
      <c r="F23" s="6">
        <v>3</v>
      </c>
      <c r="G23" s="6" t="s">
        <v>87</v>
      </c>
      <c r="H23" s="6" t="s">
        <v>85</v>
      </c>
      <c r="I23" s="6"/>
    </row>
    <row r="24" spans="2:9" ht="24.95" customHeight="1" x14ac:dyDescent="0.25">
      <c r="B24" s="4" t="s">
        <v>71</v>
      </c>
      <c r="C24" s="6" t="s">
        <v>51</v>
      </c>
      <c r="D24" s="6" t="s">
        <v>36</v>
      </c>
      <c r="E24" s="6">
        <v>50</v>
      </c>
      <c r="F24" s="6">
        <v>3</v>
      </c>
      <c r="G24" s="6" t="s">
        <v>87</v>
      </c>
      <c r="H24" s="6" t="s">
        <v>85</v>
      </c>
      <c r="I24" s="6"/>
    </row>
    <row r="25" spans="2:9" ht="24.95" customHeight="1" x14ac:dyDescent="0.25">
      <c r="B25" s="6" t="s">
        <v>72</v>
      </c>
      <c r="C25" s="6" t="s">
        <v>51</v>
      </c>
      <c r="D25" s="6" t="s">
        <v>36</v>
      </c>
      <c r="E25" s="6">
        <v>50</v>
      </c>
      <c r="F25" s="6">
        <v>3</v>
      </c>
      <c r="G25" s="6" t="s">
        <v>87</v>
      </c>
      <c r="H25" s="6" t="s">
        <v>85</v>
      </c>
      <c r="I25" s="6"/>
    </row>
    <row r="26" spans="2:9" ht="24.95" customHeight="1" x14ac:dyDescent="0.25">
      <c r="B26" s="6" t="s">
        <v>83</v>
      </c>
      <c r="C26" s="6" t="s">
        <v>50</v>
      </c>
      <c r="D26" s="6" t="s">
        <v>56</v>
      </c>
      <c r="E26" s="6">
        <v>40</v>
      </c>
      <c r="F26" s="6">
        <v>3</v>
      </c>
      <c r="G26" s="6" t="s">
        <v>87</v>
      </c>
      <c r="H26" s="6" t="s">
        <v>85</v>
      </c>
      <c r="I26" s="6"/>
    </row>
    <row r="27" spans="2:9" ht="24.95" customHeight="1" x14ac:dyDescent="0.25">
      <c r="B27" s="6" t="s">
        <v>84</v>
      </c>
      <c r="C27" s="6" t="s">
        <v>50</v>
      </c>
      <c r="D27" s="6" t="s">
        <v>56</v>
      </c>
      <c r="E27" s="6">
        <v>40</v>
      </c>
      <c r="F27" s="6">
        <v>3</v>
      </c>
      <c r="G27" s="6" t="s">
        <v>87</v>
      </c>
      <c r="H27" s="6" t="s">
        <v>85</v>
      </c>
      <c r="I27" s="6"/>
    </row>
    <row r="28" spans="2:9" ht="24.95" customHeight="1" x14ac:dyDescent="0.25">
      <c r="B28" s="6" t="s">
        <v>92</v>
      </c>
      <c r="C28" s="6" t="s">
        <v>50</v>
      </c>
      <c r="D28" s="6" t="s">
        <v>36</v>
      </c>
      <c r="E28" s="6">
        <v>40</v>
      </c>
      <c r="F28" s="6">
        <v>3</v>
      </c>
      <c r="G28" s="6" t="s">
        <v>89</v>
      </c>
      <c r="H28" s="6" t="s">
        <v>85</v>
      </c>
      <c r="I28" s="6"/>
    </row>
    <row r="29" spans="2:9" ht="24.95" customHeight="1" x14ac:dyDescent="0.25">
      <c r="B29" s="6" t="s">
        <v>93</v>
      </c>
      <c r="C29" s="6" t="s">
        <v>50</v>
      </c>
      <c r="D29" s="6" t="s">
        <v>36</v>
      </c>
      <c r="E29" s="6">
        <v>40</v>
      </c>
      <c r="F29" s="6">
        <v>3</v>
      </c>
      <c r="G29" s="6" t="s">
        <v>88</v>
      </c>
      <c r="H29" s="6" t="s">
        <v>85</v>
      </c>
      <c r="I29" s="6"/>
    </row>
    <row r="30" spans="2:9" ht="24.95" customHeight="1" x14ac:dyDescent="0.25">
      <c r="B30" s="6" t="s">
        <v>94</v>
      </c>
      <c r="C30" s="6" t="s">
        <v>50</v>
      </c>
      <c r="D30" s="6" t="s">
        <v>36</v>
      </c>
      <c r="E30" s="6">
        <v>40</v>
      </c>
      <c r="F30" s="6">
        <v>3</v>
      </c>
      <c r="G30" s="6" t="s">
        <v>90</v>
      </c>
      <c r="H30" s="6" t="s">
        <v>85</v>
      </c>
      <c r="I30" s="6"/>
    </row>
    <row r="31" spans="2:9" ht="24.95" customHeight="1" x14ac:dyDescent="0.25">
      <c r="B31" s="6"/>
      <c r="C31" s="6"/>
      <c r="D31" s="6"/>
      <c r="E31" s="6"/>
      <c r="F31" s="6"/>
      <c r="G31" s="6" t="str">
        <f>VLOOKUP($B24,SPRINT!$B$5:$H$5000,7,)</f>
        <v>CONCLUIDO</v>
      </c>
      <c r="H31" s="6"/>
      <c r="I31" s="6"/>
    </row>
    <row r="32" spans="2:9" ht="24.95" customHeight="1" x14ac:dyDescent="0.25">
      <c r="B32" s="6"/>
      <c r="C32" s="6"/>
      <c r="D32" s="6"/>
      <c r="E32" s="6"/>
      <c r="F32" s="6"/>
      <c r="G32" s="6" t="str">
        <f>VLOOKUP($B25,SPRINT!$B$5:$H$5000,7,)</f>
        <v>CONCLUIDO</v>
      </c>
      <c r="H32" s="6"/>
      <c r="I32" s="6"/>
    </row>
    <row r="33" spans="2:9" ht="24.95" customHeight="1" x14ac:dyDescent="0.25">
      <c r="B33" s="6"/>
      <c r="C33" s="6"/>
      <c r="D33" s="6"/>
      <c r="E33" s="6"/>
      <c r="F33" s="6"/>
      <c r="G33" s="6" t="e">
        <f>VLOOKUP(#REF!,SPRINT!$B$5:$H$5000,7,)</f>
        <v>#REF!</v>
      </c>
      <c r="H33" s="6"/>
      <c r="I33" s="6"/>
    </row>
    <row r="34" spans="2:9" ht="24.95" customHeight="1" x14ac:dyDescent="0.25">
      <c r="B34" s="6"/>
      <c r="C34" s="6"/>
      <c r="D34" s="6"/>
      <c r="E34" s="6"/>
      <c r="F34" s="6"/>
      <c r="G34" s="6" t="e">
        <f>VLOOKUP(#REF!,SPRINT!$B$5:$H$5000,7,)</f>
        <v>#REF!</v>
      </c>
      <c r="H34" s="6"/>
      <c r="I34" s="6"/>
    </row>
    <row r="35" spans="2:9" ht="24.95" customHeight="1" x14ac:dyDescent="0.25">
      <c r="B35" s="6"/>
      <c r="C35" s="6"/>
      <c r="D35" s="6"/>
      <c r="E35" s="6"/>
      <c r="F35" s="6"/>
      <c r="G35" s="6">
        <f>VLOOKUP($A28,SPRINT!$B$5:$H$5000,7,)</f>
        <v>0</v>
      </c>
      <c r="H35" s="6"/>
      <c r="I35" s="6"/>
    </row>
    <row r="36" spans="2:9" ht="24.95" customHeight="1" x14ac:dyDescent="0.25">
      <c r="B36" s="6"/>
      <c r="C36" s="6"/>
      <c r="D36" s="6"/>
      <c r="E36" s="6"/>
      <c r="F36" s="6"/>
      <c r="G36" s="6" t="e">
        <f>VLOOKUP(#REF!,SPRINT!$B$5:$H$5000,7,)</f>
        <v>#REF!</v>
      </c>
      <c r="H36" s="6"/>
      <c r="I36" s="6"/>
    </row>
    <row r="37" spans="2:9" ht="24.95" customHeight="1" x14ac:dyDescent="0.25">
      <c r="B37" s="6"/>
      <c r="C37" s="6"/>
      <c r="D37" s="6"/>
      <c r="E37" s="6"/>
      <c r="F37" s="6"/>
      <c r="G37" s="6" t="e">
        <f>VLOOKUP(#REF!,SPRINT!$B$5:$H$5000,7,)</f>
        <v>#REF!</v>
      </c>
      <c r="H37" s="6"/>
      <c r="I37" s="6"/>
    </row>
    <row r="38" spans="2:9" ht="24.95" customHeight="1" x14ac:dyDescent="0.25">
      <c r="B38" s="6"/>
      <c r="C38" s="6"/>
      <c r="D38" s="6"/>
      <c r="E38" s="6"/>
      <c r="F38" s="6"/>
      <c r="G38" s="6" t="str">
        <f>VLOOKUP($B26,SPRINT!$B$5:$H$5000,7,)</f>
        <v>EM ANDAMENTO</v>
      </c>
      <c r="H38" s="6"/>
      <c r="I38" s="6"/>
    </row>
    <row r="39" spans="2:9" ht="24.95" customHeight="1" x14ac:dyDescent="0.25">
      <c r="B39" s="6"/>
      <c r="C39" s="6"/>
      <c r="D39" s="6"/>
      <c r="E39" s="6"/>
      <c r="F39" s="6"/>
      <c r="G39" s="6" t="str">
        <f>VLOOKUP($B27,SPRINT!$B$5:$H$5000,7,)</f>
        <v>EM ANDAMENTO</v>
      </c>
      <c r="H39" s="6"/>
      <c r="I39" s="6"/>
    </row>
    <row r="40" spans="2:9" ht="24.95" customHeight="1" x14ac:dyDescent="0.25">
      <c r="B40" s="6"/>
      <c r="C40" s="6"/>
      <c r="D40" s="6"/>
      <c r="E40" s="6"/>
      <c r="F40" s="6"/>
      <c r="G40" s="6">
        <f>VLOOKUP($B28,SPRINT!$B$5:$H$5000,7,)</f>
        <v>0</v>
      </c>
      <c r="H40" s="6"/>
      <c r="I40" s="6"/>
    </row>
    <row r="41" spans="2:9" ht="24.95" customHeight="1" x14ac:dyDescent="0.25">
      <c r="B41" s="6"/>
      <c r="C41" s="6"/>
      <c r="D41" s="6"/>
      <c r="E41" s="6"/>
      <c r="F41" s="6"/>
      <c r="G41" s="6">
        <f>VLOOKUP($B29,SPRINT!$B$5:$H$5000,7,)</f>
        <v>0</v>
      </c>
      <c r="H41" s="6"/>
      <c r="I41" s="6"/>
    </row>
    <row r="42" spans="2:9" ht="24.95" customHeight="1" x14ac:dyDescent="0.25">
      <c r="B42" s="6"/>
      <c r="C42" s="6"/>
      <c r="D42" s="6"/>
      <c r="E42" s="6"/>
      <c r="F42" s="6"/>
      <c r="G42" s="6">
        <f>VLOOKUP($B30,SPRINT!$B$5:$H$5000,7,)</f>
        <v>0</v>
      </c>
      <c r="H42" s="6"/>
      <c r="I42" s="6"/>
    </row>
    <row r="43" spans="2:9" ht="24.95" customHeight="1" x14ac:dyDescent="0.25">
      <c r="B43" s="6"/>
      <c r="C43" s="6"/>
      <c r="D43" s="6"/>
      <c r="E43" s="6"/>
      <c r="F43" s="6"/>
      <c r="G43" s="6">
        <f>VLOOKUP($B31,SPRINT!$B$5:$H$5000,7,)</f>
        <v>0</v>
      </c>
      <c r="H43" s="6"/>
      <c r="I43" s="6"/>
    </row>
    <row r="44" spans="2:9" ht="24.95" customHeight="1" x14ac:dyDescent="0.25">
      <c r="B44" s="6"/>
      <c r="C44" s="6"/>
      <c r="D44" s="6"/>
      <c r="E44" s="6"/>
      <c r="F44" s="6"/>
      <c r="G44" s="6">
        <f>VLOOKUP($B32,SPRINT!$B$5:$H$5000,7,)</f>
        <v>0</v>
      </c>
      <c r="H44" s="6"/>
      <c r="I44" s="6"/>
    </row>
    <row r="45" spans="2:9" ht="24.95" customHeight="1" x14ac:dyDescent="0.25">
      <c r="B45" s="6"/>
      <c r="C45" s="6"/>
      <c r="D45" s="6"/>
      <c r="E45" s="6"/>
      <c r="F45" s="6"/>
      <c r="G45" s="6">
        <f>VLOOKUP($B33,SPRINT!$B$5:$H$5000,7,)</f>
        <v>0</v>
      </c>
      <c r="H45" s="6"/>
      <c r="I45" s="6"/>
    </row>
    <row r="46" spans="2:9" ht="24.95" customHeight="1" x14ac:dyDescent="0.25">
      <c r="B46" s="6"/>
      <c r="C46" s="6"/>
      <c r="D46" s="6"/>
      <c r="E46" s="6"/>
      <c r="F46" s="6"/>
      <c r="G46" s="6">
        <f>VLOOKUP($B34,SPRINT!$B$5:$H$5000,7,)</f>
        <v>0</v>
      </c>
      <c r="H46" s="6"/>
      <c r="I46" s="6"/>
    </row>
    <row r="47" spans="2:9" ht="24.95" customHeight="1" x14ac:dyDescent="0.25">
      <c r="B47" s="6"/>
      <c r="C47" s="6"/>
      <c r="D47" s="6"/>
      <c r="E47" s="6"/>
      <c r="F47" s="6"/>
      <c r="G47" s="6">
        <f>VLOOKUP($B35,SPRINT!$B$5:$H$5000,7,)</f>
        <v>0</v>
      </c>
      <c r="H47" s="6"/>
      <c r="I47" s="6"/>
    </row>
    <row r="48" spans="2:9" ht="24.95" customHeight="1" x14ac:dyDescent="0.25">
      <c r="B48" s="6"/>
      <c r="C48" s="6"/>
      <c r="D48" s="6"/>
      <c r="E48" s="6"/>
      <c r="F48" s="6"/>
      <c r="G48" s="6">
        <f>VLOOKUP($B36,SPRINT!$B$5:$H$5000,7,)</f>
        <v>0</v>
      </c>
      <c r="H48" s="6"/>
      <c r="I48" s="6"/>
    </row>
    <row r="49" spans="2:9" ht="24.95" customHeight="1" x14ac:dyDescent="0.25">
      <c r="B49" s="6"/>
      <c r="C49" s="6"/>
      <c r="D49" s="6"/>
      <c r="E49" s="6"/>
      <c r="F49" s="6"/>
      <c r="G49" s="6">
        <f>VLOOKUP($B37,SPRINT!$B$5:$H$5000,7,)</f>
        <v>0</v>
      </c>
      <c r="H49" s="6"/>
      <c r="I49" s="6"/>
    </row>
    <row r="50" spans="2:9" ht="24.95" customHeight="1" x14ac:dyDescent="0.25">
      <c r="B50" s="6"/>
      <c r="C50" s="6"/>
      <c r="D50" s="6"/>
      <c r="E50" s="6"/>
      <c r="F50" s="6"/>
      <c r="G50" s="6">
        <f>VLOOKUP($B38,SPRINT!$B$5:$H$5000,7,)</f>
        <v>0</v>
      </c>
      <c r="H50" s="6"/>
      <c r="I50" s="6"/>
    </row>
    <row r="51" spans="2:9" ht="24.95" customHeight="1" x14ac:dyDescent="0.25">
      <c r="B51" s="6"/>
      <c r="C51" s="6"/>
      <c r="D51" s="6"/>
      <c r="E51" s="6"/>
      <c r="F51" s="6"/>
      <c r="G51" s="6">
        <f>VLOOKUP($B39,SPRINT!$B$5:$H$5000,7,)</f>
        <v>0</v>
      </c>
      <c r="H51" s="6"/>
      <c r="I51" s="6"/>
    </row>
    <row r="52" spans="2:9" ht="24.95" customHeight="1" x14ac:dyDescent="0.25">
      <c r="B52" s="6"/>
      <c r="C52" s="6"/>
      <c r="D52" s="6"/>
      <c r="E52" s="6"/>
      <c r="F52" s="6"/>
      <c r="G52" s="6">
        <f>VLOOKUP($B40,SPRINT!$B$5:$H$5000,7,)</f>
        <v>0</v>
      </c>
      <c r="H52" s="6"/>
      <c r="I52" s="6"/>
    </row>
    <row r="53" spans="2:9" ht="24.95" customHeight="1" x14ac:dyDescent="0.25">
      <c r="B53" s="6"/>
      <c r="C53" s="6"/>
      <c r="D53" s="6"/>
      <c r="E53" s="6"/>
      <c r="F53" s="6"/>
      <c r="G53" s="6">
        <f>VLOOKUP($B41,SPRINT!$B$5:$H$5000,7,)</f>
        <v>0</v>
      </c>
      <c r="H53" s="6"/>
      <c r="I53" s="6"/>
    </row>
    <row r="54" spans="2:9" ht="24.95" customHeight="1" x14ac:dyDescent="0.25">
      <c r="B54" s="6"/>
      <c r="C54" s="6"/>
      <c r="D54" s="6"/>
      <c r="E54" s="6"/>
      <c r="F54" s="6"/>
      <c r="G54" s="6">
        <f>VLOOKUP($B42,SPRINT!$B$5:$H$5000,7,)</f>
        <v>0</v>
      </c>
      <c r="H54" s="6"/>
      <c r="I54" s="6"/>
    </row>
    <row r="55" spans="2:9" ht="24.95" customHeight="1" x14ac:dyDescent="0.25">
      <c r="B55" s="6"/>
      <c r="C55" s="6"/>
      <c r="D55" s="6"/>
      <c r="E55" s="6"/>
      <c r="F55" s="6"/>
      <c r="G55" s="6">
        <f>VLOOKUP($B43,SPRINT!$B$5:$H$5000,7,)</f>
        <v>0</v>
      </c>
      <c r="H55" s="6"/>
      <c r="I55" s="6"/>
    </row>
    <row r="56" spans="2:9" ht="24.95" customHeight="1" x14ac:dyDescent="0.25">
      <c r="B56" s="6"/>
      <c r="C56" s="6"/>
      <c r="D56" s="6"/>
      <c r="E56" s="6"/>
      <c r="F56" s="6"/>
      <c r="G56" s="6">
        <f>VLOOKUP($B44,SPRINT!$B$5:$H$5000,7,)</f>
        <v>0</v>
      </c>
      <c r="H56" s="6"/>
      <c r="I56" s="6"/>
    </row>
    <row r="57" spans="2:9" ht="24.95" customHeight="1" x14ac:dyDescent="0.25">
      <c r="B57" s="6"/>
      <c r="C57" s="6"/>
      <c r="D57" s="6"/>
      <c r="E57" s="6"/>
      <c r="F57" s="6"/>
      <c r="G57" s="6">
        <f>VLOOKUP($B45,SPRINT!$B$5:$H$5000,7,)</f>
        <v>0</v>
      </c>
      <c r="H57" s="6"/>
      <c r="I57" s="6"/>
    </row>
    <row r="58" spans="2:9" ht="24.95" customHeight="1" x14ac:dyDescent="0.25">
      <c r="B58" s="6"/>
      <c r="C58" s="6"/>
      <c r="D58" s="6"/>
      <c r="E58" s="6"/>
      <c r="F58" s="6"/>
      <c r="G58" s="6">
        <f>VLOOKUP($B46,SPRINT!$B$5:$H$5000,7,)</f>
        <v>0</v>
      </c>
      <c r="H58" s="6"/>
      <c r="I58" s="6"/>
    </row>
    <row r="59" spans="2:9" ht="24.95" customHeight="1" x14ac:dyDescent="0.25">
      <c r="B59" s="6"/>
      <c r="C59" s="6"/>
      <c r="D59" s="6"/>
      <c r="E59" s="6"/>
      <c r="F59" s="6"/>
      <c r="G59" s="6">
        <f>VLOOKUP($B47,SPRINT!$B$5:$H$5000,7,)</f>
        <v>0</v>
      </c>
      <c r="H59" s="6"/>
      <c r="I59" s="6"/>
    </row>
    <row r="60" spans="2:9" ht="24.95" customHeight="1" x14ac:dyDescent="0.25">
      <c r="B60" s="6"/>
      <c r="C60" s="6"/>
      <c r="D60" s="6"/>
      <c r="E60" s="6"/>
      <c r="F60" s="6"/>
      <c r="G60" s="6">
        <f>VLOOKUP($B48,SPRINT!$B$5:$H$5000,7,)</f>
        <v>0</v>
      </c>
      <c r="H60" s="6"/>
      <c r="I60" s="6"/>
    </row>
    <row r="61" spans="2:9" ht="24.95" customHeight="1" x14ac:dyDescent="0.25">
      <c r="B61" s="6"/>
      <c r="C61" s="6"/>
      <c r="D61" s="6"/>
      <c r="E61" s="6"/>
      <c r="F61" s="6"/>
      <c r="G61" s="6">
        <f>VLOOKUP($B49,SPRINT!$B$5:$H$5000,7,)</f>
        <v>0</v>
      </c>
      <c r="H61" s="6"/>
      <c r="I61" s="6"/>
    </row>
    <row r="62" spans="2:9" ht="24.95" customHeight="1" x14ac:dyDescent="0.25">
      <c r="B62" s="6"/>
      <c r="C62" s="6"/>
      <c r="D62" s="6"/>
      <c r="E62" s="6"/>
      <c r="F62" s="6"/>
      <c r="G62" s="6">
        <f>VLOOKUP($B50,SPRINT!$B$5:$H$5000,7,)</f>
        <v>0</v>
      </c>
      <c r="H62" s="6"/>
      <c r="I62" s="6"/>
    </row>
    <row r="63" spans="2:9" ht="24.95" customHeight="1" x14ac:dyDescent="0.25">
      <c r="B63" s="6"/>
      <c r="C63" s="6"/>
      <c r="D63" s="6"/>
      <c r="E63" s="6"/>
      <c r="F63" s="6"/>
      <c r="G63" s="6">
        <f>VLOOKUP($B51,SPRINT!$B$5:$H$5000,7,)</f>
        <v>0</v>
      </c>
      <c r="H63" s="6"/>
      <c r="I63" s="6"/>
    </row>
    <row r="64" spans="2:9" ht="24.95" customHeight="1" x14ac:dyDescent="0.25">
      <c r="B64" s="6"/>
      <c r="C64" s="6"/>
      <c r="D64" s="6"/>
      <c r="E64" s="6"/>
      <c r="F64" s="6"/>
      <c r="G64" s="6">
        <f>VLOOKUP($B52,SPRINT!$B$5:$H$5000,7,)</f>
        <v>0</v>
      </c>
      <c r="H64" s="6"/>
      <c r="I64" s="6"/>
    </row>
    <row r="65" spans="2:9" ht="24.95" customHeight="1" x14ac:dyDescent="0.25">
      <c r="B65" s="6"/>
      <c r="C65" s="6"/>
      <c r="D65" s="6"/>
      <c r="E65" s="6"/>
      <c r="F65" s="6"/>
      <c r="G65" s="6">
        <f>VLOOKUP($B53,SPRINT!$B$5:$H$5000,7,)</f>
        <v>0</v>
      </c>
      <c r="H65" s="6"/>
      <c r="I65" s="6"/>
    </row>
    <row r="66" spans="2:9" ht="24.95" customHeight="1" x14ac:dyDescent="0.25">
      <c r="B66" s="6"/>
      <c r="C66" s="6"/>
      <c r="D66" s="6"/>
      <c r="E66" s="6"/>
      <c r="F66" s="6"/>
      <c r="G66" s="6">
        <f>VLOOKUP($B54,SPRINT!$B$5:$H$5000,7,)</f>
        <v>0</v>
      </c>
      <c r="H66" s="6"/>
      <c r="I66" s="6"/>
    </row>
    <row r="67" spans="2:9" ht="24.95" customHeight="1" x14ac:dyDescent="0.25">
      <c r="B67" s="6"/>
      <c r="C67" s="6"/>
      <c r="D67" s="6"/>
      <c r="E67" s="6"/>
      <c r="F67" s="6"/>
      <c r="G67" s="6">
        <f>VLOOKUP($B55,SPRINT!$B$5:$H$5000,7,)</f>
        <v>0</v>
      </c>
      <c r="H67" s="6"/>
      <c r="I67" s="6"/>
    </row>
    <row r="68" spans="2:9" ht="24.95" customHeight="1" x14ac:dyDescent="0.25">
      <c r="B68" s="6"/>
      <c r="C68" s="6"/>
      <c r="D68" s="6"/>
      <c r="E68" s="6"/>
      <c r="F68" s="6"/>
      <c r="G68" s="6">
        <f>VLOOKUP($B56,SPRINT!$B$5:$H$5000,7,)</f>
        <v>0</v>
      </c>
      <c r="H68" s="6"/>
      <c r="I68" s="6"/>
    </row>
    <row r="69" spans="2:9" ht="24.95" customHeight="1" x14ac:dyDescent="0.25">
      <c r="B69" s="6"/>
      <c r="C69" s="6"/>
      <c r="D69" s="6"/>
      <c r="E69" s="6"/>
      <c r="F69" s="6"/>
      <c r="G69" s="6">
        <f>VLOOKUP($B57,SPRINT!$B$5:$H$5000,7,)</f>
        <v>0</v>
      </c>
      <c r="H69" s="6"/>
      <c r="I69" s="6"/>
    </row>
    <row r="70" spans="2:9" ht="24.95" customHeight="1" x14ac:dyDescent="0.25">
      <c r="B70" s="6"/>
      <c r="C70" s="6"/>
      <c r="D70" s="6"/>
      <c r="E70" s="6"/>
      <c r="F70" s="6"/>
      <c r="G70" s="6">
        <f>VLOOKUP($B58,SPRINT!$B$5:$H$5000,7,)</f>
        <v>0</v>
      </c>
      <c r="H70" s="6"/>
      <c r="I70" s="6"/>
    </row>
    <row r="71" spans="2:9" ht="24.95" customHeight="1" x14ac:dyDescent="0.25">
      <c r="B71" s="6"/>
      <c r="C71" s="6"/>
      <c r="D71" s="6"/>
      <c r="E71" s="6"/>
      <c r="F71" s="6"/>
      <c r="G71" s="6">
        <f>VLOOKUP($B59,SPRINT!$B$5:$H$5000,7,)</f>
        <v>0</v>
      </c>
      <c r="H71" s="6"/>
      <c r="I71" s="6"/>
    </row>
    <row r="72" spans="2:9" ht="24.95" customHeight="1" x14ac:dyDescent="0.25">
      <c r="B72" s="6"/>
      <c r="C72" s="6"/>
      <c r="D72" s="6"/>
      <c r="E72" s="6"/>
      <c r="F72" s="6"/>
      <c r="G72" s="6">
        <f>VLOOKUP($B60,SPRINT!$B$5:$H$5000,7,)</f>
        <v>0</v>
      </c>
      <c r="H72" s="6"/>
      <c r="I72" s="6"/>
    </row>
    <row r="73" spans="2:9" ht="24.95" customHeight="1" x14ac:dyDescent="0.25">
      <c r="B73" s="6"/>
      <c r="C73" s="6"/>
      <c r="D73" s="6"/>
      <c r="E73" s="6"/>
      <c r="F73" s="6"/>
      <c r="G73" s="6">
        <f>VLOOKUP($B61,SPRINT!$B$5:$H$5000,7,)</f>
        <v>0</v>
      </c>
      <c r="H73" s="6"/>
      <c r="I73" s="6"/>
    </row>
    <row r="74" spans="2:9" ht="24.95" customHeight="1" x14ac:dyDescent="0.25">
      <c r="B74" s="6"/>
      <c r="C74" s="6"/>
      <c r="D74" s="6"/>
      <c r="E74" s="6"/>
      <c r="F74" s="6"/>
      <c r="G74" s="6">
        <f>VLOOKUP($B62,SPRINT!$B$5:$H$5000,7,)</f>
        <v>0</v>
      </c>
      <c r="H74" s="6"/>
      <c r="I74" s="6"/>
    </row>
    <row r="75" spans="2:9" ht="24.95" customHeight="1" x14ac:dyDescent="0.25">
      <c r="B75" s="6"/>
      <c r="C75" s="6"/>
      <c r="D75" s="6"/>
      <c r="E75" s="6"/>
      <c r="F75" s="6"/>
      <c r="G75" s="6">
        <f>VLOOKUP($B63,SPRINT!$B$5:$H$5000,7,)</f>
        <v>0</v>
      </c>
      <c r="H75" s="6"/>
      <c r="I75" s="6"/>
    </row>
    <row r="76" spans="2:9" ht="24.95" customHeight="1" x14ac:dyDescent="0.25">
      <c r="B76" s="6"/>
      <c r="C76" s="6"/>
      <c r="D76" s="6"/>
      <c r="E76" s="6"/>
      <c r="F76" s="6"/>
      <c r="G76" s="6">
        <f>VLOOKUP($B64,SPRINT!$B$5:$H$5000,7,)</f>
        <v>0</v>
      </c>
      <c r="H76" s="6"/>
      <c r="I76" s="6"/>
    </row>
    <row r="77" spans="2:9" ht="24.95" customHeight="1" x14ac:dyDescent="0.25">
      <c r="B77" s="6"/>
      <c r="C77" s="6"/>
      <c r="D77" s="6"/>
      <c r="E77" s="6"/>
      <c r="F77" s="6"/>
      <c r="G77" s="6">
        <f>VLOOKUP($B65,SPRINT!$B$5:$H$5000,7,)</f>
        <v>0</v>
      </c>
      <c r="H77" s="6"/>
      <c r="I77" s="6"/>
    </row>
    <row r="78" spans="2:9" ht="24.95" customHeight="1" x14ac:dyDescent="0.25">
      <c r="B78" s="6"/>
      <c r="C78" s="6"/>
      <c r="D78" s="6"/>
      <c r="E78" s="6"/>
      <c r="F78" s="6"/>
      <c r="G78" s="6">
        <f>VLOOKUP($B66,SPRINT!$B$5:$H$5000,7,)</f>
        <v>0</v>
      </c>
      <c r="H78" s="6"/>
      <c r="I78" s="6"/>
    </row>
    <row r="79" spans="2:9" ht="24.95" customHeight="1" x14ac:dyDescent="0.25">
      <c r="B79" s="6"/>
      <c r="C79" s="6"/>
      <c r="D79" s="6"/>
      <c r="E79" s="6"/>
      <c r="F79" s="6"/>
      <c r="G79" s="6">
        <f>VLOOKUP($B67,SPRINT!$B$5:$H$5000,7,)</f>
        <v>0</v>
      </c>
      <c r="H79" s="6"/>
      <c r="I79" s="6"/>
    </row>
    <row r="80" spans="2:9" ht="24.95" customHeight="1" x14ac:dyDescent="0.25">
      <c r="B80" s="6"/>
      <c r="C80" s="6"/>
      <c r="D80" s="6"/>
      <c r="E80" s="6"/>
      <c r="F80" s="6"/>
      <c r="G80" s="6">
        <f>VLOOKUP($B68,SPRINT!$B$5:$H$5000,7,)</f>
        <v>0</v>
      </c>
      <c r="H80" s="6"/>
      <c r="I80" s="6"/>
    </row>
    <row r="81" spans="2:9" ht="24.95" customHeight="1" x14ac:dyDescent="0.25">
      <c r="B81" s="6"/>
      <c r="C81" s="6"/>
      <c r="D81" s="6"/>
      <c r="E81" s="6"/>
      <c r="F81" s="6"/>
      <c r="G81" s="6">
        <f>VLOOKUP($B69,SPRINT!$B$5:$H$5000,7,)</f>
        <v>0</v>
      </c>
      <c r="H81" s="6"/>
      <c r="I81" s="6"/>
    </row>
    <row r="82" spans="2:9" ht="24.95" customHeight="1" x14ac:dyDescent="0.25">
      <c r="B82" s="6"/>
      <c r="C82" s="6"/>
      <c r="D82" s="6"/>
      <c r="E82" s="6"/>
      <c r="F82" s="6"/>
      <c r="G82" s="6">
        <f>VLOOKUP($B70,SPRINT!$B$5:$H$5000,7,)</f>
        <v>0</v>
      </c>
      <c r="H82" s="6"/>
      <c r="I82" s="6"/>
    </row>
    <row r="83" spans="2:9" ht="24.95" customHeight="1" x14ac:dyDescent="0.25">
      <c r="B83" s="6"/>
      <c r="C83" s="6"/>
      <c r="D83" s="6"/>
      <c r="E83" s="6"/>
      <c r="F83" s="6"/>
      <c r="G83" s="6">
        <f>VLOOKUP($B71,SPRINT!$B$5:$H$5000,7,)</f>
        <v>0</v>
      </c>
      <c r="H83" s="6"/>
      <c r="I83" s="6"/>
    </row>
    <row r="84" spans="2:9" ht="24.95" customHeight="1" x14ac:dyDescent="0.25">
      <c r="B84" s="6"/>
      <c r="C84" s="6"/>
      <c r="D84" s="6"/>
      <c r="E84" s="6"/>
      <c r="F84" s="6"/>
      <c r="G84" s="6">
        <f>VLOOKUP($B72,SPRINT!$B$5:$H$5000,7,)</f>
        <v>0</v>
      </c>
      <c r="H84" s="6"/>
      <c r="I84" s="6"/>
    </row>
    <row r="85" spans="2:9" ht="24.95" customHeight="1" x14ac:dyDescent="0.25">
      <c r="B85" s="6"/>
      <c r="C85" s="6"/>
      <c r="D85" s="6"/>
      <c r="E85" s="6"/>
      <c r="F85" s="6"/>
      <c r="G85" s="6">
        <f>VLOOKUP($B73,SPRINT!$B$5:$H$5000,7,)</f>
        <v>0</v>
      </c>
      <c r="H85" s="6"/>
      <c r="I85" s="6"/>
    </row>
    <row r="86" spans="2:9" ht="24.95" customHeight="1" x14ac:dyDescent="0.25">
      <c r="B86" s="6"/>
      <c r="C86" s="6"/>
      <c r="D86" s="6"/>
      <c r="E86" s="6"/>
      <c r="F86" s="6"/>
      <c r="G86" s="6">
        <f>VLOOKUP($B74,SPRINT!$B$5:$H$5000,7,)</f>
        <v>0</v>
      </c>
      <c r="H86" s="6"/>
      <c r="I86" s="6"/>
    </row>
    <row r="87" spans="2:9" ht="24.95" customHeight="1" x14ac:dyDescent="0.25">
      <c r="B87" s="6"/>
      <c r="C87" s="6"/>
      <c r="D87" s="6"/>
      <c r="E87" s="6"/>
      <c r="F87" s="6"/>
      <c r="G87" s="6">
        <f>VLOOKUP($B75,SPRINT!$B$5:$H$5000,7,)</f>
        <v>0</v>
      </c>
      <c r="H87" s="6"/>
      <c r="I87" s="6"/>
    </row>
    <row r="88" spans="2:9" ht="24.95" customHeight="1" x14ac:dyDescent="0.25">
      <c r="B88" s="6"/>
      <c r="C88" s="6"/>
      <c r="D88" s="6"/>
      <c r="E88" s="6"/>
      <c r="F88" s="6"/>
      <c r="G88" s="6">
        <f>VLOOKUP($B76,SPRINT!$B$5:$H$5000,7,)</f>
        <v>0</v>
      </c>
      <c r="H88" s="6"/>
      <c r="I88" s="6"/>
    </row>
    <row r="89" spans="2:9" ht="24.95" customHeight="1" x14ac:dyDescent="0.25">
      <c r="B89" s="6"/>
      <c r="C89" s="6"/>
      <c r="D89" s="6"/>
      <c r="E89" s="6"/>
      <c r="F89" s="6"/>
      <c r="G89" s="6">
        <f>VLOOKUP($B77,SPRINT!$B$5:$H$5000,7,)</f>
        <v>0</v>
      </c>
      <c r="H89" s="6"/>
      <c r="I89" s="6"/>
    </row>
    <row r="90" spans="2:9" ht="24.95" customHeight="1" x14ac:dyDescent="0.25">
      <c r="B90" s="6"/>
      <c r="C90" s="6"/>
      <c r="D90" s="6"/>
      <c r="E90" s="6"/>
      <c r="F90" s="6"/>
      <c r="G90" s="6">
        <f>VLOOKUP($B78,SPRINT!$B$5:$H$5000,7,)</f>
        <v>0</v>
      </c>
      <c r="H90" s="6"/>
      <c r="I90" s="6"/>
    </row>
    <row r="91" spans="2:9" ht="24.95" customHeight="1" x14ac:dyDescent="0.25">
      <c r="B91" s="6"/>
      <c r="C91" s="6"/>
      <c r="D91" s="6"/>
      <c r="E91" s="6"/>
      <c r="F91" s="6"/>
      <c r="G91" s="6">
        <f>VLOOKUP($B79,SPRINT!$B$5:$H$5000,7,)</f>
        <v>0</v>
      </c>
      <c r="H91" s="6"/>
      <c r="I91" s="6"/>
    </row>
    <row r="92" spans="2:9" ht="24.95" customHeight="1" x14ac:dyDescent="0.25">
      <c r="B92" s="6"/>
      <c r="C92" s="6"/>
      <c r="D92" s="6"/>
      <c r="E92" s="6"/>
      <c r="F92" s="6"/>
      <c r="G92" s="6">
        <f>VLOOKUP($B80,SPRINT!$B$5:$H$5000,7,)</f>
        <v>0</v>
      </c>
      <c r="H92" s="6"/>
      <c r="I92" s="6"/>
    </row>
    <row r="93" spans="2:9" ht="24.95" customHeight="1" x14ac:dyDescent="0.25">
      <c r="B93" s="6"/>
      <c r="C93" s="6"/>
      <c r="D93" s="6"/>
      <c r="E93" s="6"/>
      <c r="F93" s="6"/>
      <c r="G93" s="6">
        <f>VLOOKUP($B81,SPRINT!$B$5:$H$5000,7,)</f>
        <v>0</v>
      </c>
      <c r="H93" s="6"/>
      <c r="I93" s="6"/>
    </row>
    <row r="94" spans="2:9" ht="24.95" customHeight="1" x14ac:dyDescent="0.25">
      <c r="B94" s="6"/>
      <c r="C94" s="6"/>
      <c r="D94" s="6"/>
      <c r="E94" s="6"/>
      <c r="F94" s="6"/>
      <c r="G94" s="6">
        <f>VLOOKUP($B82,SPRINT!$B$5:$H$5000,7,)</f>
        <v>0</v>
      </c>
      <c r="H94" s="6"/>
      <c r="I94" s="6"/>
    </row>
    <row r="95" spans="2:9" ht="24.95" customHeight="1" x14ac:dyDescent="0.25">
      <c r="B95" s="6"/>
      <c r="C95" s="6"/>
      <c r="D95" s="6"/>
      <c r="E95" s="6"/>
      <c r="F95" s="6"/>
      <c r="G95" s="6">
        <f>VLOOKUP($B83,SPRINT!$B$5:$H$5000,7,)</f>
        <v>0</v>
      </c>
      <c r="H95" s="6"/>
      <c r="I95" s="6"/>
    </row>
    <row r="96" spans="2:9" ht="24.95" customHeight="1" x14ac:dyDescent="0.25">
      <c r="B96" s="6"/>
      <c r="C96" s="6"/>
      <c r="D96" s="6"/>
      <c r="E96" s="6"/>
      <c r="F96" s="6"/>
      <c r="G96" s="6">
        <f>VLOOKUP($B84,SPRINT!$B$5:$H$5000,7,)</f>
        <v>0</v>
      </c>
      <c r="H96" s="6"/>
      <c r="I96" s="6"/>
    </row>
    <row r="97" spans="2:9" ht="24.95" customHeight="1" x14ac:dyDescent="0.25">
      <c r="B97" s="6"/>
      <c r="C97" s="6"/>
      <c r="D97" s="6"/>
      <c r="E97" s="6"/>
      <c r="F97" s="6"/>
      <c r="G97" s="6">
        <f>VLOOKUP($B85,SPRINT!$B$5:$H$5000,7,)</f>
        <v>0</v>
      </c>
      <c r="H97" s="6"/>
      <c r="I97" s="6"/>
    </row>
    <row r="98" spans="2:9" ht="24.95" customHeight="1" x14ac:dyDescent="0.25">
      <c r="B98" s="6"/>
      <c r="C98" s="6"/>
      <c r="D98" s="6"/>
      <c r="E98" s="6"/>
      <c r="F98" s="6"/>
      <c r="G98" s="6">
        <f>VLOOKUP($B86,SPRINT!$B$5:$H$5000,7,)</f>
        <v>0</v>
      </c>
      <c r="H98" s="6"/>
      <c r="I98" s="6"/>
    </row>
    <row r="99" spans="2:9" ht="24.95" customHeight="1" x14ac:dyDescent="0.25">
      <c r="B99" s="6"/>
      <c r="C99" s="6"/>
      <c r="D99" s="6"/>
      <c r="E99" s="6"/>
      <c r="F99" s="6"/>
      <c r="G99" s="6">
        <f>VLOOKUP($B87,SPRINT!$B$5:$H$5000,7,)</f>
        <v>0</v>
      </c>
      <c r="H99" s="6"/>
      <c r="I99" s="6"/>
    </row>
    <row r="100" spans="2:9" ht="24.95" customHeight="1" x14ac:dyDescent="0.25">
      <c r="B100" s="6"/>
      <c r="C100" s="6"/>
      <c r="D100" s="6"/>
      <c r="E100" s="6"/>
      <c r="F100" s="6"/>
      <c r="G100" s="6">
        <f>VLOOKUP($B88,SPRINT!$B$5:$H$5000,7,)</f>
        <v>0</v>
      </c>
      <c r="H100" s="6"/>
      <c r="I100" s="6"/>
    </row>
    <row r="101" spans="2:9" ht="24.95" customHeight="1" x14ac:dyDescent="0.25">
      <c r="B101" s="6"/>
      <c r="C101" s="6"/>
      <c r="D101" s="6"/>
      <c r="E101" s="6"/>
      <c r="F101" s="6"/>
      <c r="G101" s="6">
        <f>VLOOKUP($B89,SPRINT!$B$5:$H$5000,7,)</f>
        <v>0</v>
      </c>
      <c r="H101" s="6"/>
      <c r="I101" s="6"/>
    </row>
    <row r="102" spans="2:9" ht="24.95" customHeight="1" x14ac:dyDescent="0.25">
      <c r="B102" s="6"/>
      <c r="C102" s="6"/>
      <c r="D102" s="6"/>
      <c r="E102" s="6"/>
      <c r="F102" s="6"/>
      <c r="G102" s="6">
        <f>VLOOKUP($B90,SPRINT!$B$5:$H$5000,7,)</f>
        <v>0</v>
      </c>
      <c r="H102" s="6"/>
      <c r="I102" s="6"/>
    </row>
    <row r="103" spans="2:9" ht="24.95" customHeight="1" x14ac:dyDescent="0.25">
      <c r="B103" s="6"/>
      <c r="C103" s="6"/>
      <c r="D103" s="6"/>
      <c r="E103" s="6"/>
      <c r="F103" s="6"/>
      <c r="G103" s="6">
        <f>VLOOKUP($B91,SPRINT!$B$5:$H$5000,7,)</f>
        <v>0</v>
      </c>
      <c r="H103" s="6"/>
      <c r="I103" s="6"/>
    </row>
    <row r="104" spans="2:9" ht="24.95" customHeight="1" x14ac:dyDescent="0.25">
      <c r="B104" s="6"/>
      <c r="C104" s="6"/>
      <c r="D104" s="6"/>
      <c r="E104" s="6"/>
      <c r="F104" s="6"/>
      <c r="G104" s="6">
        <f>VLOOKUP($B92,SPRINT!$B$5:$H$5000,7,)</f>
        <v>0</v>
      </c>
      <c r="H104" s="6"/>
      <c r="I104" s="6"/>
    </row>
    <row r="105" spans="2:9" ht="24.95" customHeight="1" x14ac:dyDescent="0.25">
      <c r="B105" s="6"/>
      <c r="C105" s="6"/>
      <c r="D105" s="6"/>
      <c r="E105" s="6"/>
      <c r="F105" s="6"/>
      <c r="G105" s="6">
        <f>VLOOKUP($B93,SPRINT!$B$5:$H$5000,7,)</f>
        <v>0</v>
      </c>
      <c r="H105" s="6"/>
      <c r="I105" s="6"/>
    </row>
    <row r="106" spans="2:9" ht="24.95" customHeight="1" x14ac:dyDescent="0.25">
      <c r="B106" s="6"/>
      <c r="C106" s="6"/>
      <c r="D106" s="6"/>
      <c r="E106" s="6"/>
      <c r="F106" s="6"/>
      <c r="G106" s="6">
        <f>VLOOKUP($B94,SPRINT!$B$5:$H$5000,7,)</f>
        <v>0</v>
      </c>
      <c r="H106" s="6"/>
      <c r="I106" s="6"/>
    </row>
    <row r="107" spans="2:9" ht="24.95" customHeight="1" x14ac:dyDescent="0.25">
      <c r="B107" s="6"/>
      <c r="C107" s="6"/>
      <c r="D107" s="6"/>
      <c r="E107" s="6"/>
      <c r="F107" s="6"/>
      <c r="G107" s="6">
        <f>VLOOKUP($B95,SPRINT!$B$5:$H$5000,7,)</f>
        <v>0</v>
      </c>
      <c r="H107" s="6"/>
      <c r="I107" s="6"/>
    </row>
    <row r="108" spans="2:9" ht="24.95" customHeight="1" x14ac:dyDescent="0.25">
      <c r="B108" s="6"/>
      <c r="C108" s="6"/>
      <c r="D108" s="6"/>
      <c r="E108" s="6"/>
      <c r="F108" s="6"/>
      <c r="G108" s="6">
        <f>VLOOKUP($B96,SPRINT!$B$5:$H$5000,7,)</f>
        <v>0</v>
      </c>
      <c r="H108" s="6"/>
      <c r="I108" s="6"/>
    </row>
    <row r="109" spans="2:9" ht="24.95" customHeight="1" x14ac:dyDescent="0.25">
      <c r="B109" s="6"/>
      <c r="C109" s="6"/>
      <c r="D109" s="6"/>
      <c r="E109" s="6"/>
      <c r="F109" s="6"/>
      <c r="G109" s="6">
        <f>VLOOKUP($B97,SPRINT!$B$5:$H$5000,7,)</f>
        <v>0</v>
      </c>
      <c r="H109" s="6"/>
      <c r="I109" s="6"/>
    </row>
    <row r="110" spans="2:9" ht="24.95" customHeight="1" x14ac:dyDescent="0.25">
      <c r="B110" s="6"/>
      <c r="C110" s="6"/>
      <c r="D110" s="6"/>
      <c r="E110" s="6"/>
      <c r="F110" s="6"/>
      <c r="G110" s="6">
        <f>VLOOKUP($B98,SPRINT!$B$5:$H$5000,7,)</f>
        <v>0</v>
      </c>
      <c r="H110" s="6"/>
      <c r="I110" s="6"/>
    </row>
    <row r="111" spans="2:9" ht="24.95" customHeight="1" x14ac:dyDescent="0.25">
      <c r="B111" s="6"/>
      <c r="C111" s="6"/>
      <c r="D111" s="6"/>
      <c r="E111" s="6"/>
      <c r="F111" s="6"/>
      <c r="G111" s="6">
        <f>VLOOKUP($B99,SPRINT!$B$5:$H$5000,7,)</f>
        <v>0</v>
      </c>
      <c r="H111" s="6"/>
      <c r="I111" s="6"/>
    </row>
    <row r="112" spans="2:9" ht="24.95" customHeight="1" x14ac:dyDescent="0.25">
      <c r="B112" s="6"/>
      <c r="C112" s="6"/>
      <c r="D112" s="6"/>
      <c r="E112" s="6"/>
      <c r="F112" s="6"/>
      <c r="G112" s="6">
        <f>VLOOKUP($B100,SPRINT!$B$5:$H$5000,7,)</f>
        <v>0</v>
      </c>
      <c r="H112" s="6"/>
      <c r="I112" s="6"/>
    </row>
    <row r="113" spans="2:9" ht="24.95" customHeight="1" x14ac:dyDescent="0.25">
      <c r="B113" s="6"/>
      <c r="C113" s="6"/>
      <c r="D113" s="6"/>
      <c r="E113" s="6"/>
      <c r="F113" s="6"/>
      <c r="G113" s="6">
        <f>VLOOKUP($B101,SPRINT!$B$5:$H$5000,7,)</f>
        <v>0</v>
      </c>
      <c r="H113" s="6"/>
      <c r="I113" s="6"/>
    </row>
    <row r="114" spans="2:9" ht="24.95" customHeight="1" x14ac:dyDescent="0.25">
      <c r="B114" s="6"/>
      <c r="C114" s="6"/>
      <c r="D114" s="6"/>
      <c r="E114" s="6"/>
      <c r="F114" s="6"/>
      <c r="G114" s="6">
        <f>VLOOKUP($B102,SPRINT!$B$5:$H$5000,7,)</f>
        <v>0</v>
      </c>
      <c r="H114" s="6"/>
      <c r="I114" s="6"/>
    </row>
    <row r="115" spans="2:9" ht="24.95" customHeight="1" x14ac:dyDescent="0.25">
      <c r="B115" s="6"/>
      <c r="C115" s="6"/>
      <c r="D115" s="6"/>
      <c r="E115" s="6"/>
      <c r="F115" s="6"/>
      <c r="G115" s="6">
        <f>VLOOKUP($B103,SPRINT!$B$5:$H$5000,7,)</f>
        <v>0</v>
      </c>
      <c r="H115" s="6"/>
      <c r="I115" s="6"/>
    </row>
    <row r="116" spans="2:9" ht="24.95" customHeight="1" x14ac:dyDescent="0.25">
      <c r="B116" s="6"/>
      <c r="C116" s="6"/>
      <c r="D116" s="6"/>
      <c r="E116" s="6"/>
      <c r="F116" s="6"/>
      <c r="G116" s="6">
        <f>VLOOKUP($B104,SPRINT!$B$5:$H$5000,7,)</f>
        <v>0</v>
      </c>
      <c r="H116" s="6"/>
      <c r="I116" s="6"/>
    </row>
    <row r="117" spans="2:9" ht="24.95" customHeight="1" x14ac:dyDescent="0.25">
      <c r="B117" s="6"/>
      <c r="C117" s="6"/>
      <c r="D117" s="6"/>
      <c r="E117" s="6"/>
      <c r="F117" s="6"/>
      <c r="G117" s="6">
        <f>VLOOKUP($B105,SPRINT!$B$5:$H$5000,7,)</f>
        <v>0</v>
      </c>
      <c r="H117" s="6"/>
      <c r="I117" s="6"/>
    </row>
    <row r="118" spans="2:9" ht="24.95" customHeight="1" x14ac:dyDescent="0.25">
      <c r="B118" s="6"/>
      <c r="C118" s="6"/>
      <c r="D118" s="6"/>
      <c r="E118" s="6"/>
      <c r="F118" s="6"/>
      <c r="G118" s="6">
        <f>VLOOKUP($B106,SPRINT!$B$5:$H$5000,7,)</f>
        <v>0</v>
      </c>
      <c r="H118" s="6"/>
      <c r="I118" s="6"/>
    </row>
    <row r="119" spans="2:9" ht="24.95" customHeight="1" x14ac:dyDescent="0.25">
      <c r="B119" s="6"/>
      <c r="C119" s="6"/>
      <c r="D119" s="6"/>
      <c r="E119" s="6"/>
      <c r="F119" s="6"/>
      <c r="G119" s="6">
        <f>VLOOKUP($B107,SPRINT!$B$5:$H$5000,7,)</f>
        <v>0</v>
      </c>
      <c r="H119" s="6"/>
      <c r="I119" s="6"/>
    </row>
    <row r="120" spans="2:9" ht="24.95" customHeight="1" x14ac:dyDescent="0.25">
      <c r="B120" s="6"/>
      <c r="C120" s="6"/>
      <c r="D120" s="6"/>
      <c r="E120" s="6"/>
      <c r="F120" s="6"/>
      <c r="G120" s="6">
        <f>VLOOKUP($B108,SPRINT!$B$5:$H$5000,7,)</f>
        <v>0</v>
      </c>
      <c r="H120" s="6"/>
      <c r="I120" s="6"/>
    </row>
    <row r="121" spans="2:9" ht="24.95" customHeight="1" x14ac:dyDescent="0.25">
      <c r="B121" s="6"/>
      <c r="C121" s="6"/>
      <c r="D121" s="6"/>
      <c r="E121" s="6"/>
      <c r="F121" s="6"/>
      <c r="G121" s="6">
        <f>VLOOKUP($B109,SPRINT!$B$5:$H$5000,7,)</f>
        <v>0</v>
      </c>
      <c r="H121" s="6"/>
      <c r="I121" s="6"/>
    </row>
    <row r="122" spans="2:9" ht="24.95" customHeight="1" x14ac:dyDescent="0.25">
      <c r="B122" s="6"/>
      <c r="C122" s="6"/>
      <c r="D122" s="6"/>
      <c r="E122" s="6"/>
      <c r="F122" s="6"/>
      <c r="G122" s="6">
        <f>VLOOKUP($B110,SPRINT!$B$5:$H$5000,7,)</f>
        <v>0</v>
      </c>
      <c r="H122" s="6"/>
      <c r="I122" s="6"/>
    </row>
    <row r="123" spans="2:9" ht="24.95" customHeight="1" x14ac:dyDescent="0.25">
      <c r="B123" s="6"/>
      <c r="C123" s="6"/>
      <c r="D123" s="6"/>
      <c r="E123" s="6"/>
      <c r="F123" s="6"/>
      <c r="G123" s="6">
        <f>VLOOKUP($B111,SPRINT!$B$5:$H$5000,7,)</f>
        <v>0</v>
      </c>
      <c r="H123" s="6"/>
      <c r="I123" s="6"/>
    </row>
    <row r="124" spans="2:9" ht="24.95" customHeight="1" x14ac:dyDescent="0.25">
      <c r="B124" s="6"/>
      <c r="C124" s="6"/>
      <c r="D124" s="6"/>
      <c r="E124" s="6"/>
      <c r="F124" s="6"/>
      <c r="G124" s="6">
        <f>VLOOKUP($B112,SPRINT!$B$5:$H$5000,7,)</f>
        <v>0</v>
      </c>
      <c r="H124" s="6"/>
      <c r="I124" s="6"/>
    </row>
    <row r="125" spans="2:9" ht="24.95" customHeight="1" x14ac:dyDescent="0.25">
      <c r="B125" s="6"/>
      <c r="C125" s="6"/>
      <c r="D125" s="6"/>
      <c r="E125" s="6"/>
      <c r="F125" s="6"/>
      <c r="G125" s="6">
        <f>VLOOKUP($B113,SPRINT!$B$5:$H$5000,7,)</f>
        <v>0</v>
      </c>
      <c r="H125" s="6"/>
      <c r="I125" s="6"/>
    </row>
    <row r="126" spans="2:9" ht="24.95" customHeight="1" x14ac:dyDescent="0.25">
      <c r="B126" s="6"/>
      <c r="C126" s="6"/>
      <c r="D126" s="6"/>
      <c r="E126" s="6"/>
      <c r="F126" s="6"/>
      <c r="G126" s="6">
        <f>VLOOKUP($B114,SPRINT!$B$5:$H$5000,7,)</f>
        <v>0</v>
      </c>
      <c r="H126" s="6"/>
      <c r="I126" s="6"/>
    </row>
    <row r="127" spans="2:9" ht="24.95" customHeight="1" x14ac:dyDescent="0.25">
      <c r="B127" s="6"/>
      <c r="C127" s="6"/>
      <c r="D127" s="6"/>
      <c r="E127" s="6"/>
      <c r="F127" s="6"/>
      <c r="G127" s="6">
        <f>VLOOKUP($B115,SPRINT!$B$5:$H$5000,7,)</f>
        <v>0</v>
      </c>
      <c r="H127" s="6"/>
      <c r="I127" s="6"/>
    </row>
    <row r="128" spans="2:9" ht="24.95" customHeight="1" x14ac:dyDescent="0.25">
      <c r="B128" s="6"/>
      <c r="C128" s="6"/>
      <c r="D128" s="6"/>
      <c r="E128" s="6"/>
      <c r="F128" s="6"/>
      <c r="G128" s="6">
        <f>VLOOKUP($B116,SPRINT!$B$5:$H$5000,7,)</f>
        <v>0</v>
      </c>
      <c r="H128" s="6"/>
      <c r="I128" s="6"/>
    </row>
    <row r="129" spans="2:9" ht="24.95" customHeight="1" x14ac:dyDescent="0.25">
      <c r="B129" s="6"/>
      <c r="C129" s="6"/>
      <c r="D129" s="6"/>
      <c r="E129" s="6"/>
      <c r="F129" s="6"/>
      <c r="G129" s="6">
        <f>VLOOKUP($B117,SPRINT!$B$5:$H$5000,7,)</f>
        <v>0</v>
      </c>
      <c r="H129" s="6"/>
      <c r="I129" s="6"/>
    </row>
    <row r="130" spans="2:9" ht="24.95" customHeight="1" x14ac:dyDescent="0.25">
      <c r="B130" s="6"/>
      <c r="C130" s="6"/>
      <c r="D130" s="6"/>
      <c r="E130" s="6"/>
      <c r="F130" s="6"/>
      <c r="G130" s="6">
        <f>VLOOKUP($B118,SPRINT!$B$5:$H$5000,7,)</f>
        <v>0</v>
      </c>
      <c r="H130" s="6"/>
      <c r="I130" s="6"/>
    </row>
    <row r="131" spans="2:9" ht="24.95" customHeight="1" x14ac:dyDescent="0.25">
      <c r="B131" s="6"/>
      <c r="C131" s="6"/>
      <c r="D131" s="6"/>
      <c r="E131" s="6"/>
      <c r="F131" s="6"/>
      <c r="G131" s="6">
        <f>VLOOKUP($B119,SPRINT!$B$5:$H$5000,7,)</f>
        <v>0</v>
      </c>
      <c r="H131" s="6"/>
      <c r="I131" s="6"/>
    </row>
    <row r="132" spans="2:9" ht="24.95" customHeight="1" x14ac:dyDescent="0.25">
      <c r="B132" s="6"/>
      <c r="C132" s="6"/>
      <c r="D132" s="6"/>
      <c r="E132" s="6"/>
      <c r="F132" s="6"/>
      <c r="G132" s="6">
        <f>VLOOKUP($B120,SPRINT!$B$5:$H$5000,7,)</f>
        <v>0</v>
      </c>
      <c r="H132" s="6"/>
      <c r="I132" s="6"/>
    </row>
    <row r="133" spans="2:9" ht="24.95" customHeight="1" x14ac:dyDescent="0.25">
      <c r="B133" s="6"/>
      <c r="C133" s="6"/>
      <c r="D133" s="6"/>
      <c r="E133" s="6"/>
      <c r="F133" s="6"/>
      <c r="G133" s="6">
        <f>VLOOKUP($B121,SPRINT!$B$5:$H$5000,7,)</f>
        <v>0</v>
      </c>
      <c r="H133" s="6"/>
      <c r="I133" s="6"/>
    </row>
    <row r="134" spans="2:9" ht="24.95" customHeight="1" x14ac:dyDescent="0.25">
      <c r="B134" s="6"/>
      <c r="C134" s="6"/>
      <c r="D134" s="6"/>
      <c r="E134" s="6"/>
      <c r="F134" s="6"/>
      <c r="G134" s="6">
        <f>VLOOKUP($B122,SPRINT!$B$5:$H$5000,7,)</f>
        <v>0</v>
      </c>
      <c r="H134" s="6"/>
      <c r="I134" s="6"/>
    </row>
    <row r="135" spans="2:9" ht="24.95" customHeight="1" x14ac:dyDescent="0.25">
      <c r="B135" s="6"/>
      <c r="C135" s="6"/>
      <c r="D135" s="6"/>
      <c r="E135" s="6"/>
      <c r="F135" s="6"/>
      <c r="G135" s="6">
        <f>VLOOKUP($B123,SPRINT!$B$5:$H$5000,7,)</f>
        <v>0</v>
      </c>
      <c r="H135" s="6"/>
      <c r="I135" s="6"/>
    </row>
    <row r="136" spans="2:9" ht="24.95" customHeight="1" x14ac:dyDescent="0.25">
      <c r="B136" s="6"/>
      <c r="C136" s="6"/>
      <c r="D136" s="6"/>
      <c r="E136" s="6"/>
      <c r="F136" s="6"/>
      <c r="G136" s="6">
        <f>VLOOKUP($B124,SPRINT!$B$5:$H$5000,7,)</f>
        <v>0</v>
      </c>
      <c r="H136" s="6"/>
      <c r="I136" s="6"/>
    </row>
    <row r="137" spans="2:9" ht="24.95" customHeight="1" x14ac:dyDescent="0.25">
      <c r="B137" s="6"/>
      <c r="C137" s="6"/>
      <c r="D137" s="6"/>
      <c r="E137" s="6"/>
      <c r="F137" s="6"/>
      <c r="G137" s="6">
        <f>VLOOKUP($B125,SPRINT!$B$5:$H$5000,7,)</f>
        <v>0</v>
      </c>
      <c r="H137" s="6"/>
      <c r="I137" s="6"/>
    </row>
    <row r="138" spans="2:9" ht="24.95" customHeight="1" x14ac:dyDescent="0.25">
      <c r="B138" s="6"/>
      <c r="C138" s="6"/>
      <c r="D138" s="6"/>
      <c r="E138" s="6"/>
      <c r="F138" s="6"/>
      <c r="G138" s="6">
        <f>VLOOKUP($B126,SPRINT!$B$5:$H$5000,7,)</f>
        <v>0</v>
      </c>
      <c r="H138" s="6"/>
      <c r="I138" s="6"/>
    </row>
    <row r="139" spans="2:9" ht="24.95" customHeight="1" x14ac:dyDescent="0.25">
      <c r="B139" s="6"/>
      <c r="C139" s="6"/>
      <c r="D139" s="6"/>
      <c r="E139" s="6"/>
      <c r="F139" s="6"/>
      <c r="G139" s="6">
        <f>VLOOKUP($B127,SPRINT!$B$5:$H$5000,7,)</f>
        <v>0</v>
      </c>
      <c r="H139" s="6"/>
      <c r="I139" s="6"/>
    </row>
    <row r="140" spans="2:9" ht="24.95" customHeight="1" x14ac:dyDescent="0.25">
      <c r="B140" s="6"/>
      <c r="C140" s="6"/>
      <c r="D140" s="6"/>
      <c r="E140" s="6"/>
      <c r="F140" s="6"/>
      <c r="G140" s="6">
        <f>VLOOKUP($B128,SPRINT!$B$5:$H$5000,7,)</f>
        <v>0</v>
      </c>
      <c r="H140" s="6"/>
      <c r="I140" s="6"/>
    </row>
    <row r="141" spans="2:9" ht="24.95" customHeight="1" x14ac:dyDescent="0.25">
      <c r="B141" s="6"/>
      <c r="C141" s="6"/>
      <c r="D141" s="6"/>
      <c r="E141" s="6"/>
      <c r="F141" s="6"/>
      <c r="G141" s="6">
        <f>VLOOKUP($B129,SPRINT!$B$5:$H$5000,7,)</f>
        <v>0</v>
      </c>
      <c r="H141" s="6"/>
      <c r="I141" s="6"/>
    </row>
    <row r="142" spans="2:9" ht="24.95" customHeight="1" x14ac:dyDescent="0.25">
      <c r="B142" s="6"/>
      <c r="C142" s="6"/>
      <c r="D142" s="6"/>
      <c r="E142" s="6"/>
      <c r="F142" s="6"/>
      <c r="G142" s="6">
        <f>VLOOKUP($B130,SPRINT!$B$5:$H$5000,7,)</f>
        <v>0</v>
      </c>
      <c r="H142" s="6"/>
      <c r="I142" s="6"/>
    </row>
    <row r="143" spans="2:9" ht="24.95" customHeight="1" x14ac:dyDescent="0.25">
      <c r="B143" s="6"/>
      <c r="C143" s="6"/>
      <c r="D143" s="6"/>
      <c r="E143" s="6"/>
      <c r="F143" s="6"/>
      <c r="G143" s="6">
        <f>VLOOKUP($B131,SPRINT!$B$5:$H$5000,7,)</f>
        <v>0</v>
      </c>
      <c r="H143" s="6"/>
      <c r="I143" s="6"/>
    </row>
    <row r="144" spans="2:9" ht="24.95" customHeight="1" x14ac:dyDescent="0.25">
      <c r="B144" s="6"/>
      <c r="C144" s="6"/>
      <c r="D144" s="6"/>
      <c r="E144" s="6"/>
      <c r="F144" s="6"/>
      <c r="G144" s="6">
        <f>VLOOKUP($B132,SPRINT!$B$5:$H$5000,7,)</f>
        <v>0</v>
      </c>
      <c r="H144" s="6"/>
      <c r="I144" s="6"/>
    </row>
    <row r="145" spans="2:9" ht="24.95" customHeight="1" x14ac:dyDescent="0.25">
      <c r="B145" s="6"/>
      <c r="C145" s="6"/>
      <c r="D145" s="6"/>
      <c r="E145" s="6"/>
      <c r="F145" s="6"/>
      <c r="G145" s="6">
        <f>VLOOKUP($B133,SPRINT!$B$5:$H$5000,7,)</f>
        <v>0</v>
      </c>
      <c r="H145" s="6"/>
      <c r="I145" s="6"/>
    </row>
    <row r="146" spans="2:9" ht="24.95" customHeight="1" x14ac:dyDescent="0.25">
      <c r="B146" s="6"/>
      <c r="C146" s="6"/>
      <c r="D146" s="6"/>
      <c r="E146" s="6"/>
      <c r="F146" s="6"/>
      <c r="G146" s="6">
        <f>VLOOKUP($B134,SPRINT!$B$5:$H$5000,7,)</f>
        <v>0</v>
      </c>
      <c r="H146" s="6"/>
      <c r="I146" s="6"/>
    </row>
    <row r="147" spans="2:9" ht="24.95" customHeight="1" x14ac:dyDescent="0.25">
      <c r="B147" s="6"/>
      <c r="C147" s="6"/>
      <c r="D147" s="6"/>
      <c r="E147" s="6"/>
      <c r="F147" s="6"/>
      <c r="G147" s="6">
        <f>VLOOKUP($B135,SPRINT!$B$5:$H$5000,7,)</f>
        <v>0</v>
      </c>
      <c r="H147" s="6"/>
      <c r="I147" s="6"/>
    </row>
    <row r="148" spans="2:9" ht="24.95" customHeight="1" x14ac:dyDescent="0.25">
      <c r="B148" s="6"/>
      <c r="C148" s="6"/>
      <c r="D148" s="6"/>
      <c r="E148" s="6"/>
      <c r="F148" s="6"/>
      <c r="G148" s="6">
        <f>VLOOKUP($B136,SPRINT!$B$5:$H$5000,7,)</f>
        <v>0</v>
      </c>
      <c r="H148" s="6"/>
      <c r="I148" s="6"/>
    </row>
    <row r="149" spans="2:9" ht="24.95" customHeight="1" x14ac:dyDescent="0.25">
      <c r="B149" s="6"/>
      <c r="C149" s="6"/>
      <c r="D149" s="6"/>
      <c r="E149" s="6"/>
      <c r="F149" s="6"/>
      <c r="G149" s="6">
        <f>VLOOKUP($B137,SPRINT!$B$5:$H$5000,7,)</f>
        <v>0</v>
      </c>
      <c r="H149" s="6"/>
      <c r="I149" s="6"/>
    </row>
    <row r="150" spans="2:9" ht="24.95" customHeight="1" x14ac:dyDescent="0.25">
      <c r="B150" s="6"/>
      <c r="C150" s="6"/>
      <c r="D150" s="6"/>
      <c r="E150" s="6"/>
      <c r="F150" s="6"/>
      <c r="G150" s="6">
        <f>VLOOKUP($B138,SPRINT!$B$5:$H$5000,7,)</f>
        <v>0</v>
      </c>
      <c r="H150" s="6"/>
      <c r="I150" s="6"/>
    </row>
    <row r="151" spans="2:9" ht="24.95" customHeight="1" x14ac:dyDescent="0.25">
      <c r="B151" s="6"/>
      <c r="C151" s="6"/>
      <c r="D151" s="6"/>
      <c r="E151" s="6"/>
      <c r="F151" s="6"/>
      <c r="G151" s="6">
        <f>VLOOKUP($B139,SPRINT!$B$5:$H$5000,7,)</f>
        <v>0</v>
      </c>
      <c r="H151" s="6"/>
      <c r="I151" s="6"/>
    </row>
    <row r="152" spans="2:9" ht="24.95" customHeight="1" x14ac:dyDescent="0.25">
      <c r="B152" s="6"/>
      <c r="C152" s="6"/>
      <c r="D152" s="6"/>
      <c r="E152" s="6"/>
      <c r="F152" s="6"/>
      <c r="G152" s="6">
        <f>VLOOKUP($B140,SPRINT!$B$5:$H$5000,7,)</f>
        <v>0</v>
      </c>
      <c r="H152" s="6"/>
      <c r="I152" s="6"/>
    </row>
    <row r="153" spans="2:9" ht="24.95" customHeight="1" x14ac:dyDescent="0.25">
      <c r="B153" s="6"/>
      <c r="C153" s="6"/>
      <c r="D153" s="6"/>
      <c r="E153" s="6"/>
      <c r="F153" s="6"/>
      <c r="G153" s="6">
        <f>VLOOKUP($B141,SPRINT!$B$5:$H$5000,7,)</f>
        <v>0</v>
      </c>
      <c r="H153" s="6"/>
      <c r="I153" s="6"/>
    </row>
    <row r="154" spans="2:9" ht="24.95" customHeight="1" x14ac:dyDescent="0.25">
      <c r="B154" s="6"/>
      <c r="C154" s="6"/>
      <c r="D154" s="6"/>
      <c r="E154" s="6"/>
      <c r="F154" s="6"/>
      <c r="G154" s="6">
        <f>VLOOKUP($B142,SPRINT!$B$5:$H$5000,7,)</f>
        <v>0</v>
      </c>
      <c r="H154" s="6"/>
      <c r="I154" s="6"/>
    </row>
    <row r="155" spans="2:9" ht="24.95" customHeight="1" x14ac:dyDescent="0.25">
      <c r="B155" s="6"/>
      <c r="C155" s="6"/>
      <c r="D155" s="6"/>
      <c r="E155" s="6"/>
      <c r="F155" s="6"/>
      <c r="G155" s="6">
        <f>VLOOKUP($B143,SPRINT!$B$5:$H$5000,7,)</f>
        <v>0</v>
      </c>
      <c r="H155" s="6"/>
      <c r="I155" s="6"/>
    </row>
    <row r="156" spans="2:9" ht="24.95" customHeight="1" x14ac:dyDescent="0.25">
      <c r="B156" s="6"/>
      <c r="C156" s="6"/>
      <c r="D156" s="6"/>
      <c r="E156" s="6"/>
      <c r="F156" s="6"/>
      <c r="G156" s="6">
        <f>VLOOKUP($B144,SPRINT!$B$5:$H$5000,7,)</f>
        <v>0</v>
      </c>
      <c r="H156" s="6"/>
      <c r="I156" s="6"/>
    </row>
    <row r="157" spans="2:9" ht="24.95" customHeight="1" x14ac:dyDescent="0.25">
      <c r="B157" s="6"/>
      <c r="C157" s="6"/>
      <c r="D157" s="6"/>
      <c r="E157" s="6"/>
      <c r="F157" s="6"/>
      <c r="G157" s="6">
        <f>VLOOKUP($B145,SPRINT!$B$5:$H$5000,7,)</f>
        <v>0</v>
      </c>
      <c r="H157" s="6"/>
      <c r="I157" s="6"/>
    </row>
    <row r="158" spans="2:9" ht="24.95" customHeight="1" x14ac:dyDescent="0.25">
      <c r="B158" s="6"/>
      <c r="C158" s="6"/>
      <c r="D158" s="6"/>
      <c r="E158" s="6"/>
      <c r="F158" s="6"/>
      <c r="G158" s="6">
        <f>VLOOKUP($B146,SPRINT!$B$5:$H$5000,7,)</f>
        <v>0</v>
      </c>
      <c r="H158" s="6"/>
      <c r="I158" s="6"/>
    </row>
    <row r="159" spans="2:9" ht="24.95" customHeight="1" x14ac:dyDescent="0.25">
      <c r="B159" s="6"/>
      <c r="C159" s="6"/>
      <c r="D159" s="6"/>
      <c r="E159" s="6"/>
      <c r="F159" s="6"/>
      <c r="G159" s="6">
        <f>VLOOKUP($B147,SPRINT!$B$5:$H$5000,7,)</f>
        <v>0</v>
      </c>
      <c r="H159" s="6"/>
      <c r="I159" s="6"/>
    </row>
    <row r="160" spans="2:9" ht="24.95" customHeight="1" x14ac:dyDescent="0.25">
      <c r="B160" s="6"/>
      <c r="C160" s="6"/>
      <c r="D160" s="6"/>
      <c r="E160" s="6"/>
      <c r="F160" s="6"/>
      <c r="G160" s="6">
        <f>VLOOKUP($B148,SPRINT!$B$5:$H$5000,7,)</f>
        <v>0</v>
      </c>
      <c r="H160" s="6"/>
      <c r="I160" s="6"/>
    </row>
    <row r="161" spans="2:9" ht="24.95" customHeight="1" x14ac:dyDescent="0.25">
      <c r="B161" s="6"/>
      <c r="C161" s="6"/>
      <c r="D161" s="6"/>
      <c r="E161" s="6"/>
      <c r="F161" s="6"/>
      <c r="G161" s="6">
        <f>VLOOKUP($B149,SPRINT!$B$5:$H$5000,7,)</f>
        <v>0</v>
      </c>
      <c r="H161" s="6"/>
      <c r="I161" s="6"/>
    </row>
    <row r="162" spans="2:9" ht="24.95" customHeight="1" x14ac:dyDescent="0.25">
      <c r="B162" s="6"/>
      <c r="C162" s="6"/>
      <c r="D162" s="6"/>
      <c r="E162" s="6"/>
      <c r="F162" s="6"/>
      <c r="G162" s="6">
        <f>VLOOKUP($B150,SPRINT!$B$5:$H$5000,7,)</f>
        <v>0</v>
      </c>
      <c r="H162" s="6"/>
      <c r="I162" s="6"/>
    </row>
    <row r="163" spans="2:9" ht="24.95" customHeight="1" x14ac:dyDescent="0.25">
      <c r="B163" s="6"/>
      <c r="C163" s="6"/>
      <c r="D163" s="6"/>
      <c r="E163" s="6"/>
      <c r="F163" s="6"/>
      <c r="G163" s="6">
        <f>VLOOKUP($B151,SPRINT!$B$5:$H$5000,7,)</f>
        <v>0</v>
      </c>
      <c r="H163" s="6"/>
      <c r="I163" s="6"/>
    </row>
    <row r="164" spans="2:9" ht="24.95" customHeight="1" x14ac:dyDescent="0.25">
      <c r="B164" s="6"/>
      <c r="C164" s="6"/>
      <c r="D164" s="6"/>
      <c r="E164" s="6"/>
      <c r="F164" s="6"/>
      <c r="G164" s="6">
        <f>VLOOKUP($B152,SPRINT!$B$5:$H$5000,7,)</f>
        <v>0</v>
      </c>
      <c r="H164" s="6"/>
      <c r="I164" s="6"/>
    </row>
    <row r="165" spans="2:9" ht="24.95" customHeight="1" x14ac:dyDescent="0.25">
      <c r="B165" s="6"/>
      <c r="C165" s="6"/>
      <c r="D165" s="6"/>
      <c r="E165" s="6"/>
      <c r="F165" s="6"/>
      <c r="G165" s="6">
        <f>VLOOKUP($B153,SPRINT!$B$5:$H$5000,7,)</f>
        <v>0</v>
      </c>
      <c r="H165" s="6"/>
      <c r="I165" s="6"/>
    </row>
    <row r="166" spans="2:9" ht="24.95" customHeight="1" x14ac:dyDescent="0.25">
      <c r="B166" s="6"/>
      <c r="C166" s="6"/>
      <c r="D166" s="6"/>
      <c r="E166" s="6"/>
      <c r="F166" s="6"/>
      <c r="G166" s="6">
        <f>VLOOKUP($B154,SPRINT!$B$5:$H$5000,7,)</f>
        <v>0</v>
      </c>
      <c r="H166" s="6"/>
      <c r="I166" s="6"/>
    </row>
    <row r="167" spans="2:9" ht="24.95" customHeight="1" x14ac:dyDescent="0.25">
      <c r="B167" s="6"/>
      <c r="C167" s="6"/>
      <c r="D167" s="6"/>
      <c r="E167" s="6"/>
      <c r="F167" s="6"/>
      <c r="G167" s="6">
        <f>VLOOKUP($B155,SPRINT!$B$5:$H$5000,7,)</f>
        <v>0</v>
      </c>
      <c r="H167" s="6"/>
      <c r="I167" s="6"/>
    </row>
    <row r="168" spans="2:9" ht="24.95" customHeight="1" x14ac:dyDescent="0.25">
      <c r="B168" s="6"/>
      <c r="C168" s="6"/>
      <c r="D168" s="6"/>
      <c r="E168" s="6"/>
      <c r="F168" s="6"/>
      <c r="G168" s="6">
        <f>VLOOKUP($B156,SPRINT!$B$5:$H$5000,7,)</f>
        <v>0</v>
      </c>
      <c r="H168" s="6"/>
      <c r="I168" s="6"/>
    </row>
    <row r="169" spans="2:9" ht="24.95" customHeight="1" x14ac:dyDescent="0.25">
      <c r="B169" s="6"/>
      <c r="C169" s="6"/>
      <c r="D169" s="6"/>
      <c r="E169" s="6"/>
      <c r="F169" s="6"/>
      <c r="G169" s="6">
        <f>VLOOKUP($B157,SPRINT!$B$5:$H$5000,7,)</f>
        <v>0</v>
      </c>
      <c r="H169" s="6"/>
      <c r="I169" s="6"/>
    </row>
    <row r="170" spans="2:9" ht="24.95" customHeight="1" x14ac:dyDescent="0.25">
      <c r="B170" s="6"/>
      <c r="C170" s="6"/>
      <c r="D170" s="6"/>
      <c r="E170" s="6"/>
      <c r="F170" s="6"/>
      <c r="G170" s="6">
        <f>VLOOKUP($B158,SPRINT!$B$5:$H$5000,7,)</f>
        <v>0</v>
      </c>
      <c r="H170" s="6"/>
      <c r="I170" s="6"/>
    </row>
    <row r="171" spans="2:9" ht="24.95" customHeight="1" x14ac:dyDescent="0.25">
      <c r="B171" s="6"/>
      <c r="C171" s="6"/>
      <c r="D171" s="6"/>
      <c r="E171" s="6"/>
      <c r="F171" s="6"/>
      <c r="G171" s="6">
        <f>VLOOKUP($B159,SPRINT!$B$5:$H$5000,7,)</f>
        <v>0</v>
      </c>
      <c r="H171" s="6"/>
      <c r="I171" s="6"/>
    </row>
    <row r="172" spans="2:9" ht="24.95" customHeight="1" x14ac:dyDescent="0.25">
      <c r="B172" s="6"/>
      <c r="C172" s="6"/>
      <c r="D172" s="6"/>
      <c r="E172" s="6"/>
      <c r="F172" s="6"/>
      <c r="G172" s="6">
        <f>VLOOKUP($B160,SPRINT!$B$5:$H$5000,7,)</f>
        <v>0</v>
      </c>
      <c r="H172" s="6"/>
      <c r="I172" s="6"/>
    </row>
    <row r="173" spans="2:9" ht="24.95" customHeight="1" x14ac:dyDescent="0.25">
      <c r="B173" s="6"/>
      <c r="C173" s="6"/>
      <c r="D173" s="6"/>
      <c r="E173" s="6"/>
      <c r="F173" s="6"/>
      <c r="G173" s="6">
        <f>VLOOKUP($B161,SPRINT!$B$5:$H$5000,7,)</f>
        <v>0</v>
      </c>
      <c r="H173" s="6"/>
      <c r="I173" s="6"/>
    </row>
    <row r="174" spans="2:9" ht="24.95" customHeight="1" x14ac:dyDescent="0.25">
      <c r="B174" s="6"/>
      <c r="C174" s="6"/>
      <c r="D174" s="6"/>
      <c r="E174" s="6"/>
      <c r="F174" s="6"/>
      <c r="G174" s="6">
        <f>VLOOKUP($B162,SPRINT!$B$5:$H$5000,7,)</f>
        <v>0</v>
      </c>
      <c r="H174" s="6"/>
      <c r="I174" s="6"/>
    </row>
    <row r="175" spans="2:9" ht="24.95" customHeight="1" x14ac:dyDescent="0.25">
      <c r="B175" s="6"/>
      <c r="C175" s="6"/>
      <c r="D175" s="6"/>
      <c r="E175" s="6"/>
      <c r="F175" s="6"/>
      <c r="G175" s="6">
        <f>VLOOKUP($B163,SPRINT!$B$5:$H$5000,7,)</f>
        <v>0</v>
      </c>
      <c r="H175" s="6"/>
      <c r="I175" s="6"/>
    </row>
    <row r="176" spans="2:9" ht="24.95" customHeight="1" x14ac:dyDescent="0.25">
      <c r="B176" s="6"/>
      <c r="C176" s="6"/>
      <c r="D176" s="6"/>
      <c r="E176" s="6"/>
      <c r="F176" s="6"/>
      <c r="G176" s="6">
        <f>VLOOKUP($B164,SPRINT!$B$5:$H$5000,7,)</f>
        <v>0</v>
      </c>
      <c r="H176" s="6"/>
      <c r="I176" s="6"/>
    </row>
    <row r="177" spans="2:9" ht="24.95" customHeight="1" x14ac:dyDescent="0.25">
      <c r="B177" s="6"/>
      <c r="C177" s="6"/>
      <c r="D177" s="6"/>
      <c r="E177" s="6"/>
      <c r="F177" s="6"/>
      <c r="G177" s="6">
        <f>VLOOKUP($B165,SPRINT!$B$5:$H$5000,7,)</f>
        <v>0</v>
      </c>
      <c r="H177" s="6"/>
      <c r="I177" s="6"/>
    </row>
    <row r="178" spans="2:9" ht="24.95" customHeight="1" x14ac:dyDescent="0.25">
      <c r="B178" s="6"/>
      <c r="C178" s="6"/>
      <c r="D178" s="6"/>
      <c r="E178" s="6"/>
      <c r="F178" s="6"/>
      <c r="G178" s="6">
        <f>VLOOKUP($B166,SPRINT!$B$5:$H$5000,7,)</f>
        <v>0</v>
      </c>
      <c r="H178" s="6"/>
      <c r="I178" s="6"/>
    </row>
    <row r="179" spans="2:9" ht="24.95" customHeight="1" x14ac:dyDescent="0.25">
      <c r="B179" s="6"/>
      <c r="C179" s="6"/>
      <c r="D179" s="6"/>
      <c r="E179" s="6"/>
      <c r="F179" s="6"/>
      <c r="G179" s="6">
        <f>VLOOKUP($B167,SPRINT!$B$5:$H$5000,7,)</f>
        <v>0</v>
      </c>
      <c r="H179" s="6"/>
      <c r="I179" s="6"/>
    </row>
    <row r="180" spans="2:9" ht="24.95" customHeight="1" x14ac:dyDescent="0.25">
      <c r="B180" s="6"/>
      <c r="C180" s="6"/>
      <c r="D180" s="6"/>
      <c r="E180" s="6"/>
      <c r="F180" s="6"/>
      <c r="G180" s="6">
        <f>VLOOKUP($B168,SPRINT!$B$5:$H$5000,7,)</f>
        <v>0</v>
      </c>
      <c r="H180" s="6"/>
      <c r="I180" s="6"/>
    </row>
    <row r="181" spans="2:9" ht="24.95" customHeight="1" x14ac:dyDescent="0.25">
      <c r="B181" s="6"/>
      <c r="C181" s="6"/>
      <c r="D181" s="6"/>
      <c r="E181" s="6"/>
      <c r="F181" s="6"/>
      <c r="G181" s="6">
        <f>VLOOKUP($B169,SPRINT!$B$5:$H$5000,7,)</f>
        <v>0</v>
      </c>
      <c r="H181" s="6"/>
      <c r="I181" s="6"/>
    </row>
    <row r="182" spans="2:9" ht="24.95" customHeight="1" x14ac:dyDescent="0.25">
      <c r="B182" s="6"/>
      <c r="C182" s="6"/>
      <c r="D182" s="6"/>
      <c r="E182" s="6"/>
      <c r="F182" s="6"/>
      <c r="G182" s="6">
        <f>VLOOKUP($B170,SPRINT!$B$5:$H$5000,7,)</f>
        <v>0</v>
      </c>
      <c r="H182" s="6"/>
      <c r="I182" s="6"/>
    </row>
    <row r="183" spans="2:9" ht="24.95" customHeight="1" x14ac:dyDescent="0.25">
      <c r="B183" s="6"/>
      <c r="C183" s="6"/>
      <c r="D183" s="6"/>
      <c r="E183" s="6"/>
      <c r="F183" s="6"/>
      <c r="G183" s="6">
        <f>VLOOKUP($B171,SPRINT!$B$5:$H$5000,7,)</f>
        <v>0</v>
      </c>
      <c r="H183" s="6"/>
      <c r="I183" s="6"/>
    </row>
    <row r="184" spans="2:9" ht="24.95" customHeight="1" x14ac:dyDescent="0.25">
      <c r="B184" s="6"/>
      <c r="C184" s="6"/>
      <c r="D184" s="6"/>
      <c r="E184" s="6"/>
      <c r="F184" s="6"/>
      <c r="G184" s="6">
        <f>VLOOKUP($B172,SPRINT!$B$5:$H$5000,7,)</f>
        <v>0</v>
      </c>
      <c r="H184" s="6"/>
      <c r="I184" s="6"/>
    </row>
    <row r="185" spans="2:9" ht="24.95" customHeight="1" x14ac:dyDescent="0.25">
      <c r="B185" s="6"/>
      <c r="C185" s="6"/>
      <c r="D185" s="6"/>
      <c r="E185" s="6"/>
      <c r="F185" s="6"/>
      <c r="G185" s="6">
        <f>VLOOKUP($B173,SPRINT!$B$5:$H$5000,7,)</f>
        <v>0</v>
      </c>
      <c r="H185" s="6"/>
      <c r="I185" s="6"/>
    </row>
    <row r="186" spans="2:9" ht="24.95" customHeight="1" x14ac:dyDescent="0.25">
      <c r="B186" s="6"/>
      <c r="C186" s="6"/>
      <c r="D186" s="6"/>
      <c r="E186" s="6"/>
      <c r="F186" s="6"/>
      <c r="G186" s="6">
        <f>VLOOKUP($B174,SPRINT!$B$5:$H$5000,7,)</f>
        <v>0</v>
      </c>
      <c r="H186" s="6"/>
      <c r="I186" s="6"/>
    </row>
    <row r="187" spans="2:9" ht="24.95" customHeight="1" x14ac:dyDescent="0.25">
      <c r="B187" s="6"/>
      <c r="C187" s="6"/>
      <c r="D187" s="6"/>
      <c r="E187" s="6"/>
      <c r="F187" s="6"/>
      <c r="G187" s="6">
        <f>VLOOKUP($B175,SPRINT!$B$5:$H$5000,7,)</f>
        <v>0</v>
      </c>
      <c r="H187" s="6"/>
      <c r="I187" s="6"/>
    </row>
    <row r="188" spans="2:9" ht="24.95" customHeight="1" x14ac:dyDescent="0.25">
      <c r="B188" s="6"/>
      <c r="C188" s="6"/>
      <c r="D188" s="6"/>
      <c r="E188" s="6"/>
      <c r="F188" s="6"/>
      <c r="G188" s="6">
        <f>VLOOKUP($B176,SPRINT!$B$5:$H$5000,7,)</f>
        <v>0</v>
      </c>
      <c r="H188" s="6"/>
      <c r="I188" s="6"/>
    </row>
    <row r="189" spans="2:9" ht="24.95" customHeight="1" x14ac:dyDescent="0.25">
      <c r="B189" s="6"/>
      <c r="C189" s="6"/>
      <c r="D189" s="6"/>
      <c r="E189" s="6"/>
      <c r="F189" s="6"/>
      <c r="G189" s="6">
        <f>VLOOKUP($B177,SPRINT!$B$5:$H$5000,7,)</f>
        <v>0</v>
      </c>
      <c r="H189" s="6"/>
      <c r="I189" s="6"/>
    </row>
    <row r="190" spans="2:9" ht="24.95" customHeight="1" x14ac:dyDescent="0.25">
      <c r="B190" s="6"/>
      <c r="C190" s="6"/>
      <c r="D190" s="6"/>
      <c r="E190" s="6"/>
      <c r="F190" s="6"/>
      <c r="G190" s="6">
        <f>VLOOKUP($B178,SPRINT!$B$5:$H$5000,7,)</f>
        <v>0</v>
      </c>
      <c r="H190" s="6"/>
      <c r="I190" s="6"/>
    </row>
    <row r="191" spans="2:9" ht="24.95" customHeight="1" x14ac:dyDescent="0.25">
      <c r="B191" s="6"/>
      <c r="C191" s="6"/>
      <c r="D191" s="6"/>
      <c r="E191" s="6"/>
      <c r="F191" s="6"/>
      <c r="G191" s="6">
        <f>VLOOKUP($B179,SPRINT!$B$5:$H$5000,7,)</f>
        <v>0</v>
      </c>
      <c r="H191" s="6"/>
      <c r="I191" s="6"/>
    </row>
    <row r="192" spans="2:9" ht="24.95" customHeight="1" x14ac:dyDescent="0.25">
      <c r="B192" s="6"/>
      <c r="C192" s="6"/>
      <c r="D192" s="6"/>
      <c r="E192" s="6"/>
      <c r="F192" s="6"/>
      <c r="G192" s="6">
        <f>VLOOKUP($B180,SPRINT!$B$5:$H$5000,7,)</f>
        <v>0</v>
      </c>
      <c r="H192" s="6"/>
      <c r="I192" s="6"/>
    </row>
    <row r="193" spans="2:9" ht="24.95" customHeight="1" x14ac:dyDescent="0.25">
      <c r="B193" s="6"/>
      <c r="C193" s="6"/>
      <c r="D193" s="6"/>
      <c r="E193" s="6"/>
      <c r="F193" s="6"/>
      <c r="G193" s="6">
        <f>VLOOKUP($B181,SPRINT!$B$5:$H$5000,7,)</f>
        <v>0</v>
      </c>
      <c r="H193" s="6"/>
      <c r="I193" s="6"/>
    </row>
    <row r="194" spans="2:9" ht="24.95" customHeight="1" x14ac:dyDescent="0.25">
      <c r="B194" s="6"/>
      <c r="C194" s="6"/>
      <c r="D194" s="6"/>
      <c r="E194" s="6"/>
      <c r="F194" s="6"/>
      <c r="G194" s="6">
        <f>VLOOKUP($B182,SPRINT!$B$5:$H$5000,7,)</f>
        <v>0</v>
      </c>
      <c r="H194" s="6"/>
      <c r="I194" s="6"/>
    </row>
    <row r="195" spans="2:9" ht="24.95" customHeight="1" x14ac:dyDescent="0.25">
      <c r="B195" s="6"/>
      <c r="C195" s="6"/>
      <c r="D195" s="6"/>
      <c r="E195" s="6"/>
      <c r="F195" s="6"/>
      <c r="G195" s="6">
        <f>VLOOKUP($B183,SPRINT!$B$5:$H$5000,7,)</f>
        <v>0</v>
      </c>
      <c r="H195" s="6"/>
      <c r="I195" s="6"/>
    </row>
    <row r="196" spans="2:9" ht="24.95" customHeight="1" x14ac:dyDescent="0.25">
      <c r="B196" s="6"/>
      <c r="C196" s="6"/>
      <c r="D196" s="6"/>
      <c r="E196" s="6"/>
      <c r="F196" s="6"/>
      <c r="G196" s="6">
        <f>VLOOKUP($B184,SPRINT!$B$5:$H$5000,7,)</f>
        <v>0</v>
      </c>
      <c r="H196" s="6"/>
      <c r="I196" s="6"/>
    </row>
    <row r="197" spans="2:9" ht="24.95" customHeight="1" x14ac:dyDescent="0.25">
      <c r="B197" s="6"/>
      <c r="C197" s="6"/>
      <c r="D197" s="6"/>
      <c r="E197" s="6"/>
      <c r="F197" s="6"/>
      <c r="G197" s="6">
        <f>VLOOKUP($B185,SPRINT!$B$5:$H$5000,7,)</f>
        <v>0</v>
      </c>
      <c r="H197" s="6"/>
      <c r="I197" s="6"/>
    </row>
    <row r="198" spans="2:9" ht="24.95" customHeight="1" x14ac:dyDescent="0.25">
      <c r="B198" s="6"/>
      <c r="C198" s="6"/>
      <c r="D198" s="6"/>
      <c r="E198" s="6"/>
      <c r="F198" s="6"/>
      <c r="G198" s="6">
        <f>VLOOKUP($B186,SPRINT!$B$5:$H$5000,7,)</f>
        <v>0</v>
      </c>
      <c r="H198" s="6"/>
      <c r="I198" s="6"/>
    </row>
    <row r="199" spans="2:9" ht="24.95" customHeight="1" x14ac:dyDescent="0.25">
      <c r="B199" s="6"/>
      <c r="C199" s="6"/>
      <c r="D199" s="6"/>
      <c r="E199" s="6"/>
      <c r="F199" s="6"/>
      <c r="G199" s="6">
        <f>VLOOKUP($B187,SPRINT!$B$5:$H$5000,7,)</f>
        <v>0</v>
      </c>
      <c r="H199" s="6"/>
      <c r="I199" s="6"/>
    </row>
    <row r="200" spans="2:9" ht="24.95" customHeight="1" x14ac:dyDescent="0.25">
      <c r="B200" s="6"/>
      <c r="C200" s="6"/>
      <c r="D200" s="6"/>
      <c r="E200" s="6"/>
      <c r="F200" s="6"/>
      <c r="G200" s="6">
        <f>VLOOKUP($B188,SPRINT!$B$5:$H$5000,7,)</f>
        <v>0</v>
      </c>
      <c r="H200" s="6"/>
      <c r="I200" s="6"/>
    </row>
    <row r="201" spans="2:9" ht="24.95" customHeight="1" x14ac:dyDescent="0.25">
      <c r="B201" s="6"/>
      <c r="C201" s="6"/>
      <c r="D201" s="6"/>
      <c r="E201" s="6"/>
      <c r="F201" s="6"/>
      <c r="G201" s="6">
        <f>VLOOKUP($B189,SPRINT!$B$5:$H$5000,7,)</f>
        <v>0</v>
      </c>
      <c r="H201" s="6"/>
      <c r="I201" s="6"/>
    </row>
    <row r="202" spans="2:9" ht="24.95" customHeight="1" x14ac:dyDescent="0.25">
      <c r="B202" s="6"/>
      <c r="C202" s="6"/>
      <c r="D202" s="6"/>
      <c r="E202" s="6"/>
      <c r="F202" s="6"/>
      <c r="G202" s="6">
        <f>VLOOKUP($B190,SPRINT!$B$5:$H$5000,7,)</f>
        <v>0</v>
      </c>
      <c r="H202" s="6"/>
      <c r="I202" s="6"/>
    </row>
    <row r="203" spans="2:9" ht="24.95" customHeight="1" x14ac:dyDescent="0.25">
      <c r="B203" s="6"/>
      <c r="C203" s="6"/>
      <c r="D203" s="6"/>
      <c r="E203" s="6"/>
      <c r="F203" s="6"/>
      <c r="G203" s="6">
        <f>VLOOKUP($B191,SPRINT!$B$5:$H$5000,7,)</f>
        <v>0</v>
      </c>
      <c r="H203" s="6"/>
      <c r="I203" s="6"/>
    </row>
    <row r="204" spans="2:9" ht="24.95" customHeight="1" x14ac:dyDescent="0.25">
      <c r="B204" s="6"/>
      <c r="C204" s="6"/>
      <c r="D204" s="6"/>
      <c r="E204" s="6"/>
      <c r="F204" s="6"/>
      <c r="G204" s="6">
        <f>VLOOKUP($B192,SPRINT!$B$5:$H$5000,7,)</f>
        <v>0</v>
      </c>
      <c r="H204" s="6"/>
      <c r="I204" s="6"/>
    </row>
    <row r="205" spans="2:9" ht="24.95" customHeight="1" x14ac:dyDescent="0.25">
      <c r="B205" s="6"/>
      <c r="C205" s="6"/>
      <c r="D205" s="6"/>
      <c r="E205" s="6"/>
      <c r="F205" s="6"/>
      <c r="G205" s="6">
        <f>VLOOKUP($B193,SPRINT!$B$5:$H$5000,7,)</f>
        <v>0</v>
      </c>
      <c r="H205" s="6"/>
      <c r="I205" s="6"/>
    </row>
    <row r="206" spans="2:9" ht="24.95" customHeight="1" x14ac:dyDescent="0.25">
      <c r="B206" s="6"/>
      <c r="C206" s="6"/>
      <c r="D206" s="6"/>
      <c r="E206" s="6"/>
      <c r="F206" s="6"/>
      <c r="G206" s="6">
        <f>VLOOKUP($B194,SPRINT!$B$5:$H$5000,7,)</f>
        <v>0</v>
      </c>
      <c r="H206" s="6"/>
      <c r="I206" s="6"/>
    </row>
    <row r="207" spans="2:9" ht="24.95" customHeight="1" x14ac:dyDescent="0.25">
      <c r="B207" s="6"/>
      <c r="C207" s="6"/>
      <c r="D207" s="6"/>
      <c r="E207" s="6"/>
      <c r="F207" s="6"/>
      <c r="G207" s="6">
        <f>VLOOKUP($B195,SPRINT!$B$5:$H$5000,7,)</f>
        <v>0</v>
      </c>
      <c r="H207" s="6"/>
      <c r="I207" s="6"/>
    </row>
    <row r="208" spans="2:9" ht="24.95" customHeight="1" x14ac:dyDescent="0.25">
      <c r="B208" s="6"/>
      <c r="C208" s="6"/>
      <c r="D208" s="6"/>
      <c r="E208" s="6"/>
      <c r="F208" s="6"/>
      <c r="G208" s="6">
        <f>VLOOKUP($B196,SPRINT!$B$5:$H$5000,7,)</f>
        <v>0</v>
      </c>
      <c r="H208" s="6"/>
      <c r="I208" s="6"/>
    </row>
    <row r="209" spans="2:9" ht="24.95" customHeight="1" x14ac:dyDescent="0.25">
      <c r="B209" s="6"/>
      <c r="C209" s="6"/>
      <c r="D209" s="6"/>
      <c r="E209" s="6"/>
      <c r="F209" s="6"/>
      <c r="G209" s="6">
        <f>VLOOKUP($B197,SPRINT!$B$5:$H$5000,7,)</f>
        <v>0</v>
      </c>
      <c r="H209" s="6"/>
      <c r="I209" s="6"/>
    </row>
    <row r="210" spans="2:9" ht="24.95" customHeight="1" x14ac:dyDescent="0.25">
      <c r="B210" s="6"/>
      <c r="C210" s="6"/>
      <c r="D210" s="6"/>
      <c r="E210" s="6"/>
      <c r="F210" s="6"/>
      <c r="G210" s="6">
        <f>VLOOKUP($B198,SPRINT!$B$5:$H$5000,7,)</f>
        <v>0</v>
      </c>
      <c r="H210" s="6"/>
      <c r="I210" s="6"/>
    </row>
    <row r="211" spans="2:9" ht="24.95" customHeight="1" x14ac:dyDescent="0.25">
      <c r="B211" s="6"/>
      <c r="C211" s="6"/>
      <c r="D211" s="6"/>
      <c r="E211" s="6"/>
      <c r="F211" s="6"/>
      <c r="G211" s="6">
        <f>VLOOKUP($B199,SPRINT!$B$5:$H$5000,7,)</f>
        <v>0</v>
      </c>
      <c r="H211" s="6"/>
      <c r="I211" s="6"/>
    </row>
    <row r="212" spans="2:9" ht="24.95" customHeight="1" x14ac:dyDescent="0.25">
      <c r="B212" s="6"/>
      <c r="C212" s="6"/>
      <c r="D212" s="6"/>
      <c r="E212" s="6"/>
      <c r="F212" s="6"/>
      <c r="G212" s="6">
        <f>VLOOKUP($B200,SPRINT!$B$5:$H$5000,7,)</f>
        <v>0</v>
      </c>
      <c r="H212" s="6"/>
      <c r="I212" s="6"/>
    </row>
    <row r="213" spans="2:9" ht="24.95" customHeight="1" x14ac:dyDescent="0.25">
      <c r="B213" s="6"/>
      <c r="C213" s="6"/>
      <c r="D213" s="6"/>
      <c r="E213" s="6"/>
      <c r="F213" s="6"/>
      <c r="G213" s="6">
        <f>VLOOKUP($B201,SPRINT!$B$5:$H$5000,7,)</f>
        <v>0</v>
      </c>
      <c r="H213" s="6"/>
      <c r="I213" s="6"/>
    </row>
    <row r="214" spans="2:9" ht="24.95" customHeight="1" x14ac:dyDescent="0.25">
      <c r="B214" s="6"/>
      <c r="C214" s="6"/>
      <c r="D214" s="6"/>
      <c r="E214" s="6"/>
      <c r="F214" s="6"/>
      <c r="G214" s="6">
        <f>VLOOKUP($B202,SPRINT!$B$5:$H$5000,7,)</f>
        <v>0</v>
      </c>
      <c r="H214" s="6"/>
      <c r="I214" s="6"/>
    </row>
    <row r="215" spans="2:9" ht="24.95" customHeight="1" x14ac:dyDescent="0.25">
      <c r="B215" s="6"/>
      <c r="C215" s="6"/>
      <c r="D215" s="6"/>
      <c r="E215" s="6"/>
      <c r="F215" s="6"/>
      <c r="G215" s="6">
        <f>VLOOKUP($B203,SPRINT!$B$5:$H$5000,7,)</f>
        <v>0</v>
      </c>
      <c r="H215" s="6"/>
      <c r="I215" s="6"/>
    </row>
    <row r="216" spans="2:9" ht="24.95" customHeight="1" x14ac:dyDescent="0.25">
      <c r="B216" s="6"/>
      <c r="C216" s="6"/>
      <c r="D216" s="6"/>
      <c r="E216" s="6"/>
      <c r="F216" s="6"/>
      <c r="G216" s="6">
        <f>VLOOKUP($B204,SPRINT!$B$5:$H$5000,7,)</f>
        <v>0</v>
      </c>
      <c r="H216" s="6"/>
      <c r="I216" s="6"/>
    </row>
    <row r="217" spans="2:9" ht="24.95" customHeight="1" x14ac:dyDescent="0.25">
      <c r="B217" s="6"/>
      <c r="C217" s="6"/>
      <c r="D217" s="6"/>
      <c r="E217" s="6"/>
      <c r="F217" s="6"/>
      <c r="G217" s="6">
        <f>VLOOKUP($B205,SPRINT!$B$5:$H$5000,7,)</f>
        <v>0</v>
      </c>
      <c r="H217" s="6"/>
      <c r="I217" s="6"/>
    </row>
    <row r="218" spans="2:9" ht="24.95" customHeight="1" x14ac:dyDescent="0.25">
      <c r="B218" s="6"/>
      <c r="C218" s="6"/>
      <c r="D218" s="6"/>
      <c r="E218" s="6"/>
      <c r="F218" s="6"/>
      <c r="G218" s="6">
        <f>VLOOKUP($B206,SPRINT!$B$5:$H$5000,7,)</f>
        <v>0</v>
      </c>
      <c r="H218" s="6"/>
      <c r="I218" s="6"/>
    </row>
    <row r="219" spans="2:9" ht="24.95" customHeight="1" x14ac:dyDescent="0.25">
      <c r="B219" s="6"/>
      <c r="C219" s="6"/>
      <c r="D219" s="6"/>
      <c r="E219" s="6"/>
      <c r="F219" s="6"/>
      <c r="G219" s="6">
        <f>VLOOKUP($B207,SPRINT!$B$5:$H$5000,7,)</f>
        <v>0</v>
      </c>
      <c r="H219" s="6"/>
      <c r="I219" s="6"/>
    </row>
    <row r="220" spans="2:9" ht="24.95" customHeight="1" x14ac:dyDescent="0.25">
      <c r="B220" s="6"/>
      <c r="C220" s="6"/>
      <c r="D220" s="6"/>
      <c r="E220" s="6"/>
      <c r="F220" s="6"/>
      <c r="G220" s="6">
        <f>VLOOKUP($B208,SPRINT!$B$5:$H$5000,7,)</f>
        <v>0</v>
      </c>
      <c r="H220" s="6"/>
      <c r="I220" s="6"/>
    </row>
    <row r="221" spans="2:9" ht="24.95" customHeight="1" x14ac:dyDescent="0.25">
      <c r="B221" s="6"/>
      <c r="C221" s="6"/>
      <c r="D221" s="6"/>
      <c r="E221" s="6"/>
      <c r="F221" s="6"/>
      <c r="G221" s="6">
        <f>VLOOKUP($B209,SPRINT!$B$5:$H$5000,7,)</f>
        <v>0</v>
      </c>
      <c r="H221" s="6"/>
      <c r="I221" s="6"/>
    </row>
    <row r="222" spans="2:9" ht="24.95" customHeight="1" x14ac:dyDescent="0.25">
      <c r="B222" s="6"/>
      <c r="C222" s="6"/>
      <c r="D222" s="6"/>
      <c r="E222" s="6"/>
      <c r="F222" s="6"/>
      <c r="G222" s="6">
        <f>VLOOKUP($B210,SPRINT!$B$5:$H$5000,7,)</f>
        <v>0</v>
      </c>
      <c r="H222" s="6"/>
      <c r="I222" s="6"/>
    </row>
    <row r="223" spans="2:9" ht="24.95" customHeight="1" x14ac:dyDescent="0.25">
      <c r="B223" s="6"/>
      <c r="C223" s="6"/>
      <c r="D223" s="6"/>
      <c r="E223" s="6"/>
      <c r="F223" s="6"/>
      <c r="G223" s="6">
        <f>VLOOKUP($B211,SPRINT!$B$5:$H$5000,7,)</f>
        <v>0</v>
      </c>
      <c r="H223" s="6"/>
      <c r="I223" s="6"/>
    </row>
    <row r="224" spans="2:9" ht="24.95" customHeight="1" x14ac:dyDescent="0.25">
      <c r="B224" s="6"/>
      <c r="C224" s="6"/>
      <c r="D224" s="6"/>
      <c r="E224" s="6"/>
      <c r="F224" s="6"/>
      <c r="G224" s="6">
        <f>VLOOKUP($B212,SPRINT!$B$5:$H$5000,7,)</f>
        <v>0</v>
      </c>
      <c r="H224" s="6"/>
      <c r="I224" s="6"/>
    </row>
    <row r="225" spans="2:9" ht="24.95" customHeight="1" x14ac:dyDescent="0.25">
      <c r="B225" s="6"/>
      <c r="C225" s="6"/>
      <c r="D225" s="6"/>
      <c r="E225" s="6"/>
      <c r="F225" s="6"/>
      <c r="G225" s="6">
        <f>VLOOKUP($B213,SPRINT!$B$5:$H$5000,7,)</f>
        <v>0</v>
      </c>
      <c r="H225" s="6"/>
      <c r="I225" s="6"/>
    </row>
    <row r="226" spans="2:9" ht="24.95" customHeight="1" x14ac:dyDescent="0.25">
      <c r="B226" s="6"/>
      <c r="C226" s="6"/>
      <c r="D226" s="6"/>
      <c r="E226" s="6"/>
      <c r="F226" s="6"/>
      <c r="G226" s="6">
        <f>VLOOKUP($B214,SPRINT!$B$5:$H$5000,7,)</f>
        <v>0</v>
      </c>
      <c r="H226" s="6"/>
      <c r="I226" s="6"/>
    </row>
    <row r="227" spans="2:9" ht="24.95" customHeight="1" x14ac:dyDescent="0.25">
      <c r="B227" s="6"/>
      <c r="C227" s="6"/>
      <c r="D227" s="6"/>
      <c r="E227" s="6"/>
      <c r="F227" s="6"/>
      <c r="G227" s="6">
        <f>VLOOKUP($B215,SPRINT!$B$5:$H$5000,7,)</f>
        <v>0</v>
      </c>
      <c r="H227" s="6"/>
      <c r="I227" s="6"/>
    </row>
    <row r="228" spans="2:9" ht="24.95" customHeight="1" x14ac:dyDescent="0.25">
      <c r="B228" s="6"/>
      <c r="C228" s="6"/>
      <c r="D228" s="6"/>
      <c r="E228" s="6"/>
      <c r="F228" s="6"/>
      <c r="G228" s="6">
        <f>VLOOKUP($B216,SPRINT!$B$5:$H$5000,7,)</f>
        <v>0</v>
      </c>
      <c r="H228" s="6"/>
      <c r="I228" s="6"/>
    </row>
    <row r="229" spans="2:9" ht="24.95" customHeight="1" x14ac:dyDescent="0.25">
      <c r="B229" s="6"/>
      <c r="C229" s="6"/>
      <c r="D229" s="6"/>
      <c r="E229" s="6"/>
      <c r="F229" s="6"/>
      <c r="G229" s="6">
        <f>VLOOKUP($B217,SPRINT!$B$5:$H$5000,7,)</f>
        <v>0</v>
      </c>
      <c r="H229" s="6"/>
      <c r="I229" s="6"/>
    </row>
    <row r="230" spans="2:9" ht="24.95" customHeight="1" x14ac:dyDescent="0.25">
      <c r="B230" s="6"/>
      <c r="C230" s="6"/>
      <c r="D230" s="6"/>
      <c r="E230" s="6"/>
      <c r="F230" s="6"/>
      <c r="G230" s="6">
        <f>VLOOKUP($B218,SPRINT!$B$5:$H$5000,7,)</f>
        <v>0</v>
      </c>
      <c r="H230" s="6"/>
      <c r="I230" s="6"/>
    </row>
    <row r="231" spans="2:9" ht="24.95" customHeight="1" x14ac:dyDescent="0.25">
      <c r="B231" s="6"/>
      <c r="C231" s="6"/>
      <c r="D231" s="6"/>
      <c r="E231" s="6"/>
      <c r="F231" s="6"/>
      <c r="G231" s="6">
        <f>VLOOKUP($B219,SPRINT!$B$5:$H$5000,7,)</f>
        <v>0</v>
      </c>
      <c r="H231" s="6"/>
      <c r="I231" s="6"/>
    </row>
    <row r="232" spans="2:9" ht="24.95" customHeight="1" x14ac:dyDescent="0.25">
      <c r="B232" s="6"/>
      <c r="C232" s="6"/>
      <c r="D232" s="6"/>
      <c r="E232" s="6"/>
      <c r="F232" s="6"/>
      <c r="G232" s="6">
        <f>VLOOKUP($B220,SPRINT!$B$5:$H$5000,7,)</f>
        <v>0</v>
      </c>
      <c r="H232" s="6"/>
      <c r="I232" s="6"/>
    </row>
    <row r="233" spans="2:9" ht="24.95" customHeight="1" x14ac:dyDescent="0.25">
      <c r="B233" s="6"/>
      <c r="C233" s="6"/>
      <c r="D233" s="6"/>
      <c r="E233" s="6"/>
      <c r="F233" s="6"/>
      <c r="G233" s="6">
        <f>VLOOKUP($B221,SPRINT!$B$5:$H$5000,7,)</f>
        <v>0</v>
      </c>
      <c r="H233" s="6"/>
      <c r="I233" s="6"/>
    </row>
    <row r="234" spans="2:9" ht="24.95" customHeight="1" x14ac:dyDescent="0.25">
      <c r="B234" s="6"/>
      <c r="C234" s="6"/>
      <c r="D234" s="6"/>
      <c r="E234" s="6"/>
      <c r="F234" s="6"/>
      <c r="G234" s="6">
        <f>VLOOKUP($B222,SPRINT!$B$5:$H$5000,7,)</f>
        <v>0</v>
      </c>
      <c r="H234" s="6"/>
      <c r="I234" s="6"/>
    </row>
    <row r="235" spans="2:9" ht="24.95" customHeight="1" x14ac:dyDescent="0.25">
      <c r="B235" s="6"/>
      <c r="C235" s="6"/>
      <c r="D235" s="6"/>
      <c r="E235" s="6"/>
      <c r="F235" s="6"/>
      <c r="G235" s="6">
        <f>VLOOKUP($B223,SPRINT!$B$5:$H$5000,7,)</f>
        <v>0</v>
      </c>
      <c r="H235" s="6"/>
      <c r="I235" s="6"/>
    </row>
    <row r="236" spans="2:9" ht="24.95" customHeight="1" x14ac:dyDescent="0.25">
      <c r="B236" s="6"/>
      <c r="C236" s="6"/>
      <c r="D236" s="6"/>
      <c r="E236" s="6"/>
      <c r="F236" s="6"/>
      <c r="G236" s="6">
        <f>VLOOKUP($B224,SPRINT!$B$5:$H$5000,7,)</f>
        <v>0</v>
      </c>
      <c r="H236" s="6"/>
      <c r="I236" s="6"/>
    </row>
    <row r="237" spans="2:9" ht="24.95" customHeight="1" x14ac:dyDescent="0.25">
      <c r="B237" s="6"/>
      <c r="C237" s="6"/>
      <c r="D237" s="6"/>
      <c r="E237" s="6"/>
      <c r="F237" s="6"/>
      <c r="G237" s="6">
        <f>VLOOKUP($B225,SPRINT!$B$5:$H$5000,7,)</f>
        <v>0</v>
      </c>
      <c r="H237" s="6"/>
      <c r="I237" s="6"/>
    </row>
    <row r="238" spans="2:9" ht="24.95" customHeight="1" x14ac:dyDescent="0.25">
      <c r="B238" s="6"/>
      <c r="C238" s="6"/>
      <c r="D238" s="6"/>
      <c r="E238" s="6"/>
      <c r="F238" s="6"/>
      <c r="G238" s="6">
        <f>VLOOKUP($B226,SPRINT!$B$5:$H$5000,7,)</f>
        <v>0</v>
      </c>
      <c r="H238" s="6"/>
      <c r="I238" s="6"/>
    </row>
    <row r="239" spans="2:9" ht="24.95" customHeight="1" x14ac:dyDescent="0.25">
      <c r="B239" s="6"/>
      <c r="C239" s="6"/>
      <c r="D239" s="6"/>
      <c r="E239" s="6"/>
      <c r="F239" s="6"/>
      <c r="G239" s="6">
        <f>VLOOKUP($B227,SPRINT!$B$5:$H$5000,7,)</f>
        <v>0</v>
      </c>
      <c r="H239" s="6"/>
      <c r="I239" s="6"/>
    </row>
    <row r="240" spans="2:9" ht="24.95" customHeight="1" x14ac:dyDescent="0.25">
      <c r="B240" s="6"/>
      <c r="C240" s="6"/>
      <c r="D240" s="6"/>
      <c r="E240" s="6"/>
      <c r="F240" s="6"/>
      <c r="G240" s="6">
        <f>VLOOKUP($B228,SPRINT!$B$5:$H$5000,7,)</f>
        <v>0</v>
      </c>
      <c r="H240" s="6"/>
      <c r="I240" s="6"/>
    </row>
    <row r="241" spans="2:9" ht="24.95" customHeight="1" x14ac:dyDescent="0.25">
      <c r="B241" s="6"/>
      <c r="C241" s="6"/>
      <c r="D241" s="6"/>
      <c r="E241" s="6"/>
      <c r="F241" s="6"/>
      <c r="G241" s="6">
        <f>VLOOKUP($B229,SPRINT!$B$5:$H$5000,7,)</f>
        <v>0</v>
      </c>
      <c r="H241" s="6"/>
      <c r="I241" s="6"/>
    </row>
    <row r="242" spans="2:9" ht="24.95" customHeight="1" x14ac:dyDescent="0.25">
      <c r="B242" s="6"/>
      <c r="C242" s="6"/>
      <c r="D242" s="6"/>
      <c r="E242" s="6"/>
      <c r="F242" s="6"/>
      <c r="G242" s="6">
        <f>VLOOKUP($B230,SPRINT!$B$5:$H$5000,7,)</f>
        <v>0</v>
      </c>
      <c r="H242" s="6"/>
      <c r="I242" s="6"/>
    </row>
    <row r="243" spans="2:9" ht="24.95" customHeight="1" x14ac:dyDescent="0.25">
      <c r="B243" s="6"/>
      <c r="C243" s="6"/>
      <c r="D243" s="6"/>
      <c r="E243" s="6"/>
      <c r="F243" s="6"/>
      <c r="G243" s="6">
        <f>VLOOKUP($B231,SPRINT!$B$5:$H$5000,7,)</f>
        <v>0</v>
      </c>
      <c r="H243" s="6"/>
      <c r="I243" s="6"/>
    </row>
    <row r="244" spans="2:9" ht="24.95" customHeight="1" x14ac:dyDescent="0.25">
      <c r="B244" s="6"/>
      <c r="C244" s="6"/>
      <c r="D244" s="6"/>
      <c r="E244" s="6"/>
      <c r="F244" s="6"/>
      <c r="G244" s="6">
        <f>VLOOKUP($B232,SPRINT!$B$5:$H$5000,7,)</f>
        <v>0</v>
      </c>
      <c r="H244" s="6"/>
      <c r="I244" s="6"/>
    </row>
    <row r="245" spans="2:9" ht="24.95" customHeight="1" x14ac:dyDescent="0.25">
      <c r="B245" s="6"/>
      <c r="C245" s="6"/>
      <c r="D245" s="6"/>
      <c r="E245" s="6"/>
      <c r="F245" s="6"/>
      <c r="G245" s="6">
        <f>VLOOKUP($B233,SPRINT!$B$5:$H$5000,7,)</f>
        <v>0</v>
      </c>
      <c r="H245" s="6"/>
      <c r="I245" s="6"/>
    </row>
    <row r="246" spans="2:9" ht="24.95" customHeight="1" x14ac:dyDescent="0.25">
      <c r="B246" s="6"/>
      <c r="C246" s="6"/>
      <c r="D246" s="6"/>
      <c r="E246" s="6"/>
      <c r="F246" s="6"/>
      <c r="G246" s="6">
        <f>VLOOKUP($B234,SPRINT!$B$5:$H$5000,7,)</f>
        <v>0</v>
      </c>
      <c r="H246" s="6"/>
      <c r="I246" s="6"/>
    </row>
    <row r="247" spans="2:9" ht="24.95" customHeight="1" x14ac:dyDescent="0.25">
      <c r="B247" s="6"/>
      <c r="C247" s="6"/>
      <c r="D247" s="6"/>
      <c r="E247" s="6"/>
      <c r="F247" s="6"/>
      <c r="G247" s="6">
        <f>VLOOKUP($B235,SPRINT!$B$5:$H$5000,7,)</f>
        <v>0</v>
      </c>
      <c r="H247" s="6"/>
      <c r="I247" s="6"/>
    </row>
    <row r="248" spans="2:9" ht="24.95" customHeight="1" x14ac:dyDescent="0.25">
      <c r="B248" s="6"/>
      <c r="C248" s="6"/>
      <c r="D248" s="6"/>
      <c r="E248" s="6"/>
      <c r="F248" s="6"/>
      <c r="G248" s="6">
        <f>VLOOKUP($B236,SPRINT!$B$5:$H$5000,7,)</f>
        <v>0</v>
      </c>
      <c r="H248" s="6"/>
      <c r="I248" s="6"/>
    </row>
    <row r="249" spans="2:9" ht="24.95" customHeight="1" x14ac:dyDescent="0.25">
      <c r="B249" s="6"/>
      <c r="C249" s="6"/>
      <c r="D249" s="6"/>
      <c r="E249" s="6"/>
      <c r="F249" s="6"/>
      <c r="G249" s="6">
        <f>VLOOKUP($B237,SPRINT!$B$5:$H$5000,7,)</f>
        <v>0</v>
      </c>
      <c r="H249" s="6"/>
      <c r="I249" s="6"/>
    </row>
    <row r="250" spans="2:9" ht="24.95" customHeight="1" x14ac:dyDescent="0.25">
      <c r="B250" s="6"/>
      <c r="C250" s="6"/>
      <c r="D250" s="6"/>
      <c r="E250" s="6"/>
      <c r="F250" s="6"/>
      <c r="G250" s="6">
        <f>VLOOKUP($B238,SPRINT!$B$5:$H$5000,7,)</f>
        <v>0</v>
      </c>
      <c r="H250" s="6"/>
      <c r="I250" s="6"/>
    </row>
    <row r="251" spans="2:9" ht="24.95" customHeight="1" x14ac:dyDescent="0.25">
      <c r="B251" s="6"/>
      <c r="C251" s="6"/>
      <c r="D251" s="6"/>
      <c r="E251" s="6"/>
      <c r="F251" s="6"/>
      <c r="G251" s="6">
        <f>VLOOKUP($B239,SPRINT!$B$5:$H$5000,7,)</f>
        <v>0</v>
      </c>
      <c r="H251" s="6"/>
      <c r="I251" s="6"/>
    </row>
    <row r="252" spans="2:9" ht="24.95" customHeight="1" x14ac:dyDescent="0.25">
      <c r="B252" s="6"/>
      <c r="C252" s="6"/>
      <c r="D252" s="6"/>
      <c r="E252" s="6"/>
      <c r="F252" s="6"/>
      <c r="G252" s="6">
        <f>VLOOKUP($B240,SPRINT!$B$5:$H$5000,7,)</f>
        <v>0</v>
      </c>
      <c r="H252" s="6"/>
      <c r="I252" s="6"/>
    </row>
    <row r="253" spans="2:9" ht="24.95" customHeight="1" x14ac:dyDescent="0.25">
      <c r="B253" s="6"/>
      <c r="C253" s="6"/>
      <c r="D253" s="6"/>
      <c r="E253" s="6"/>
      <c r="F253" s="6"/>
      <c r="G253" s="6">
        <f>VLOOKUP($B241,SPRINT!$B$5:$H$5000,7,)</f>
        <v>0</v>
      </c>
      <c r="H253" s="6"/>
      <c r="I253" s="6"/>
    </row>
    <row r="254" spans="2:9" ht="24.95" customHeight="1" x14ac:dyDescent="0.25">
      <c r="B254" s="6"/>
      <c r="C254" s="6"/>
      <c r="D254" s="6"/>
      <c r="E254" s="6"/>
      <c r="F254" s="6"/>
      <c r="G254" s="6">
        <f>VLOOKUP($B242,SPRINT!$B$5:$H$5000,7,)</f>
        <v>0</v>
      </c>
      <c r="H254" s="6"/>
      <c r="I254" s="6"/>
    </row>
    <row r="255" spans="2:9" ht="24.95" customHeight="1" x14ac:dyDescent="0.25">
      <c r="B255" s="6"/>
      <c r="C255" s="6"/>
      <c r="D255" s="6"/>
      <c r="E255" s="6"/>
      <c r="F255" s="6"/>
      <c r="G255" s="6">
        <f>VLOOKUP($B243,SPRINT!$B$5:$H$5000,7,)</f>
        <v>0</v>
      </c>
      <c r="H255" s="6"/>
      <c r="I255" s="6"/>
    </row>
    <row r="256" spans="2:9" ht="24.95" customHeight="1" x14ac:dyDescent="0.25">
      <c r="B256" s="6"/>
      <c r="C256" s="6"/>
      <c r="D256" s="6"/>
      <c r="E256" s="6"/>
      <c r="F256" s="6"/>
      <c r="G256" s="6">
        <f>VLOOKUP($B244,SPRINT!$B$5:$H$5000,7,)</f>
        <v>0</v>
      </c>
      <c r="H256" s="6"/>
      <c r="I256" s="6"/>
    </row>
    <row r="257" spans="2:9" ht="24.95" customHeight="1" x14ac:dyDescent="0.25">
      <c r="B257" s="6"/>
      <c r="C257" s="6"/>
      <c r="D257" s="6"/>
      <c r="E257" s="6"/>
      <c r="F257" s="6"/>
      <c r="G257" s="6">
        <f>VLOOKUP($B245,SPRINT!$B$5:$H$5000,7,)</f>
        <v>0</v>
      </c>
      <c r="H257" s="6"/>
      <c r="I257" s="6"/>
    </row>
    <row r="258" spans="2:9" ht="24.95" customHeight="1" x14ac:dyDescent="0.25">
      <c r="B258" s="6"/>
      <c r="C258" s="6"/>
      <c r="D258" s="6"/>
      <c r="E258" s="6"/>
      <c r="F258" s="6"/>
      <c r="G258" s="6">
        <f>VLOOKUP($B246,SPRINT!$B$5:$H$5000,7,)</f>
        <v>0</v>
      </c>
      <c r="H258" s="6"/>
      <c r="I258" s="6"/>
    </row>
    <row r="259" spans="2:9" ht="24.95" customHeight="1" x14ac:dyDescent="0.25">
      <c r="B259" s="6"/>
      <c r="C259" s="6"/>
      <c r="D259" s="6"/>
      <c r="E259" s="6"/>
      <c r="F259" s="6"/>
      <c r="G259" s="6"/>
      <c r="H259" s="6"/>
      <c r="I259" s="6"/>
    </row>
    <row r="260" spans="2:9" ht="24.95" customHeight="1" x14ac:dyDescent="0.25">
      <c r="B260" s="6"/>
      <c r="C260" s="6"/>
      <c r="D260" s="6"/>
      <c r="E260" s="6"/>
      <c r="F260" s="6"/>
      <c r="G260" s="6"/>
      <c r="H260" s="6"/>
      <c r="I260" s="6"/>
    </row>
    <row r="261" spans="2:9" ht="24.95" customHeight="1" x14ac:dyDescent="0.25">
      <c r="B261" s="6"/>
      <c r="C261" s="6"/>
      <c r="D261" s="6"/>
      <c r="E261" s="6"/>
      <c r="F261" s="6"/>
      <c r="G261" s="6"/>
      <c r="H261" s="6"/>
      <c r="I261" s="6"/>
    </row>
    <row r="262" spans="2:9" ht="24.95" customHeight="1" x14ac:dyDescent="0.25">
      <c r="B262" s="6"/>
      <c r="C262" s="6"/>
      <c r="D262" s="6"/>
      <c r="E262" s="6"/>
      <c r="F262" s="6"/>
      <c r="G262" s="6"/>
      <c r="H262" s="6"/>
      <c r="I262" s="6"/>
    </row>
    <row r="263" spans="2:9" ht="24.95" customHeight="1" x14ac:dyDescent="0.25">
      <c r="B263" s="6"/>
      <c r="C263" s="6"/>
      <c r="D263" s="6"/>
      <c r="E263" s="6"/>
      <c r="F263" s="6"/>
      <c r="G263" s="6"/>
      <c r="H263" s="6"/>
      <c r="I263" s="6"/>
    </row>
    <row r="264" spans="2:9" ht="24.95" customHeight="1" x14ac:dyDescent="0.25">
      <c r="B264" s="6"/>
      <c r="C264" s="6"/>
      <c r="D264" s="6"/>
      <c r="E264" s="6"/>
      <c r="F264" s="6"/>
      <c r="G264" s="6"/>
      <c r="H264" s="6"/>
      <c r="I264" s="6"/>
    </row>
    <row r="265" spans="2:9" ht="24.95" customHeight="1" x14ac:dyDescent="0.25">
      <c r="B265" s="6"/>
      <c r="C265" s="6"/>
      <c r="D265" s="6"/>
      <c r="E265" s="6"/>
      <c r="F265" s="6"/>
      <c r="G265" s="6"/>
      <c r="H265" s="6"/>
      <c r="I265" s="6"/>
    </row>
    <row r="266" spans="2:9" ht="24.95" customHeight="1" x14ac:dyDescent="0.25">
      <c r="B266" s="6"/>
      <c r="C266" s="6"/>
      <c r="D266" s="6"/>
      <c r="E266" s="6"/>
      <c r="F266" s="6"/>
      <c r="G266" s="6"/>
      <c r="H266" s="6"/>
      <c r="I266" s="6"/>
    </row>
    <row r="267" spans="2:9" ht="24.95" customHeight="1" x14ac:dyDescent="0.25">
      <c r="B267" s="6"/>
      <c r="C267" s="6"/>
      <c r="D267" s="6"/>
      <c r="E267" s="6"/>
      <c r="F267" s="6"/>
      <c r="G267" s="6"/>
      <c r="H267" s="6"/>
      <c r="I267" s="6"/>
    </row>
    <row r="268" spans="2:9" ht="24.95" customHeight="1" x14ac:dyDescent="0.25">
      <c r="B268" s="6"/>
      <c r="C268" s="6"/>
      <c r="D268" s="6"/>
      <c r="E268" s="6"/>
      <c r="F268" s="6"/>
      <c r="G268" s="6"/>
      <c r="H268" s="6"/>
      <c r="I268" s="6"/>
    </row>
    <row r="269" spans="2:9" ht="24.95" customHeight="1" x14ac:dyDescent="0.25">
      <c r="B269" s="6"/>
      <c r="C269" s="6"/>
      <c r="D269" s="6"/>
      <c r="E269" s="6"/>
      <c r="F269" s="6"/>
      <c r="G269" s="6"/>
      <c r="H269" s="6"/>
      <c r="I269" s="6"/>
    </row>
    <row r="270" spans="2:9" ht="24.95" customHeight="1" x14ac:dyDescent="0.25">
      <c r="B270" s="6"/>
      <c r="C270" s="6"/>
      <c r="D270" s="6"/>
      <c r="E270" s="6"/>
      <c r="F270" s="6"/>
      <c r="G270" s="6"/>
      <c r="H270" s="6"/>
      <c r="I270" s="6"/>
    </row>
    <row r="271" spans="2:9" ht="24.95" customHeight="1" x14ac:dyDescent="0.25">
      <c r="B271" s="6"/>
      <c r="C271" s="6"/>
      <c r="D271" s="6"/>
      <c r="E271" s="6"/>
      <c r="F271" s="6"/>
      <c r="G271" s="6"/>
      <c r="H271" s="6"/>
      <c r="I271" s="6"/>
    </row>
    <row r="272" spans="2:9" ht="24.95" customHeight="1" x14ac:dyDescent="0.25">
      <c r="B272" s="6"/>
      <c r="C272" s="6"/>
      <c r="D272" s="6"/>
      <c r="E272" s="6"/>
      <c r="F272" s="6"/>
      <c r="G272" s="6"/>
      <c r="H272" s="6"/>
      <c r="I272" s="6"/>
    </row>
    <row r="273" spans="2:9" ht="24.95" customHeight="1" x14ac:dyDescent="0.25">
      <c r="B273" s="6"/>
      <c r="C273" s="6"/>
      <c r="D273" s="6"/>
      <c r="E273" s="6"/>
      <c r="F273" s="6"/>
      <c r="G273" s="6"/>
      <c r="H273" s="6"/>
      <c r="I273" s="6"/>
    </row>
    <row r="274" spans="2:9" ht="24.95" customHeight="1" x14ac:dyDescent="0.25">
      <c r="B274" s="6"/>
      <c r="C274" s="6"/>
      <c r="D274" s="6"/>
      <c r="E274" s="6"/>
      <c r="F274" s="6"/>
      <c r="G274" s="6"/>
      <c r="H274" s="6"/>
      <c r="I274" s="6"/>
    </row>
    <row r="275" spans="2:9" ht="24.95" customHeight="1" x14ac:dyDescent="0.25">
      <c r="B275" s="6"/>
      <c r="C275" s="6"/>
      <c r="D275" s="6"/>
      <c r="E275" s="6"/>
      <c r="F275" s="6"/>
      <c r="G275" s="6"/>
      <c r="H275" s="6"/>
      <c r="I275" s="6"/>
    </row>
    <row r="276" spans="2:9" ht="24.95" customHeight="1" x14ac:dyDescent="0.25">
      <c r="B276" s="6"/>
      <c r="C276" s="6"/>
      <c r="D276" s="6"/>
      <c r="E276" s="6"/>
      <c r="F276" s="6"/>
      <c r="G276" s="6"/>
      <c r="H276" s="6"/>
      <c r="I276" s="6"/>
    </row>
    <row r="277" spans="2:9" ht="24.95" customHeight="1" x14ac:dyDescent="0.25">
      <c r="B277" s="6"/>
      <c r="C277" s="6"/>
      <c r="D277" s="6"/>
      <c r="E277" s="6"/>
      <c r="F277" s="6"/>
      <c r="G277" s="6"/>
      <c r="H277" s="6"/>
      <c r="I277" s="6"/>
    </row>
    <row r="278" spans="2:9" ht="24.95" customHeight="1" x14ac:dyDescent="0.25">
      <c r="B278" s="6"/>
      <c r="C278" s="6"/>
      <c r="D278" s="6"/>
      <c r="E278" s="6"/>
      <c r="F278" s="6"/>
      <c r="G278" s="6"/>
      <c r="H278" s="6"/>
      <c r="I278" s="6"/>
    </row>
    <row r="279" spans="2:9" ht="24.95" customHeight="1" x14ac:dyDescent="0.25">
      <c r="B279" s="6"/>
      <c r="C279" s="6"/>
      <c r="D279" s="6"/>
      <c r="E279" s="6"/>
      <c r="F279" s="6"/>
      <c r="G279" s="6"/>
      <c r="H279" s="6"/>
      <c r="I279" s="6"/>
    </row>
    <row r="280" spans="2:9" ht="24.95" customHeight="1" x14ac:dyDescent="0.25">
      <c r="B280" s="6"/>
      <c r="C280" s="6"/>
      <c r="D280" s="6"/>
      <c r="E280" s="6"/>
      <c r="F280" s="6"/>
      <c r="G280" s="6"/>
      <c r="H280" s="6"/>
      <c r="I280" s="6"/>
    </row>
    <row r="281" spans="2:9" ht="24.95" customHeight="1" x14ac:dyDescent="0.25">
      <c r="B281" s="6"/>
      <c r="C281" s="6"/>
      <c r="D281" s="6"/>
      <c r="E281" s="6"/>
      <c r="F281" s="6"/>
      <c r="G281" s="6"/>
      <c r="H281" s="6"/>
      <c r="I281" s="6"/>
    </row>
    <row r="282" spans="2:9" ht="24.95" customHeight="1" x14ac:dyDescent="0.25">
      <c r="B282" s="6"/>
      <c r="C282" s="6"/>
      <c r="D282" s="6"/>
      <c r="E282" s="6"/>
      <c r="F282" s="6"/>
      <c r="G282" s="6"/>
      <c r="H282" s="6"/>
      <c r="I282" s="6"/>
    </row>
    <row r="283" spans="2:9" ht="24.95" customHeight="1" x14ac:dyDescent="0.25">
      <c r="B283" s="6"/>
      <c r="C283" s="6"/>
      <c r="D283" s="6"/>
      <c r="E283" s="6"/>
      <c r="F283" s="6"/>
      <c r="G283" s="6"/>
      <c r="H283" s="6"/>
      <c r="I283" s="6"/>
    </row>
    <row r="284" spans="2:9" ht="24.95" customHeight="1" x14ac:dyDescent="0.25">
      <c r="B284" s="6"/>
      <c r="C284" s="6"/>
      <c r="D284" s="6"/>
      <c r="E284" s="6"/>
      <c r="F284" s="6"/>
      <c r="G284" s="6"/>
      <c r="H284" s="6"/>
      <c r="I284" s="6"/>
    </row>
    <row r="285" spans="2:9" ht="24.95" customHeight="1" x14ac:dyDescent="0.25">
      <c r="B285" s="6"/>
      <c r="C285" s="6"/>
      <c r="D285" s="6"/>
      <c r="E285" s="6"/>
      <c r="F285" s="6"/>
      <c r="G285" s="6"/>
      <c r="H285" s="6"/>
      <c r="I285" s="6"/>
    </row>
    <row r="286" spans="2:9" ht="24.95" customHeight="1" x14ac:dyDescent="0.25">
      <c r="B286" s="6"/>
      <c r="C286" s="6"/>
      <c r="D286" s="6"/>
      <c r="E286" s="6"/>
      <c r="F286" s="6"/>
      <c r="G286" s="6"/>
      <c r="H286" s="6"/>
      <c r="I286" s="6"/>
    </row>
    <row r="287" spans="2:9" ht="24.95" customHeight="1" x14ac:dyDescent="0.25">
      <c r="B287" s="6"/>
      <c r="C287" s="6"/>
      <c r="D287" s="6"/>
      <c r="E287" s="6"/>
      <c r="F287" s="6"/>
      <c r="G287" s="6"/>
      <c r="H287" s="6"/>
      <c r="I287" s="6"/>
    </row>
    <row r="288" spans="2:9" ht="24.95" customHeight="1" x14ac:dyDescent="0.25">
      <c r="B288" s="6"/>
      <c r="C288" s="6"/>
      <c r="D288" s="6"/>
      <c r="E288" s="6"/>
      <c r="F288" s="6"/>
      <c r="G288" s="6"/>
      <c r="H288" s="6"/>
      <c r="I288" s="6"/>
    </row>
    <row r="289" spans="2:9" ht="24.95" customHeight="1" x14ac:dyDescent="0.25">
      <c r="B289" s="6"/>
      <c r="C289" s="6"/>
      <c r="D289" s="6"/>
      <c r="E289" s="6"/>
      <c r="F289" s="6"/>
      <c r="G289" s="6"/>
      <c r="H289" s="6"/>
      <c r="I289" s="6"/>
    </row>
    <row r="290" spans="2:9" ht="24.95" customHeight="1" x14ac:dyDescent="0.25">
      <c r="B290" s="6"/>
      <c r="C290" s="6"/>
      <c r="D290" s="6"/>
      <c r="E290" s="6"/>
      <c r="F290" s="6"/>
      <c r="G290" s="6"/>
      <c r="H290" s="6"/>
      <c r="I290" s="6"/>
    </row>
    <row r="291" spans="2:9" ht="24.95" customHeight="1" x14ac:dyDescent="0.25">
      <c r="B291" s="6"/>
      <c r="C291" s="6"/>
      <c r="D291" s="6"/>
      <c r="E291" s="6"/>
      <c r="F291" s="6"/>
      <c r="G291" s="6"/>
      <c r="H291" s="6"/>
      <c r="I291" s="6"/>
    </row>
    <row r="292" spans="2:9" ht="24.95" customHeight="1" x14ac:dyDescent="0.25">
      <c r="B292" s="6"/>
      <c r="C292" s="6"/>
      <c r="D292" s="6"/>
      <c r="E292" s="6"/>
      <c r="F292" s="6"/>
      <c r="G292" s="6"/>
      <c r="H292" s="6"/>
      <c r="I292" s="6"/>
    </row>
    <row r="293" spans="2:9" ht="24.95" customHeight="1" x14ac:dyDescent="0.25">
      <c r="B293" s="6"/>
      <c r="C293" s="6"/>
      <c r="D293" s="6"/>
      <c r="E293" s="6"/>
      <c r="F293" s="6"/>
      <c r="G293" s="6"/>
      <c r="H293" s="6"/>
      <c r="I293" s="6"/>
    </row>
    <row r="294" spans="2:9" ht="24.95" customHeight="1" x14ac:dyDescent="0.25">
      <c r="B294" s="6"/>
      <c r="C294" s="6"/>
      <c r="D294" s="6"/>
      <c r="E294" s="6"/>
      <c r="F294" s="6"/>
      <c r="G294" s="6"/>
      <c r="H294" s="6"/>
      <c r="I294" s="6"/>
    </row>
    <row r="295" spans="2:9" ht="24.95" customHeight="1" x14ac:dyDescent="0.25">
      <c r="B295" s="6"/>
      <c r="C295" s="6"/>
      <c r="D295" s="6"/>
      <c r="E295" s="6"/>
      <c r="F295" s="6"/>
      <c r="G295" s="6"/>
      <c r="H295" s="6"/>
      <c r="I295" s="6"/>
    </row>
    <row r="296" spans="2:9" ht="24.95" customHeight="1" x14ac:dyDescent="0.25">
      <c r="B296" s="6"/>
      <c r="C296" s="6"/>
      <c r="D296" s="6"/>
      <c r="E296" s="6"/>
      <c r="F296" s="6"/>
      <c r="G296" s="6"/>
      <c r="H296" s="6"/>
      <c r="I296" s="6"/>
    </row>
    <row r="297" spans="2:9" ht="24.95" customHeight="1" x14ac:dyDescent="0.25">
      <c r="B297" s="6"/>
      <c r="C297" s="6"/>
      <c r="D297" s="6"/>
      <c r="E297" s="6"/>
      <c r="F297" s="6"/>
      <c r="G297" s="6"/>
      <c r="H297" s="6"/>
      <c r="I297" s="6"/>
    </row>
    <row r="298" spans="2:9" ht="24.95" customHeight="1" x14ac:dyDescent="0.25">
      <c r="B298" s="6"/>
      <c r="C298" s="6"/>
      <c r="D298" s="6"/>
      <c r="E298" s="6"/>
      <c r="F298" s="6"/>
      <c r="G298" s="6"/>
      <c r="H298" s="6"/>
      <c r="I298" s="6"/>
    </row>
    <row r="299" spans="2:9" ht="24.95" customHeight="1" x14ac:dyDescent="0.25">
      <c r="B299" s="6"/>
      <c r="C299" s="6"/>
      <c r="D299" s="6"/>
      <c r="E299" s="6"/>
      <c r="F299" s="6"/>
      <c r="G299" s="6"/>
      <c r="H299" s="6"/>
      <c r="I299" s="6"/>
    </row>
    <row r="300" spans="2:9" ht="24.95" customHeight="1" x14ac:dyDescent="0.25">
      <c r="B300" s="6"/>
      <c r="C300" s="6"/>
      <c r="D300" s="6"/>
      <c r="E300" s="6"/>
      <c r="F300" s="6"/>
      <c r="G300" s="6"/>
      <c r="H300" s="6"/>
      <c r="I300" s="6"/>
    </row>
    <row r="301" spans="2:9" ht="24.95" customHeight="1" x14ac:dyDescent="0.25">
      <c r="B301" s="6"/>
      <c r="C301" s="6"/>
      <c r="D301" s="6"/>
      <c r="E301" s="6"/>
      <c r="F301" s="6"/>
      <c r="G301" s="6"/>
      <c r="H301" s="6"/>
      <c r="I301" s="6"/>
    </row>
    <row r="302" spans="2:9" ht="24.95" customHeight="1" x14ac:dyDescent="0.25">
      <c r="B302" s="6"/>
      <c r="C302" s="6"/>
      <c r="D302" s="6"/>
      <c r="E302" s="6"/>
      <c r="F302" s="6"/>
      <c r="G302" s="6"/>
      <c r="H302" s="6"/>
      <c r="I302" s="6"/>
    </row>
    <row r="303" spans="2:9" ht="24.95" customHeight="1" x14ac:dyDescent="0.25">
      <c r="B303" s="6"/>
      <c r="C303" s="6"/>
      <c r="D303" s="6"/>
      <c r="E303" s="6"/>
      <c r="F303" s="6"/>
      <c r="G303" s="6"/>
      <c r="H303" s="6"/>
      <c r="I303" s="6"/>
    </row>
    <row r="304" spans="2:9" ht="24.95" customHeight="1" x14ac:dyDescent="0.25">
      <c r="B304" s="6"/>
      <c r="C304" s="6"/>
      <c r="D304" s="6"/>
      <c r="E304" s="6"/>
      <c r="F304" s="6"/>
      <c r="G304" s="6"/>
      <c r="H304" s="6"/>
      <c r="I304" s="6"/>
    </row>
    <row r="305" spans="2:9" ht="24.95" customHeight="1" x14ac:dyDescent="0.25">
      <c r="B305" s="6"/>
      <c r="C305" s="6"/>
      <c r="D305" s="6"/>
      <c r="E305" s="6"/>
      <c r="F305" s="6"/>
      <c r="G305" s="6"/>
      <c r="H305" s="6"/>
      <c r="I305" s="6"/>
    </row>
    <row r="306" spans="2:9" ht="24.95" customHeight="1" x14ac:dyDescent="0.25">
      <c r="B306" s="6"/>
      <c r="C306" s="6"/>
      <c r="D306" s="6"/>
      <c r="E306" s="6"/>
      <c r="F306" s="6"/>
      <c r="G306" s="6"/>
      <c r="H306" s="6"/>
      <c r="I306" s="6"/>
    </row>
    <row r="307" spans="2:9" ht="24.95" customHeight="1" x14ac:dyDescent="0.25">
      <c r="B307" s="6"/>
      <c r="C307" s="6"/>
      <c r="D307" s="6"/>
      <c r="E307" s="6"/>
      <c r="F307" s="6"/>
      <c r="G307" s="6"/>
      <c r="H307" s="6"/>
      <c r="I307" s="6"/>
    </row>
    <row r="308" spans="2:9" ht="24.95" customHeight="1" x14ac:dyDescent="0.25">
      <c r="B308" s="6"/>
      <c r="C308" s="6"/>
      <c r="D308" s="6"/>
      <c r="E308" s="6"/>
      <c r="F308" s="6"/>
      <c r="G308" s="6"/>
      <c r="H308" s="6"/>
      <c r="I308" s="6"/>
    </row>
    <row r="309" spans="2:9" ht="24.95" customHeight="1" x14ac:dyDescent="0.25">
      <c r="B309" s="6"/>
      <c r="C309" s="6"/>
      <c r="D309" s="6"/>
      <c r="E309" s="6"/>
      <c r="F309" s="6"/>
      <c r="G309" s="6"/>
      <c r="H309" s="6"/>
      <c r="I309" s="6"/>
    </row>
    <row r="310" spans="2:9" ht="24.95" customHeight="1" x14ac:dyDescent="0.25">
      <c r="B310" s="6"/>
      <c r="C310" s="6"/>
      <c r="D310" s="6"/>
      <c r="E310" s="6"/>
      <c r="F310" s="6"/>
      <c r="G310" s="6"/>
      <c r="H310" s="6"/>
      <c r="I310" s="6"/>
    </row>
    <row r="311" spans="2:9" ht="24.95" customHeight="1" x14ac:dyDescent="0.25">
      <c r="B311" s="6"/>
      <c r="C311" s="6"/>
      <c r="D311" s="6"/>
      <c r="E311" s="6"/>
      <c r="F311" s="6"/>
      <c r="G311" s="6"/>
      <c r="H311" s="6"/>
      <c r="I311" s="6"/>
    </row>
    <row r="312" spans="2:9" ht="24.95" customHeight="1" x14ac:dyDescent="0.25">
      <c r="B312" s="6"/>
      <c r="C312" s="6"/>
      <c r="D312" s="6"/>
      <c r="E312" s="6"/>
      <c r="F312" s="6"/>
      <c r="G312" s="6"/>
      <c r="H312" s="6"/>
      <c r="I312" s="6"/>
    </row>
    <row r="313" spans="2:9" ht="24.95" customHeight="1" x14ac:dyDescent="0.25">
      <c r="B313" s="6"/>
      <c r="C313" s="6"/>
      <c r="D313" s="6"/>
      <c r="E313" s="6"/>
      <c r="F313" s="6"/>
      <c r="G313" s="6"/>
      <c r="H313" s="6"/>
      <c r="I313" s="6"/>
    </row>
    <row r="314" spans="2:9" ht="24.95" customHeight="1" x14ac:dyDescent="0.25">
      <c r="B314" s="6"/>
      <c r="C314" s="6"/>
      <c r="D314" s="6"/>
      <c r="E314" s="6"/>
      <c r="F314" s="6"/>
      <c r="G314" s="6"/>
      <c r="H314" s="6"/>
      <c r="I314" s="6"/>
    </row>
    <row r="315" spans="2:9" ht="24.95" customHeight="1" x14ac:dyDescent="0.25">
      <c r="B315" s="6"/>
      <c r="C315" s="6"/>
      <c r="D315" s="6"/>
      <c r="E315" s="6"/>
      <c r="F315" s="6"/>
      <c r="G315" s="6"/>
      <c r="H315" s="6"/>
      <c r="I315" s="6"/>
    </row>
    <row r="316" spans="2:9" ht="24.95" customHeight="1" x14ac:dyDescent="0.25">
      <c r="B316" s="6"/>
      <c r="C316" s="6"/>
      <c r="D316" s="6"/>
      <c r="E316" s="6"/>
      <c r="F316" s="6"/>
      <c r="G316" s="6"/>
      <c r="H316" s="6"/>
      <c r="I316" s="6"/>
    </row>
    <row r="317" spans="2:9" ht="24.95" customHeight="1" x14ac:dyDescent="0.25">
      <c r="B317" s="6"/>
      <c r="C317" s="6"/>
      <c r="D317" s="6"/>
      <c r="E317" s="6"/>
      <c r="F317" s="6"/>
      <c r="G317" s="6"/>
      <c r="H317" s="6"/>
      <c r="I317" s="6"/>
    </row>
    <row r="318" spans="2:9" ht="24.95" customHeight="1" x14ac:dyDescent="0.25">
      <c r="B318" s="6"/>
      <c r="C318" s="6"/>
      <c r="D318" s="6"/>
      <c r="E318" s="6"/>
      <c r="F318" s="6"/>
      <c r="G318" s="6"/>
      <c r="H318" s="6"/>
      <c r="I318" s="6"/>
    </row>
    <row r="319" spans="2:9" ht="24.95" customHeight="1" x14ac:dyDescent="0.25">
      <c r="B319" s="6"/>
      <c r="C319" s="6"/>
      <c r="D319" s="6"/>
      <c r="E319" s="6"/>
      <c r="F319" s="6"/>
      <c r="G319" s="6"/>
      <c r="H319" s="6"/>
      <c r="I319" s="6"/>
    </row>
    <row r="320" spans="2:9" ht="24.95" customHeight="1" x14ac:dyDescent="0.25">
      <c r="B320" s="6"/>
      <c r="C320" s="6"/>
      <c r="D320" s="6"/>
      <c r="E320" s="6"/>
      <c r="F320" s="6"/>
      <c r="G320" s="6"/>
      <c r="H320" s="6"/>
      <c r="I320" s="6"/>
    </row>
    <row r="321" spans="2:9" ht="24.95" customHeight="1" x14ac:dyDescent="0.25">
      <c r="B321" s="6"/>
      <c r="C321" s="6"/>
      <c r="D321" s="6"/>
      <c r="E321" s="6"/>
      <c r="F321" s="6"/>
      <c r="G321" s="6"/>
      <c r="H321" s="6"/>
      <c r="I321" s="6"/>
    </row>
    <row r="322" spans="2:9" ht="24.95" customHeight="1" x14ac:dyDescent="0.25">
      <c r="B322" s="6"/>
      <c r="C322" s="6"/>
      <c r="D322" s="6"/>
      <c r="E322" s="6"/>
      <c r="F322" s="6"/>
      <c r="G322" s="6"/>
      <c r="H322" s="6"/>
      <c r="I322" s="6"/>
    </row>
    <row r="323" spans="2:9" ht="24.95" customHeight="1" x14ac:dyDescent="0.25">
      <c r="B323" s="6"/>
      <c r="C323" s="6"/>
      <c r="D323" s="6"/>
      <c r="E323" s="6"/>
      <c r="F323" s="6"/>
      <c r="G323" s="6"/>
      <c r="H323" s="6"/>
      <c r="I323" s="6"/>
    </row>
    <row r="324" spans="2:9" ht="24.95" customHeight="1" x14ac:dyDescent="0.25">
      <c r="B324" s="6"/>
      <c r="C324" s="6"/>
      <c r="D324" s="6"/>
      <c r="E324" s="6"/>
      <c r="F324" s="6"/>
      <c r="G324" s="6"/>
      <c r="H324" s="6"/>
      <c r="I324" s="6"/>
    </row>
    <row r="325" spans="2:9" ht="24.95" customHeight="1" x14ac:dyDescent="0.25">
      <c r="B325" s="6"/>
      <c r="C325" s="6"/>
      <c r="D325" s="6"/>
      <c r="E325" s="6"/>
      <c r="F325" s="6"/>
      <c r="G325" s="6"/>
      <c r="H325" s="6"/>
      <c r="I325" s="6"/>
    </row>
    <row r="326" spans="2:9" ht="24.95" customHeight="1" x14ac:dyDescent="0.25">
      <c r="B326" s="6"/>
      <c r="C326" s="6"/>
      <c r="D326" s="6"/>
      <c r="E326" s="6"/>
      <c r="F326" s="6"/>
      <c r="G326" s="6"/>
      <c r="H326" s="6"/>
      <c r="I326" s="6"/>
    </row>
    <row r="327" spans="2:9" ht="24.95" customHeight="1" x14ac:dyDescent="0.25">
      <c r="B327" s="6"/>
      <c r="C327" s="6"/>
      <c r="D327" s="6"/>
      <c r="E327" s="6"/>
      <c r="F327" s="6"/>
      <c r="G327" s="6"/>
      <c r="H327" s="6"/>
      <c r="I327" s="6"/>
    </row>
    <row r="328" spans="2:9" ht="24.95" customHeight="1" x14ac:dyDescent="0.25">
      <c r="B328" s="6"/>
      <c r="C328" s="6"/>
      <c r="D328" s="6"/>
      <c r="E328" s="6"/>
      <c r="F328" s="6"/>
      <c r="G328" s="6"/>
      <c r="H328" s="6"/>
      <c r="I328" s="6"/>
    </row>
    <row r="329" spans="2:9" ht="24.95" customHeight="1" x14ac:dyDescent="0.25">
      <c r="B329" s="6"/>
      <c r="C329" s="6"/>
      <c r="D329" s="6"/>
      <c r="E329" s="6"/>
      <c r="F329" s="6"/>
      <c r="G329" s="6"/>
      <c r="H329" s="6"/>
      <c r="I329" s="6"/>
    </row>
    <row r="330" spans="2:9" ht="24.95" customHeight="1" x14ac:dyDescent="0.25">
      <c r="B330" s="6"/>
      <c r="C330" s="6"/>
      <c r="D330" s="6"/>
      <c r="E330" s="6"/>
      <c r="F330" s="6"/>
      <c r="G330" s="6"/>
      <c r="H330" s="6"/>
      <c r="I330" s="6"/>
    </row>
    <row r="331" spans="2:9" ht="24.95" customHeight="1" x14ac:dyDescent="0.25">
      <c r="B331" s="6"/>
      <c r="C331" s="6"/>
      <c r="D331" s="6"/>
      <c r="E331" s="6"/>
      <c r="F331" s="6"/>
      <c r="G331" s="6"/>
      <c r="H331" s="6"/>
      <c r="I331" s="6"/>
    </row>
    <row r="332" spans="2:9" ht="24.95" customHeight="1" x14ac:dyDescent="0.25">
      <c r="B332" s="6"/>
      <c r="C332" s="6"/>
      <c r="D332" s="6"/>
      <c r="E332" s="6"/>
      <c r="F332" s="6"/>
      <c r="G332" s="6"/>
      <c r="H332" s="6"/>
      <c r="I332" s="6"/>
    </row>
    <row r="333" spans="2:9" ht="24.95" customHeight="1" x14ac:dyDescent="0.25">
      <c r="B333" s="6"/>
      <c r="C333" s="6"/>
      <c r="D333" s="6"/>
      <c r="E333" s="6"/>
      <c r="F333" s="6"/>
      <c r="G333" s="6"/>
      <c r="H333" s="6"/>
      <c r="I333" s="6"/>
    </row>
    <row r="334" spans="2:9" ht="24.95" customHeight="1" x14ac:dyDescent="0.25">
      <c r="B334" s="6"/>
      <c r="C334" s="6"/>
      <c r="D334" s="6"/>
      <c r="E334" s="6"/>
      <c r="F334" s="6"/>
      <c r="G334" s="6"/>
      <c r="H334" s="6"/>
      <c r="I334" s="6"/>
    </row>
    <row r="335" spans="2:9" ht="24.95" customHeight="1" x14ac:dyDescent="0.25">
      <c r="B335" s="6"/>
      <c r="C335" s="6"/>
      <c r="D335" s="6"/>
      <c r="E335" s="6"/>
      <c r="F335" s="6"/>
      <c r="G335" s="6"/>
      <c r="H335" s="6"/>
      <c r="I335" s="6"/>
    </row>
    <row r="336" spans="2:9" ht="24.95" customHeight="1" x14ac:dyDescent="0.25">
      <c r="B336" s="6"/>
      <c r="C336" s="6"/>
      <c r="D336" s="6"/>
      <c r="E336" s="6"/>
      <c r="F336" s="6"/>
      <c r="G336" s="6"/>
      <c r="H336" s="6"/>
      <c r="I336" s="6"/>
    </row>
    <row r="337" spans="2:9" ht="24.95" customHeight="1" x14ac:dyDescent="0.25">
      <c r="B337" s="6"/>
      <c r="C337" s="6"/>
      <c r="D337" s="6"/>
      <c r="E337" s="6"/>
      <c r="F337" s="6"/>
      <c r="G337" s="6"/>
      <c r="H337" s="6"/>
      <c r="I337" s="6"/>
    </row>
    <row r="338" spans="2:9" ht="24.95" customHeight="1" x14ac:dyDescent="0.25">
      <c r="B338" s="6"/>
      <c r="C338" s="6"/>
      <c r="D338" s="6"/>
      <c r="E338" s="6"/>
      <c r="F338" s="6"/>
      <c r="G338" s="6"/>
      <c r="H338" s="6"/>
      <c r="I338" s="6"/>
    </row>
    <row r="339" spans="2:9" ht="24.95" customHeight="1" x14ac:dyDescent="0.25">
      <c r="B339" s="6"/>
      <c r="C339" s="6"/>
      <c r="D339" s="6"/>
      <c r="E339" s="6"/>
      <c r="F339" s="6"/>
      <c r="G339" s="6"/>
      <c r="H339" s="6"/>
      <c r="I339" s="6"/>
    </row>
    <row r="340" spans="2:9" ht="24.95" customHeight="1" x14ac:dyDescent="0.25">
      <c r="B340" s="6"/>
      <c r="C340" s="6"/>
      <c r="D340" s="6"/>
      <c r="E340" s="6"/>
      <c r="F340" s="6"/>
      <c r="G340" s="6"/>
      <c r="H340" s="6"/>
      <c r="I340" s="6"/>
    </row>
    <row r="341" spans="2:9" ht="24.95" customHeight="1" x14ac:dyDescent="0.25">
      <c r="B341" s="6"/>
      <c r="C341" s="6"/>
      <c r="D341" s="6"/>
      <c r="E341" s="6"/>
      <c r="F341" s="6"/>
      <c r="G341" s="6"/>
      <c r="H341" s="6"/>
      <c r="I341" s="6"/>
    </row>
    <row r="342" spans="2:9" ht="24.95" customHeight="1" x14ac:dyDescent="0.25">
      <c r="B342" s="6"/>
      <c r="C342" s="6"/>
      <c r="D342" s="6"/>
      <c r="E342" s="6"/>
      <c r="F342" s="6"/>
      <c r="G342" s="6"/>
      <c r="H342" s="6"/>
      <c r="I342" s="6"/>
    </row>
    <row r="343" spans="2:9" ht="24.95" customHeight="1" x14ac:dyDescent="0.25">
      <c r="B343" s="6"/>
      <c r="C343" s="6"/>
      <c r="D343" s="6"/>
      <c r="E343" s="6"/>
      <c r="F343" s="6"/>
      <c r="G343" s="6"/>
      <c r="H343" s="6"/>
      <c r="I343" s="6"/>
    </row>
    <row r="344" spans="2:9" ht="24.95" customHeight="1" x14ac:dyDescent="0.25">
      <c r="B344" s="6"/>
      <c r="C344" s="6"/>
      <c r="D344" s="6"/>
      <c r="E344" s="6"/>
      <c r="F344" s="6"/>
      <c r="G344" s="6"/>
      <c r="H344" s="6"/>
      <c r="I344" s="6"/>
    </row>
    <row r="345" spans="2:9" ht="24.95" customHeight="1" x14ac:dyDescent="0.25">
      <c r="B345" s="6"/>
      <c r="C345" s="6"/>
      <c r="D345" s="6"/>
      <c r="E345" s="6"/>
      <c r="F345" s="6"/>
      <c r="G345" s="6"/>
      <c r="H345" s="6"/>
      <c r="I345" s="6"/>
    </row>
    <row r="346" spans="2:9" ht="24.95" customHeight="1" x14ac:dyDescent="0.25">
      <c r="B346" s="6"/>
      <c r="C346" s="6"/>
      <c r="D346" s="6"/>
      <c r="E346" s="6"/>
      <c r="F346" s="6"/>
      <c r="G346" s="6"/>
      <c r="H346" s="6"/>
      <c r="I346" s="6"/>
    </row>
    <row r="347" spans="2:9" ht="24.95" customHeight="1" x14ac:dyDescent="0.25">
      <c r="B347" s="6"/>
      <c r="C347" s="6"/>
      <c r="D347" s="6"/>
      <c r="E347" s="6"/>
      <c r="F347" s="6"/>
      <c r="G347" s="6"/>
      <c r="H347" s="6"/>
      <c r="I347" s="6"/>
    </row>
    <row r="348" spans="2:9" ht="24.95" customHeight="1" x14ac:dyDescent="0.25">
      <c r="B348" s="6"/>
      <c r="C348" s="6"/>
      <c r="D348" s="6"/>
      <c r="E348" s="6"/>
      <c r="F348" s="6"/>
      <c r="G348" s="6"/>
      <c r="H348" s="6"/>
      <c r="I348" s="6"/>
    </row>
    <row r="349" spans="2:9" ht="24.95" customHeight="1" x14ac:dyDescent="0.25">
      <c r="B349" s="6"/>
      <c r="C349" s="6"/>
      <c r="D349" s="6"/>
      <c r="E349" s="6"/>
      <c r="F349" s="6"/>
      <c r="G349" s="6"/>
      <c r="H349" s="6"/>
      <c r="I349" s="6"/>
    </row>
    <row r="350" spans="2:9" ht="24.95" customHeight="1" x14ac:dyDescent="0.25">
      <c r="B350" s="6"/>
      <c r="C350" s="6"/>
      <c r="D350" s="6"/>
      <c r="E350" s="6"/>
      <c r="F350" s="6"/>
      <c r="G350" s="6"/>
      <c r="H350" s="6"/>
      <c r="I350" s="6"/>
    </row>
    <row r="351" spans="2:9" ht="24.95" customHeight="1" x14ac:dyDescent="0.25">
      <c r="B351" s="6"/>
      <c r="C351" s="6"/>
      <c r="D351" s="6"/>
      <c r="E351" s="6"/>
      <c r="F351" s="6"/>
      <c r="G351" s="6"/>
      <c r="H351" s="6"/>
      <c r="I351" s="6"/>
    </row>
    <row r="352" spans="2:9" ht="24.95" customHeight="1" x14ac:dyDescent="0.25">
      <c r="B352" s="6"/>
      <c r="C352" s="6"/>
      <c r="D352" s="6"/>
      <c r="E352" s="6"/>
      <c r="F352" s="6"/>
      <c r="G352" s="6"/>
      <c r="H352" s="6"/>
      <c r="I352" s="6"/>
    </row>
    <row r="353" spans="2:9" ht="24.95" customHeight="1" x14ac:dyDescent="0.25">
      <c r="B353" s="6"/>
      <c r="C353" s="6"/>
      <c r="D353" s="6"/>
      <c r="E353" s="6"/>
      <c r="F353" s="6"/>
      <c r="G353" s="6"/>
      <c r="H353" s="6"/>
      <c r="I353" s="6"/>
    </row>
    <row r="354" spans="2:9" ht="24.95" customHeight="1" x14ac:dyDescent="0.25">
      <c r="B354" s="6"/>
      <c r="C354" s="6"/>
      <c r="D354" s="6"/>
      <c r="E354" s="6"/>
      <c r="F354" s="6"/>
      <c r="G354" s="6"/>
      <c r="H354" s="6"/>
      <c r="I354" s="6"/>
    </row>
    <row r="355" spans="2:9" ht="24.95" customHeight="1" x14ac:dyDescent="0.25">
      <c r="B355" s="6"/>
      <c r="C355" s="6"/>
      <c r="D355" s="6"/>
      <c r="E355" s="6"/>
      <c r="F355" s="6"/>
      <c r="G355" s="6"/>
      <c r="H355" s="6"/>
      <c r="I355" s="6"/>
    </row>
    <row r="356" spans="2:9" ht="24.95" customHeight="1" x14ac:dyDescent="0.25">
      <c r="B356" s="6"/>
      <c r="C356" s="6"/>
      <c r="D356" s="6"/>
      <c r="E356" s="6"/>
      <c r="F356" s="6"/>
      <c r="G356" s="6"/>
      <c r="H356" s="6"/>
      <c r="I356" s="6"/>
    </row>
    <row r="357" spans="2:9" ht="24.95" customHeight="1" x14ac:dyDescent="0.25">
      <c r="B357" s="6"/>
      <c r="C357" s="6"/>
      <c r="D357" s="6"/>
      <c r="E357" s="6"/>
      <c r="F357" s="6"/>
      <c r="G357" s="6"/>
      <c r="H357" s="6"/>
      <c r="I357" s="6"/>
    </row>
    <row r="358" spans="2:9" ht="24.95" customHeight="1" x14ac:dyDescent="0.25">
      <c r="B358" s="6"/>
      <c r="C358" s="6"/>
      <c r="D358" s="6"/>
      <c r="E358" s="6"/>
      <c r="F358" s="6"/>
      <c r="G358" s="6"/>
      <c r="H358" s="6"/>
      <c r="I358" s="6"/>
    </row>
    <row r="359" spans="2:9" ht="24.95" customHeight="1" x14ac:dyDescent="0.25">
      <c r="B359" s="6"/>
      <c r="C359" s="6"/>
      <c r="D359" s="6"/>
      <c r="E359" s="6"/>
      <c r="F359" s="6"/>
      <c r="G359" s="6"/>
      <c r="H359" s="6"/>
      <c r="I359" s="6"/>
    </row>
    <row r="360" spans="2:9" ht="24.95" customHeight="1" x14ac:dyDescent="0.25">
      <c r="B360" s="6"/>
      <c r="C360" s="6"/>
      <c r="D360" s="6"/>
      <c r="E360" s="6"/>
      <c r="F360" s="6"/>
      <c r="G360" s="6"/>
      <c r="H360" s="6"/>
      <c r="I360" s="6"/>
    </row>
    <row r="361" spans="2:9" ht="24.95" customHeight="1" x14ac:dyDescent="0.25">
      <c r="B361" s="6"/>
      <c r="C361" s="6"/>
      <c r="D361" s="6"/>
      <c r="E361" s="6"/>
      <c r="F361" s="6"/>
      <c r="G361" s="6"/>
      <c r="H361" s="6"/>
      <c r="I361" s="6"/>
    </row>
    <row r="362" spans="2:9" ht="24.95" customHeight="1" x14ac:dyDescent="0.25">
      <c r="B362" s="6"/>
      <c r="C362" s="6"/>
      <c r="D362" s="6"/>
      <c r="E362" s="6"/>
      <c r="F362" s="6"/>
      <c r="G362" s="6"/>
      <c r="H362" s="6"/>
      <c r="I362" s="6"/>
    </row>
    <row r="363" spans="2:9" ht="24.95" customHeight="1" x14ac:dyDescent="0.25">
      <c r="B363" s="6"/>
      <c r="C363" s="6"/>
      <c r="D363" s="6"/>
      <c r="E363" s="6"/>
      <c r="F363" s="6"/>
      <c r="G363" s="6"/>
      <c r="H363" s="6"/>
      <c r="I363" s="6"/>
    </row>
    <row r="364" spans="2:9" ht="24.95" customHeight="1" x14ac:dyDescent="0.25">
      <c r="B364" s="6"/>
      <c r="C364" s="6"/>
      <c r="D364" s="6"/>
      <c r="E364" s="6"/>
      <c r="F364" s="6"/>
      <c r="G364" s="6"/>
      <c r="H364" s="6"/>
      <c r="I364" s="6"/>
    </row>
    <row r="365" spans="2:9" ht="24.95" customHeight="1" x14ac:dyDescent="0.25">
      <c r="B365" s="6"/>
      <c r="C365" s="6"/>
      <c r="D365" s="6"/>
      <c r="E365" s="6"/>
      <c r="F365" s="6"/>
      <c r="G365" s="6"/>
      <c r="H365" s="6"/>
      <c r="I365" s="6"/>
    </row>
    <row r="366" spans="2:9" ht="24.95" customHeight="1" x14ac:dyDescent="0.25">
      <c r="B366" s="6"/>
      <c r="C366" s="6"/>
      <c r="D366" s="6"/>
      <c r="E366" s="6"/>
      <c r="F366" s="6"/>
      <c r="G366" s="6"/>
      <c r="H366" s="6"/>
      <c r="I366" s="6"/>
    </row>
    <row r="367" spans="2:9" ht="24.95" customHeight="1" x14ac:dyDescent="0.25">
      <c r="B367" s="6"/>
      <c r="C367" s="6"/>
      <c r="D367" s="6"/>
      <c r="E367" s="6"/>
      <c r="F367" s="6"/>
      <c r="G367" s="6"/>
      <c r="H367" s="6"/>
      <c r="I367" s="6"/>
    </row>
    <row r="368" spans="2:9" ht="24.95" customHeight="1" x14ac:dyDescent="0.25">
      <c r="B368" s="6"/>
      <c r="C368" s="6"/>
      <c r="D368" s="6"/>
      <c r="E368" s="6"/>
      <c r="F368" s="6"/>
      <c r="G368" s="6"/>
      <c r="H368" s="6"/>
      <c r="I368" s="6"/>
    </row>
    <row r="369" spans="2:9" ht="24.95" customHeight="1" x14ac:dyDescent="0.25">
      <c r="B369" s="6"/>
      <c r="C369" s="6"/>
      <c r="D369" s="6"/>
      <c r="E369" s="6"/>
      <c r="F369" s="6"/>
      <c r="G369" s="6"/>
      <c r="H369" s="6"/>
      <c r="I369" s="6"/>
    </row>
    <row r="370" spans="2:9" ht="24.95" customHeight="1" x14ac:dyDescent="0.25">
      <c r="B370" s="6"/>
      <c r="C370" s="6"/>
      <c r="D370" s="6"/>
      <c r="E370" s="6"/>
      <c r="F370" s="6"/>
      <c r="G370" s="6"/>
      <c r="H370" s="6"/>
      <c r="I370" s="6"/>
    </row>
    <row r="371" spans="2:9" ht="24.95" customHeight="1" x14ac:dyDescent="0.25">
      <c r="B371" s="6"/>
      <c r="C371" s="6"/>
      <c r="D371" s="6"/>
      <c r="E371" s="6"/>
      <c r="F371" s="6"/>
      <c r="G371" s="6"/>
      <c r="H371" s="6"/>
      <c r="I371" s="6"/>
    </row>
    <row r="372" spans="2:9" ht="24.95" customHeight="1" x14ac:dyDescent="0.25">
      <c r="B372" s="6"/>
      <c r="C372" s="6"/>
      <c r="D372" s="6"/>
      <c r="E372" s="6"/>
      <c r="F372" s="6"/>
      <c r="G372" s="6"/>
      <c r="H372" s="6"/>
      <c r="I372" s="6"/>
    </row>
    <row r="373" spans="2:9" ht="24.95" customHeight="1" x14ac:dyDescent="0.25">
      <c r="B373" s="6"/>
      <c r="C373" s="6"/>
      <c r="D373" s="6"/>
      <c r="E373" s="6"/>
      <c r="F373" s="6"/>
      <c r="G373" s="6"/>
      <c r="H373" s="6"/>
      <c r="I373" s="6"/>
    </row>
    <row r="374" spans="2:9" ht="24.95" customHeight="1" x14ac:dyDescent="0.25">
      <c r="B374" s="6"/>
      <c r="C374" s="6"/>
      <c r="D374" s="6"/>
      <c r="E374" s="6"/>
      <c r="F374" s="6"/>
      <c r="G374" s="6"/>
      <c r="H374" s="6"/>
      <c r="I374" s="6"/>
    </row>
    <row r="375" spans="2:9" ht="24.95" customHeight="1" x14ac:dyDescent="0.25">
      <c r="B375" s="6"/>
      <c r="C375" s="6"/>
      <c r="D375" s="6"/>
      <c r="E375" s="6"/>
      <c r="F375" s="6"/>
      <c r="G375" s="6"/>
      <c r="H375" s="6"/>
      <c r="I375" s="6"/>
    </row>
    <row r="376" spans="2:9" ht="24.95" customHeight="1" x14ac:dyDescent="0.25">
      <c r="B376" s="6"/>
      <c r="C376" s="6"/>
      <c r="D376" s="6"/>
      <c r="E376" s="6"/>
      <c r="F376" s="6"/>
      <c r="G376" s="6"/>
      <c r="H376" s="6"/>
      <c r="I376" s="6"/>
    </row>
    <row r="377" spans="2:9" ht="24.95" customHeight="1" x14ac:dyDescent="0.25">
      <c r="B377" s="6"/>
      <c r="C377" s="6"/>
      <c r="D377" s="6"/>
      <c r="E377" s="6"/>
      <c r="F377" s="6"/>
      <c r="G377" s="6"/>
      <c r="H377" s="6"/>
      <c r="I377" s="6"/>
    </row>
    <row r="378" spans="2:9" ht="24.95" customHeight="1" x14ac:dyDescent="0.25">
      <c r="B378" s="6"/>
      <c r="C378" s="6"/>
      <c r="D378" s="6"/>
      <c r="E378" s="6"/>
      <c r="F378" s="6"/>
      <c r="G378" s="6"/>
      <c r="H378" s="6"/>
      <c r="I378" s="6"/>
    </row>
    <row r="379" spans="2:9" ht="24.95" customHeight="1" x14ac:dyDescent="0.25">
      <c r="B379" s="6"/>
      <c r="C379" s="6"/>
      <c r="D379" s="6"/>
      <c r="E379" s="6"/>
      <c r="F379" s="6"/>
      <c r="G379" s="6"/>
      <c r="H379" s="6"/>
      <c r="I379" s="6"/>
    </row>
    <row r="380" spans="2:9" ht="24.95" customHeight="1" x14ac:dyDescent="0.25">
      <c r="B380" s="6"/>
      <c r="C380" s="6"/>
      <c r="D380" s="6"/>
      <c r="E380" s="6"/>
      <c r="F380" s="6"/>
      <c r="G380" s="6"/>
      <c r="H380" s="6"/>
      <c r="I380" s="6"/>
    </row>
    <row r="381" spans="2:9" ht="24.95" customHeight="1" x14ac:dyDescent="0.25">
      <c r="B381" s="6"/>
      <c r="C381" s="6"/>
      <c r="D381" s="6"/>
      <c r="E381" s="6"/>
      <c r="F381" s="6"/>
      <c r="G381" s="6"/>
      <c r="H381" s="6"/>
      <c r="I381" s="6"/>
    </row>
    <row r="382" spans="2:9" ht="24.95" customHeight="1" x14ac:dyDescent="0.25">
      <c r="B382" s="6"/>
      <c r="C382" s="6"/>
      <c r="D382" s="6"/>
      <c r="E382" s="6"/>
      <c r="F382" s="6"/>
      <c r="G382" s="6"/>
      <c r="H382" s="6"/>
      <c r="I382" s="6"/>
    </row>
    <row r="383" spans="2:9" ht="24.95" customHeight="1" x14ac:dyDescent="0.25">
      <c r="B383" s="6"/>
      <c r="C383" s="6"/>
      <c r="D383" s="6"/>
      <c r="E383" s="6"/>
      <c r="F383" s="6"/>
      <c r="G383" s="6"/>
      <c r="H383" s="6"/>
      <c r="I383" s="6"/>
    </row>
    <row r="384" spans="2:9" ht="24.95" customHeight="1" x14ac:dyDescent="0.25">
      <c r="B384" s="6"/>
      <c r="C384" s="6"/>
      <c r="D384" s="6"/>
      <c r="E384" s="6"/>
      <c r="F384" s="6"/>
      <c r="G384" s="6"/>
      <c r="H384" s="6"/>
      <c r="I384" s="6"/>
    </row>
    <row r="385" spans="2:9" ht="24.95" customHeight="1" x14ac:dyDescent="0.25">
      <c r="B385" s="6"/>
      <c r="C385" s="6"/>
      <c r="D385" s="6"/>
      <c r="E385" s="6"/>
      <c r="F385" s="6"/>
      <c r="G385" s="6"/>
      <c r="H385" s="6"/>
      <c r="I385" s="6"/>
    </row>
    <row r="386" spans="2:9" ht="24.95" customHeight="1" x14ac:dyDescent="0.25">
      <c r="B386" s="6"/>
      <c r="C386" s="6"/>
      <c r="D386" s="6"/>
      <c r="E386" s="6"/>
      <c r="F386" s="6"/>
      <c r="G386" s="6"/>
      <c r="H386" s="6"/>
      <c r="I386" s="6"/>
    </row>
    <row r="387" spans="2:9" ht="24.95" customHeight="1" x14ac:dyDescent="0.25">
      <c r="B387" s="6"/>
      <c r="C387" s="6"/>
      <c r="D387" s="6"/>
      <c r="E387" s="6"/>
      <c r="F387" s="6"/>
      <c r="G387" s="6"/>
      <c r="H387" s="6"/>
      <c r="I387" s="6"/>
    </row>
    <row r="388" spans="2:9" ht="24.95" customHeight="1" x14ac:dyDescent="0.25">
      <c r="B388" s="6"/>
      <c r="C388" s="6"/>
      <c r="D388" s="6"/>
      <c r="E388" s="6"/>
      <c r="F388" s="6"/>
      <c r="G388" s="6"/>
      <c r="H388" s="6"/>
      <c r="I388" s="6"/>
    </row>
    <row r="389" spans="2:9" ht="24.95" customHeight="1" x14ac:dyDescent="0.25">
      <c r="B389" s="6"/>
      <c r="C389" s="6"/>
      <c r="D389" s="6"/>
      <c r="E389" s="6"/>
      <c r="F389" s="6"/>
      <c r="G389" s="6"/>
      <c r="H389" s="6"/>
      <c r="I389" s="6"/>
    </row>
    <row r="390" spans="2:9" ht="24.95" customHeight="1" x14ac:dyDescent="0.25">
      <c r="B390" s="6"/>
      <c r="C390" s="6"/>
      <c r="D390" s="6"/>
      <c r="E390" s="6"/>
      <c r="F390" s="6"/>
      <c r="G390" s="6"/>
      <c r="H390" s="6"/>
      <c r="I390" s="6"/>
    </row>
    <row r="391" spans="2:9" ht="24.95" customHeight="1" x14ac:dyDescent="0.25">
      <c r="B391" s="6"/>
      <c r="C391" s="6"/>
      <c r="D391" s="6"/>
      <c r="E391" s="6"/>
      <c r="F391" s="6"/>
      <c r="G391" s="6"/>
      <c r="H391" s="6"/>
      <c r="I391" s="6"/>
    </row>
    <row r="392" spans="2:9" ht="24.95" customHeight="1" x14ac:dyDescent="0.25">
      <c r="B392" s="6"/>
      <c r="C392" s="6"/>
      <c r="D392" s="6"/>
      <c r="E392" s="6"/>
      <c r="F392" s="6"/>
      <c r="G392" s="6"/>
      <c r="H392" s="6"/>
      <c r="I392" s="6"/>
    </row>
    <row r="393" spans="2:9" ht="24.95" customHeight="1" x14ac:dyDescent="0.25">
      <c r="B393" s="6"/>
      <c r="C393" s="6"/>
      <c r="D393" s="6"/>
      <c r="E393" s="6"/>
      <c r="F393" s="6"/>
      <c r="G393" s="6"/>
      <c r="H393" s="6"/>
      <c r="I393" s="6"/>
    </row>
    <row r="394" spans="2:9" ht="24.95" customHeight="1" x14ac:dyDescent="0.25">
      <c r="B394" s="6"/>
      <c r="C394" s="6"/>
      <c r="D394" s="6"/>
      <c r="E394" s="6"/>
      <c r="F394" s="6"/>
      <c r="G394" s="6"/>
      <c r="H394" s="6"/>
      <c r="I394" s="6"/>
    </row>
    <row r="395" spans="2:9" ht="24.95" customHeight="1" x14ac:dyDescent="0.25">
      <c r="B395" s="6"/>
      <c r="C395" s="6"/>
      <c r="D395" s="6"/>
      <c r="E395" s="6"/>
      <c r="F395" s="6"/>
      <c r="G395" s="6"/>
      <c r="H395" s="6"/>
      <c r="I395" s="6"/>
    </row>
    <row r="396" spans="2:9" ht="24.95" customHeight="1" x14ac:dyDescent="0.25">
      <c r="B396" s="6"/>
      <c r="C396" s="6"/>
      <c r="D396" s="6"/>
      <c r="E396" s="6"/>
      <c r="F396" s="6"/>
      <c r="G396" s="6"/>
      <c r="H396" s="6"/>
      <c r="I396" s="6"/>
    </row>
    <row r="397" spans="2:9" ht="24.95" customHeight="1" x14ac:dyDescent="0.25">
      <c r="B397" s="6"/>
      <c r="C397" s="6"/>
      <c r="D397" s="6"/>
      <c r="E397" s="6"/>
      <c r="F397" s="6"/>
      <c r="G397" s="6"/>
      <c r="H397" s="6"/>
      <c r="I397" s="6"/>
    </row>
    <row r="398" spans="2:9" ht="24.95" customHeight="1" x14ac:dyDescent="0.25">
      <c r="B398" s="6"/>
      <c r="C398" s="6"/>
      <c r="D398" s="6"/>
      <c r="E398" s="6"/>
      <c r="F398" s="6"/>
      <c r="G398" s="6"/>
      <c r="H398" s="6"/>
      <c r="I398" s="6"/>
    </row>
    <row r="399" spans="2:9" ht="24.95" customHeight="1" x14ac:dyDescent="0.25">
      <c r="B399" s="6"/>
      <c r="C399" s="6"/>
      <c r="D399" s="6"/>
      <c r="E399" s="6"/>
      <c r="F399" s="6"/>
      <c r="G399" s="6"/>
      <c r="H399" s="6"/>
      <c r="I399" s="6"/>
    </row>
    <row r="400" spans="2:9" ht="24.95" customHeight="1" x14ac:dyDescent="0.25">
      <c r="B400" s="6"/>
      <c r="C400" s="6"/>
      <c r="D400" s="6"/>
      <c r="E400" s="6"/>
      <c r="F400" s="6"/>
      <c r="G400" s="6"/>
      <c r="H400" s="6"/>
      <c r="I400" s="6"/>
    </row>
    <row r="401" spans="2:9" ht="24.95" customHeight="1" x14ac:dyDescent="0.25">
      <c r="B401" s="6"/>
      <c r="C401" s="6"/>
      <c r="D401" s="6"/>
      <c r="E401" s="6"/>
      <c r="F401" s="6"/>
      <c r="G401" s="6"/>
      <c r="H401" s="6"/>
      <c r="I401" s="6"/>
    </row>
    <row r="402" spans="2:9" ht="24.95" customHeight="1" x14ac:dyDescent="0.25">
      <c r="B402" s="6"/>
      <c r="C402" s="6"/>
      <c r="D402" s="6"/>
      <c r="E402" s="6"/>
      <c r="F402" s="6"/>
      <c r="G402" s="6"/>
      <c r="H402" s="6"/>
      <c r="I402" s="6"/>
    </row>
    <row r="403" spans="2:9" ht="24.95" customHeight="1" x14ac:dyDescent="0.25">
      <c r="B403" s="6"/>
      <c r="C403" s="6"/>
      <c r="D403" s="6"/>
      <c r="E403" s="6"/>
      <c r="F403" s="6"/>
      <c r="G403" s="6"/>
      <c r="H403" s="6"/>
      <c r="I403" s="6"/>
    </row>
    <row r="404" spans="2:9" ht="24.95" customHeight="1" x14ac:dyDescent="0.25">
      <c r="B404" s="6"/>
      <c r="C404" s="6"/>
      <c r="D404" s="6"/>
      <c r="E404" s="6"/>
      <c r="F404" s="6"/>
      <c r="G404" s="6"/>
      <c r="H404" s="6"/>
      <c r="I404" s="6"/>
    </row>
    <row r="405" spans="2:9" ht="24.95" customHeight="1" x14ac:dyDescent="0.25">
      <c r="B405" s="6"/>
      <c r="C405" s="6"/>
      <c r="D405" s="6"/>
      <c r="E405" s="6"/>
      <c r="F405" s="6"/>
      <c r="G405" s="6"/>
      <c r="H405" s="6"/>
      <c r="I405" s="6"/>
    </row>
    <row r="406" spans="2:9" ht="24.95" customHeight="1" x14ac:dyDescent="0.25">
      <c r="B406" s="6"/>
      <c r="C406" s="6"/>
      <c r="D406" s="6"/>
      <c r="E406" s="6"/>
      <c r="F406" s="6"/>
      <c r="G406" s="6"/>
      <c r="H406" s="6"/>
      <c r="I406" s="6"/>
    </row>
    <row r="407" spans="2:9" ht="24.95" customHeight="1" x14ac:dyDescent="0.25">
      <c r="B407" s="6"/>
      <c r="C407" s="6"/>
      <c r="D407" s="6"/>
      <c r="E407" s="6"/>
      <c r="F407" s="6"/>
      <c r="G407" s="6"/>
      <c r="H407" s="6"/>
      <c r="I407" s="6"/>
    </row>
    <row r="408" spans="2:9" ht="24.95" customHeight="1" x14ac:dyDescent="0.25">
      <c r="B408" s="6"/>
      <c r="C408" s="6"/>
      <c r="D408" s="6"/>
      <c r="E408" s="6"/>
      <c r="F408" s="6"/>
      <c r="G408" s="6"/>
      <c r="H408" s="6"/>
      <c r="I408" s="6"/>
    </row>
    <row r="409" spans="2:9" ht="24.95" customHeight="1" x14ac:dyDescent="0.25">
      <c r="B409" s="6"/>
      <c r="C409" s="6"/>
      <c r="D409" s="6"/>
      <c r="E409" s="6"/>
      <c r="F409" s="6"/>
      <c r="G409" s="6"/>
      <c r="H409" s="6"/>
      <c r="I409" s="6"/>
    </row>
    <row r="410" spans="2:9" ht="24.95" customHeight="1" x14ac:dyDescent="0.25">
      <c r="B410" s="6"/>
      <c r="C410" s="6"/>
      <c r="D410" s="6"/>
      <c r="E410" s="6"/>
      <c r="F410" s="6"/>
      <c r="G410" s="6"/>
      <c r="H410" s="6"/>
      <c r="I410" s="6"/>
    </row>
    <row r="411" spans="2:9" ht="24.95" customHeight="1" x14ac:dyDescent="0.25">
      <c r="B411" s="6"/>
      <c r="C411" s="6"/>
      <c r="D411" s="6"/>
      <c r="E411" s="6"/>
      <c r="F411" s="6"/>
      <c r="G411" s="6"/>
      <c r="H411" s="6"/>
      <c r="I411" s="6"/>
    </row>
    <row r="412" spans="2:9" ht="24.95" customHeight="1" x14ac:dyDescent="0.25">
      <c r="B412" s="6"/>
      <c r="C412" s="6"/>
      <c r="D412" s="6"/>
      <c r="E412" s="6"/>
      <c r="F412" s="6"/>
      <c r="G412" s="6"/>
      <c r="H412" s="6"/>
      <c r="I412" s="6"/>
    </row>
    <row r="413" spans="2:9" ht="24.95" customHeight="1" x14ac:dyDescent="0.25">
      <c r="B413" s="6"/>
      <c r="C413" s="6"/>
      <c r="D413" s="6"/>
      <c r="E413" s="6"/>
      <c r="F413" s="6"/>
      <c r="G413" s="6"/>
      <c r="H413" s="6"/>
      <c r="I413" s="6"/>
    </row>
    <row r="414" spans="2:9" ht="24.95" customHeight="1" x14ac:dyDescent="0.25">
      <c r="B414" s="6"/>
      <c r="C414" s="6"/>
      <c r="D414" s="6"/>
      <c r="E414" s="6"/>
      <c r="F414" s="6"/>
      <c r="G414" s="6"/>
      <c r="H414" s="6"/>
      <c r="I414" s="6"/>
    </row>
    <row r="415" spans="2:9" ht="24.95" customHeight="1" x14ac:dyDescent="0.25">
      <c r="B415" s="6"/>
      <c r="C415" s="6"/>
      <c r="D415" s="6"/>
      <c r="E415" s="6"/>
      <c r="F415" s="6"/>
      <c r="G415" s="6"/>
      <c r="H415" s="6"/>
      <c r="I415" s="6"/>
    </row>
    <row r="416" spans="2:9" ht="24.95" customHeight="1" x14ac:dyDescent="0.25">
      <c r="B416" s="6"/>
      <c r="C416" s="6"/>
      <c r="D416" s="6"/>
      <c r="E416" s="6"/>
      <c r="F416" s="6"/>
      <c r="G416" s="6"/>
      <c r="H416" s="6"/>
      <c r="I416" s="6"/>
    </row>
    <row r="417" spans="2:9" ht="24.95" customHeight="1" x14ac:dyDescent="0.25">
      <c r="B417" s="6"/>
      <c r="C417" s="6"/>
      <c r="D417" s="6"/>
      <c r="E417" s="6"/>
      <c r="F417" s="6"/>
      <c r="G417" s="6"/>
      <c r="H417" s="6"/>
      <c r="I417" s="6"/>
    </row>
    <row r="418" spans="2:9" ht="24.95" customHeight="1" x14ac:dyDescent="0.25">
      <c r="B418" s="6"/>
      <c r="C418" s="6"/>
      <c r="D418" s="6"/>
      <c r="E418" s="6"/>
      <c r="F418" s="6"/>
      <c r="G418" s="6"/>
      <c r="H418" s="6"/>
      <c r="I418" s="6"/>
    </row>
    <row r="419" spans="2:9" ht="24.95" customHeight="1" x14ac:dyDescent="0.25">
      <c r="B419" s="6"/>
      <c r="C419" s="6"/>
      <c r="D419" s="6"/>
      <c r="E419" s="6"/>
      <c r="F419" s="6"/>
      <c r="G419" s="6"/>
      <c r="H419" s="6"/>
      <c r="I419" s="6"/>
    </row>
    <row r="420" spans="2:9" ht="24.95" customHeight="1" x14ac:dyDescent="0.25">
      <c r="B420" s="6"/>
      <c r="C420" s="6"/>
      <c r="D420" s="6"/>
      <c r="E420" s="6"/>
      <c r="F420" s="6"/>
      <c r="G420" s="6"/>
      <c r="H420" s="6"/>
      <c r="I420" s="6"/>
    </row>
    <row r="421" spans="2:9" ht="24.95" customHeight="1" x14ac:dyDescent="0.25">
      <c r="B421" s="6"/>
      <c r="C421" s="6"/>
      <c r="D421" s="6"/>
      <c r="E421" s="6"/>
      <c r="F421" s="6"/>
      <c r="G421" s="6"/>
      <c r="H421" s="6"/>
      <c r="I421" s="6"/>
    </row>
    <row r="422" spans="2:9" ht="24.95" customHeight="1" x14ac:dyDescent="0.25">
      <c r="B422" s="6"/>
      <c r="C422" s="6"/>
      <c r="D422" s="6"/>
      <c r="E422" s="6"/>
      <c r="F422" s="6"/>
      <c r="G422" s="6"/>
      <c r="H422" s="6"/>
      <c r="I422" s="6"/>
    </row>
    <row r="423" spans="2:9" ht="24.95" customHeight="1" x14ac:dyDescent="0.25">
      <c r="B423" s="6"/>
      <c r="C423" s="6"/>
      <c r="D423" s="6"/>
      <c r="E423" s="6"/>
      <c r="F423" s="6"/>
      <c r="G423" s="6"/>
      <c r="H423" s="6"/>
      <c r="I423" s="6"/>
    </row>
    <row r="424" spans="2:9" ht="24.95" customHeight="1" x14ac:dyDescent="0.25">
      <c r="B424" s="6"/>
      <c r="C424" s="6"/>
      <c r="D424" s="6"/>
      <c r="E424" s="6"/>
      <c r="F424" s="6"/>
      <c r="G424" s="6"/>
      <c r="H424" s="6"/>
      <c r="I424" s="6"/>
    </row>
    <row r="425" spans="2:9" ht="24.95" customHeight="1" x14ac:dyDescent="0.25">
      <c r="B425" s="6"/>
      <c r="C425" s="6"/>
      <c r="D425" s="6"/>
      <c r="E425" s="6"/>
      <c r="F425" s="6"/>
      <c r="G425" s="6"/>
      <c r="H425" s="6"/>
      <c r="I425" s="6"/>
    </row>
    <row r="426" spans="2:9" ht="24.95" customHeight="1" x14ac:dyDescent="0.25">
      <c r="B426" s="6"/>
      <c r="C426" s="6"/>
      <c r="D426" s="6"/>
      <c r="E426" s="6"/>
      <c r="F426" s="6"/>
      <c r="G426" s="6"/>
      <c r="H426" s="6"/>
      <c r="I426" s="6"/>
    </row>
    <row r="427" spans="2:9" ht="24.95" customHeight="1" x14ac:dyDescent="0.25">
      <c r="B427" s="6"/>
      <c r="C427" s="6"/>
      <c r="D427" s="6"/>
      <c r="E427" s="6"/>
      <c r="F427" s="6"/>
      <c r="G427" s="6"/>
      <c r="H427" s="6"/>
      <c r="I427" s="6"/>
    </row>
    <row r="428" spans="2:9" ht="24.95" customHeight="1" x14ac:dyDescent="0.25">
      <c r="B428" s="6"/>
      <c r="C428" s="6"/>
      <c r="D428" s="6"/>
      <c r="E428" s="6"/>
      <c r="F428" s="6"/>
      <c r="G428" s="6"/>
      <c r="H428" s="6"/>
      <c r="I428" s="6"/>
    </row>
    <row r="429" spans="2:9" ht="24.95" customHeight="1" x14ac:dyDescent="0.25">
      <c r="B429" s="6"/>
      <c r="C429" s="6"/>
      <c r="D429" s="6"/>
      <c r="E429" s="6"/>
      <c r="F429" s="6"/>
      <c r="G429" s="6"/>
      <c r="H429" s="6"/>
      <c r="I429" s="6"/>
    </row>
    <row r="430" spans="2:9" ht="24.95" customHeight="1" x14ac:dyDescent="0.25">
      <c r="B430" s="6"/>
      <c r="C430" s="6"/>
      <c r="D430" s="6"/>
      <c r="E430" s="6"/>
      <c r="F430" s="6"/>
      <c r="G430" s="6"/>
      <c r="H430" s="6"/>
      <c r="I430" s="6"/>
    </row>
    <row r="431" spans="2:9" ht="24.95" customHeight="1" x14ac:dyDescent="0.25">
      <c r="B431" s="6"/>
      <c r="C431" s="6"/>
      <c r="D431" s="6"/>
      <c r="E431" s="6"/>
      <c r="F431" s="6"/>
      <c r="G431" s="6"/>
      <c r="H431" s="6"/>
      <c r="I431" s="6"/>
    </row>
    <row r="432" spans="2:9" ht="24.95" customHeight="1" x14ac:dyDescent="0.25">
      <c r="B432" s="6"/>
      <c r="C432" s="6"/>
      <c r="D432" s="6"/>
      <c r="E432" s="6"/>
      <c r="F432" s="6"/>
      <c r="G432" s="6"/>
      <c r="H432" s="6"/>
      <c r="I432" s="6"/>
    </row>
    <row r="433" spans="2:9" ht="24.95" customHeight="1" x14ac:dyDescent="0.25">
      <c r="B433" s="6"/>
      <c r="C433" s="6"/>
      <c r="D433" s="6"/>
      <c r="E433" s="6"/>
      <c r="F433" s="6"/>
      <c r="G433" s="6"/>
      <c r="H433" s="6"/>
      <c r="I433" s="6"/>
    </row>
    <row r="434" spans="2:9" ht="24.95" customHeight="1" x14ac:dyDescent="0.25">
      <c r="B434" s="6"/>
      <c r="C434" s="6"/>
      <c r="D434" s="6"/>
      <c r="E434" s="6"/>
      <c r="F434" s="6"/>
      <c r="G434" s="6"/>
      <c r="H434" s="6"/>
      <c r="I434" s="6"/>
    </row>
    <row r="435" spans="2:9" ht="24.95" customHeight="1" x14ac:dyDescent="0.25">
      <c r="B435" s="6"/>
      <c r="C435" s="6"/>
      <c r="D435" s="6"/>
      <c r="E435" s="6"/>
      <c r="F435" s="6"/>
      <c r="G435" s="6"/>
      <c r="H435" s="6"/>
      <c r="I435" s="6"/>
    </row>
    <row r="436" spans="2:9" ht="24.95" customHeight="1" x14ac:dyDescent="0.25">
      <c r="B436" s="6"/>
      <c r="C436" s="6"/>
      <c r="D436" s="6"/>
      <c r="E436" s="6"/>
      <c r="F436" s="6"/>
      <c r="G436" s="6"/>
      <c r="H436" s="6"/>
      <c r="I436" s="6"/>
    </row>
    <row r="437" spans="2:9" ht="24.95" customHeight="1" x14ac:dyDescent="0.25">
      <c r="B437" s="6"/>
      <c r="C437" s="6"/>
      <c r="D437" s="6"/>
      <c r="E437" s="6"/>
      <c r="F437" s="6"/>
      <c r="G437" s="6"/>
      <c r="H437" s="6"/>
      <c r="I437" s="6"/>
    </row>
    <row r="438" spans="2:9" ht="24.95" customHeight="1" x14ac:dyDescent="0.25">
      <c r="B438" s="6"/>
      <c r="C438" s="6"/>
      <c r="D438" s="6"/>
      <c r="E438" s="6"/>
      <c r="F438" s="6"/>
      <c r="G438" s="6"/>
      <c r="H438" s="6"/>
      <c r="I438" s="6"/>
    </row>
    <row r="439" spans="2:9" ht="24.95" customHeight="1" x14ac:dyDescent="0.25">
      <c r="B439" s="6"/>
      <c r="C439" s="6"/>
      <c r="D439" s="6"/>
      <c r="E439" s="6"/>
      <c r="F439" s="6"/>
      <c r="G439" s="6"/>
      <c r="H439" s="6"/>
      <c r="I439" s="6"/>
    </row>
    <row r="440" spans="2:9" ht="24.95" customHeight="1" x14ac:dyDescent="0.25">
      <c r="B440" s="6"/>
      <c r="C440" s="6"/>
      <c r="D440" s="6"/>
      <c r="E440" s="6"/>
      <c r="F440" s="6"/>
      <c r="G440" s="6"/>
      <c r="H440" s="6"/>
      <c r="I440" s="6"/>
    </row>
    <row r="441" spans="2:9" ht="24.95" customHeight="1" x14ac:dyDescent="0.25">
      <c r="B441" s="6"/>
      <c r="C441" s="6"/>
      <c r="D441" s="6"/>
      <c r="E441" s="6"/>
      <c r="F441" s="6"/>
      <c r="G441" s="6"/>
      <c r="H441" s="6"/>
      <c r="I441" s="6"/>
    </row>
    <row r="442" spans="2:9" ht="24.95" customHeight="1" x14ac:dyDescent="0.25">
      <c r="B442" s="6"/>
      <c r="C442" s="6"/>
      <c r="D442" s="6"/>
      <c r="E442" s="6"/>
      <c r="F442" s="6"/>
      <c r="G442" s="6"/>
      <c r="H442" s="6"/>
      <c r="I442" s="6"/>
    </row>
    <row r="443" spans="2:9" ht="24.95" customHeight="1" x14ac:dyDescent="0.25">
      <c r="B443" s="6"/>
      <c r="C443" s="6"/>
      <c r="D443" s="6"/>
      <c r="E443" s="6"/>
      <c r="F443" s="6"/>
      <c r="G443" s="6"/>
      <c r="H443" s="6"/>
      <c r="I443" s="6"/>
    </row>
    <row r="444" spans="2:9" ht="24.95" customHeight="1" x14ac:dyDescent="0.25">
      <c r="B444" s="6"/>
      <c r="C444" s="6"/>
      <c r="D444" s="6"/>
      <c r="E444" s="6"/>
      <c r="F444" s="6"/>
      <c r="G444" s="6"/>
      <c r="H444" s="6"/>
      <c r="I444" s="6"/>
    </row>
    <row r="445" spans="2:9" ht="24.95" customHeight="1" x14ac:dyDescent="0.25">
      <c r="B445" s="6"/>
      <c r="C445" s="6"/>
      <c r="D445" s="6"/>
      <c r="E445" s="6"/>
      <c r="F445" s="6"/>
      <c r="G445" s="6"/>
      <c r="H445" s="6"/>
      <c r="I445" s="6"/>
    </row>
    <row r="446" spans="2:9" ht="24.95" customHeight="1" x14ac:dyDescent="0.25">
      <c r="B446" s="6"/>
      <c r="C446" s="6"/>
      <c r="D446" s="6"/>
      <c r="E446" s="6"/>
      <c r="F446" s="6"/>
      <c r="G446" s="6"/>
      <c r="H446" s="6"/>
      <c r="I446" s="6"/>
    </row>
    <row r="447" spans="2:9" ht="24.95" customHeight="1" x14ac:dyDescent="0.25">
      <c r="B447" s="6"/>
      <c r="C447" s="6"/>
      <c r="D447" s="6"/>
      <c r="E447" s="6"/>
      <c r="F447" s="6"/>
      <c r="G447" s="6"/>
      <c r="H447" s="6"/>
      <c r="I447" s="6"/>
    </row>
    <row r="448" spans="2:9" ht="24.95" customHeight="1" x14ac:dyDescent="0.25">
      <c r="B448" s="6"/>
      <c r="C448" s="6"/>
      <c r="D448" s="6"/>
      <c r="E448" s="6"/>
      <c r="F448" s="6"/>
      <c r="G448" s="6"/>
      <c r="H448" s="6"/>
      <c r="I448" s="6"/>
    </row>
    <row r="449" spans="2:9" ht="24.95" customHeight="1" x14ac:dyDescent="0.25">
      <c r="B449" s="6"/>
      <c r="C449" s="6"/>
      <c r="D449" s="6"/>
      <c r="E449" s="6"/>
      <c r="F449" s="6"/>
      <c r="G449" s="6"/>
      <c r="H449" s="6"/>
      <c r="I449" s="6"/>
    </row>
    <row r="450" spans="2:9" ht="24.95" customHeight="1" x14ac:dyDescent="0.25">
      <c r="B450" s="6"/>
      <c r="C450" s="6"/>
      <c r="D450" s="6"/>
      <c r="E450" s="6"/>
      <c r="F450" s="6"/>
      <c r="G450" s="6"/>
      <c r="H450" s="6"/>
      <c r="I450" s="6"/>
    </row>
    <row r="451" spans="2:9" ht="24.95" customHeight="1" x14ac:dyDescent="0.25">
      <c r="B451" s="6"/>
      <c r="C451" s="6"/>
      <c r="D451" s="6"/>
      <c r="E451" s="6"/>
      <c r="F451" s="6"/>
      <c r="G451" s="6"/>
      <c r="H451" s="6"/>
      <c r="I451" s="6"/>
    </row>
    <row r="452" spans="2:9" ht="24.95" customHeight="1" x14ac:dyDescent="0.25">
      <c r="B452" s="6"/>
      <c r="C452" s="6"/>
      <c r="D452" s="6"/>
      <c r="E452" s="6"/>
      <c r="F452" s="6"/>
      <c r="G452" s="6"/>
      <c r="H452" s="6"/>
      <c r="I452" s="6"/>
    </row>
    <row r="453" spans="2:9" ht="24.95" customHeight="1" x14ac:dyDescent="0.25">
      <c r="B453" s="6"/>
      <c r="C453" s="6"/>
      <c r="D453" s="6"/>
      <c r="E453" s="6"/>
      <c r="F453" s="6"/>
      <c r="G453" s="6"/>
      <c r="H453" s="6"/>
      <c r="I453" s="6"/>
    </row>
    <row r="454" spans="2:9" ht="24.95" customHeight="1" x14ac:dyDescent="0.25">
      <c r="B454" s="6"/>
      <c r="C454" s="6"/>
      <c r="D454" s="6"/>
      <c r="E454" s="6"/>
      <c r="F454" s="6"/>
      <c r="G454" s="6"/>
      <c r="H454" s="6"/>
      <c r="I454" s="6"/>
    </row>
    <row r="455" spans="2:9" ht="24.95" customHeight="1" x14ac:dyDescent="0.25">
      <c r="B455" s="6"/>
      <c r="C455" s="6"/>
      <c r="D455" s="6"/>
      <c r="E455" s="6"/>
      <c r="F455" s="6"/>
      <c r="G455" s="6"/>
      <c r="H455" s="6"/>
      <c r="I455" s="6"/>
    </row>
    <row r="456" spans="2:9" ht="24.95" customHeight="1" x14ac:dyDescent="0.25">
      <c r="B456" s="6"/>
      <c r="C456" s="6"/>
      <c r="D456" s="6"/>
      <c r="E456" s="6"/>
      <c r="F456" s="6"/>
      <c r="G456" s="6"/>
      <c r="H456" s="6"/>
      <c r="I456" s="6"/>
    </row>
    <row r="457" spans="2:9" ht="24.95" customHeight="1" x14ac:dyDescent="0.25">
      <c r="B457" s="6"/>
      <c r="C457" s="6"/>
      <c r="D457" s="6"/>
      <c r="E457" s="6"/>
      <c r="F457" s="6"/>
      <c r="G457" s="6"/>
      <c r="H457" s="6"/>
      <c r="I457" s="6"/>
    </row>
    <row r="458" spans="2:9" ht="24.95" customHeight="1" x14ac:dyDescent="0.25">
      <c r="B458" s="6"/>
      <c r="C458" s="6"/>
      <c r="D458" s="6"/>
      <c r="E458" s="6"/>
      <c r="F458" s="6"/>
      <c r="G458" s="6"/>
      <c r="H458" s="6"/>
      <c r="I458" s="6"/>
    </row>
    <row r="459" spans="2:9" ht="24.95" customHeight="1" x14ac:dyDescent="0.25">
      <c r="B459" s="6"/>
      <c r="C459" s="6"/>
      <c r="D459" s="6"/>
      <c r="E459" s="6"/>
      <c r="F459" s="6"/>
      <c r="G459" s="6"/>
      <c r="H459" s="6"/>
      <c r="I459" s="6"/>
    </row>
    <row r="460" spans="2:9" ht="24.95" customHeight="1" x14ac:dyDescent="0.25">
      <c r="B460" s="6"/>
      <c r="C460" s="6"/>
      <c r="D460" s="6"/>
      <c r="E460" s="6"/>
      <c r="F460" s="6"/>
      <c r="G460" s="6"/>
      <c r="H460" s="6"/>
      <c r="I460" s="6"/>
    </row>
    <row r="461" spans="2:9" ht="24.95" customHeight="1" x14ac:dyDescent="0.25">
      <c r="B461" s="6"/>
      <c r="C461" s="6"/>
      <c r="D461" s="6"/>
      <c r="E461" s="6"/>
      <c r="F461" s="6"/>
      <c r="G461" s="6"/>
      <c r="H461" s="6"/>
      <c r="I461" s="6"/>
    </row>
    <row r="462" spans="2:9" ht="24.95" customHeight="1" x14ac:dyDescent="0.25">
      <c r="B462" s="6"/>
      <c r="C462" s="6"/>
      <c r="D462" s="6"/>
      <c r="E462" s="6"/>
      <c r="F462" s="6"/>
      <c r="G462" s="6"/>
      <c r="H462" s="6"/>
      <c r="I462" s="6"/>
    </row>
    <row r="463" spans="2:9" ht="24.95" customHeight="1" x14ac:dyDescent="0.25">
      <c r="B463" s="6"/>
      <c r="C463" s="6"/>
      <c r="D463" s="6"/>
      <c r="E463" s="6"/>
      <c r="F463" s="6"/>
      <c r="G463" s="6"/>
      <c r="H463" s="6"/>
      <c r="I463" s="6"/>
    </row>
    <row r="464" spans="2:9" ht="24.95" customHeight="1" x14ac:dyDescent="0.25">
      <c r="B464" s="6"/>
      <c r="C464" s="6"/>
      <c r="D464" s="6"/>
      <c r="E464" s="6"/>
      <c r="F464" s="6"/>
      <c r="G464" s="6"/>
      <c r="H464" s="6"/>
      <c r="I464" s="6"/>
    </row>
    <row r="465" spans="2:9" ht="24.95" customHeight="1" x14ac:dyDescent="0.25">
      <c r="B465" s="6"/>
      <c r="C465" s="6"/>
      <c r="D465" s="6"/>
      <c r="E465" s="6"/>
      <c r="F465" s="6"/>
      <c r="G465" s="6"/>
      <c r="H465" s="6"/>
      <c r="I465" s="6"/>
    </row>
    <row r="466" spans="2:9" ht="24.95" customHeight="1" x14ac:dyDescent="0.25">
      <c r="B466" s="6"/>
      <c r="C466" s="6"/>
      <c r="D466" s="6"/>
      <c r="E466" s="6"/>
      <c r="F466" s="6"/>
      <c r="G466" s="6"/>
      <c r="H466" s="6"/>
      <c r="I466" s="6"/>
    </row>
    <row r="467" spans="2:9" ht="24.95" customHeight="1" x14ac:dyDescent="0.25">
      <c r="B467" s="6"/>
      <c r="C467" s="6"/>
      <c r="D467" s="6"/>
      <c r="E467" s="6"/>
      <c r="F467" s="6"/>
      <c r="G467" s="6"/>
      <c r="H467" s="6"/>
      <c r="I467" s="6"/>
    </row>
    <row r="468" spans="2:9" ht="24.95" customHeight="1" x14ac:dyDescent="0.25">
      <c r="B468" s="6"/>
      <c r="C468" s="6"/>
      <c r="D468" s="6"/>
      <c r="E468" s="6"/>
      <c r="F468" s="6"/>
      <c r="G468" s="6"/>
      <c r="H468" s="6"/>
      <c r="I468" s="6"/>
    </row>
    <row r="469" spans="2:9" ht="24.95" customHeight="1" x14ac:dyDescent="0.25">
      <c r="B469" s="6"/>
      <c r="C469" s="6"/>
      <c r="D469" s="6"/>
      <c r="E469" s="6"/>
      <c r="F469" s="6"/>
      <c r="G469" s="6"/>
      <c r="H469" s="6"/>
      <c r="I469" s="6"/>
    </row>
    <row r="470" spans="2:9" ht="24.95" customHeight="1" x14ac:dyDescent="0.25">
      <c r="B470" s="6"/>
      <c r="C470" s="6"/>
      <c r="D470" s="6"/>
      <c r="E470" s="6"/>
      <c r="F470" s="6"/>
      <c r="G470" s="6"/>
      <c r="H470" s="6"/>
      <c r="I470" s="6"/>
    </row>
    <row r="471" spans="2:9" ht="24.95" customHeight="1" x14ac:dyDescent="0.25">
      <c r="B471" s="6"/>
      <c r="C471" s="6"/>
      <c r="D471" s="6"/>
      <c r="E471" s="6"/>
      <c r="F471" s="6"/>
      <c r="G471" s="6"/>
      <c r="H471" s="6"/>
      <c r="I471" s="6"/>
    </row>
    <row r="472" spans="2:9" ht="24.95" customHeight="1" x14ac:dyDescent="0.25">
      <c r="B472" s="6"/>
      <c r="C472" s="6"/>
      <c r="D472" s="6"/>
      <c r="E472" s="6"/>
      <c r="F472" s="6"/>
      <c r="G472" s="6"/>
      <c r="H472" s="6"/>
      <c r="I472" s="6"/>
    </row>
    <row r="473" spans="2:9" ht="24.95" customHeight="1" x14ac:dyDescent="0.25">
      <c r="B473" s="6"/>
      <c r="C473" s="6"/>
      <c r="D473" s="6"/>
      <c r="E473" s="6"/>
      <c r="F473" s="6"/>
      <c r="G473" s="6"/>
      <c r="H473" s="6"/>
      <c r="I473" s="6"/>
    </row>
    <row r="474" spans="2:9" ht="24.95" customHeight="1" x14ac:dyDescent="0.25">
      <c r="B474" s="6"/>
      <c r="C474" s="6"/>
      <c r="D474" s="6"/>
      <c r="E474" s="6"/>
      <c r="F474" s="6"/>
      <c r="G474" s="6"/>
      <c r="H474" s="6"/>
      <c r="I474" s="6"/>
    </row>
    <row r="475" spans="2:9" ht="24.95" customHeight="1" x14ac:dyDescent="0.25">
      <c r="B475" s="6"/>
      <c r="C475" s="6"/>
      <c r="D475" s="6"/>
      <c r="E475" s="6"/>
      <c r="F475" s="6"/>
      <c r="G475" s="6"/>
      <c r="H475" s="6"/>
      <c r="I475" s="6"/>
    </row>
    <row r="476" spans="2:9" ht="24.95" customHeight="1" x14ac:dyDescent="0.25">
      <c r="B476" s="6"/>
      <c r="C476" s="6"/>
      <c r="D476" s="6"/>
      <c r="E476" s="6"/>
      <c r="F476" s="6"/>
      <c r="G476" s="6"/>
      <c r="H476" s="6"/>
      <c r="I476" s="6"/>
    </row>
    <row r="477" spans="2:9" ht="24.95" customHeight="1" x14ac:dyDescent="0.25">
      <c r="B477" s="6"/>
      <c r="C477" s="6"/>
      <c r="D477" s="6"/>
      <c r="E477" s="6"/>
      <c r="F477" s="6"/>
      <c r="G477" s="6"/>
      <c r="H477" s="6"/>
      <c r="I477" s="6"/>
    </row>
    <row r="478" spans="2:9" ht="24.95" customHeight="1" x14ac:dyDescent="0.25">
      <c r="B478" s="6"/>
      <c r="C478" s="6"/>
      <c r="D478" s="6"/>
      <c r="E478" s="6"/>
      <c r="F478" s="6"/>
      <c r="G478" s="6"/>
      <c r="H478" s="6"/>
      <c r="I478" s="6"/>
    </row>
    <row r="479" spans="2:9" ht="24.95" customHeight="1" x14ac:dyDescent="0.25">
      <c r="B479" s="6"/>
      <c r="C479" s="6"/>
      <c r="D479" s="6"/>
      <c r="E479" s="6"/>
      <c r="F479" s="6"/>
      <c r="G479" s="6"/>
      <c r="H479" s="6"/>
      <c r="I479" s="6"/>
    </row>
    <row r="480" spans="2:9" ht="24.95" customHeight="1" x14ac:dyDescent="0.25">
      <c r="B480" s="6"/>
      <c r="C480" s="6"/>
      <c r="D480" s="6"/>
      <c r="E480" s="6"/>
      <c r="F480" s="6"/>
      <c r="G480" s="6"/>
      <c r="H480" s="6"/>
      <c r="I480" s="6"/>
    </row>
    <row r="481" spans="2:9" ht="24.95" customHeight="1" x14ac:dyDescent="0.25">
      <c r="B481" s="6"/>
      <c r="C481" s="6"/>
      <c r="D481" s="6"/>
      <c r="E481" s="6"/>
      <c r="F481" s="6"/>
      <c r="G481" s="6"/>
      <c r="H481" s="6"/>
      <c r="I481" s="6"/>
    </row>
    <row r="482" spans="2:9" ht="24.95" customHeight="1" x14ac:dyDescent="0.25">
      <c r="B482" s="6"/>
      <c r="C482" s="6"/>
      <c r="D482" s="6"/>
      <c r="E482" s="6"/>
      <c r="F482" s="6"/>
      <c r="G482" s="6"/>
      <c r="H482" s="6"/>
      <c r="I482" s="6"/>
    </row>
    <row r="483" spans="2:9" ht="24.95" customHeight="1" x14ac:dyDescent="0.25">
      <c r="B483" s="6"/>
      <c r="C483" s="6"/>
      <c r="D483" s="6"/>
      <c r="E483" s="6"/>
      <c r="F483" s="6"/>
      <c r="G483" s="6"/>
      <c r="H483" s="6"/>
      <c r="I483" s="6"/>
    </row>
    <row r="484" spans="2:9" ht="24.95" customHeight="1" x14ac:dyDescent="0.25">
      <c r="B484" s="6"/>
      <c r="C484" s="6"/>
      <c r="D484" s="6"/>
      <c r="E484" s="6"/>
      <c r="F484" s="6"/>
      <c r="G484" s="6"/>
      <c r="H484" s="6"/>
      <c r="I484" s="6"/>
    </row>
    <row r="485" spans="2:9" ht="24.95" customHeight="1" x14ac:dyDescent="0.25">
      <c r="B485" s="6"/>
      <c r="C485" s="6"/>
      <c r="D485" s="6"/>
      <c r="E485" s="6"/>
      <c r="F485" s="6"/>
      <c r="G485" s="6"/>
      <c r="H485" s="6"/>
      <c r="I485" s="6"/>
    </row>
    <row r="486" spans="2:9" ht="24.95" customHeight="1" x14ac:dyDescent="0.25">
      <c r="B486" s="6"/>
      <c r="C486" s="6"/>
      <c r="D486" s="6"/>
      <c r="E486" s="6"/>
      <c r="F486" s="6"/>
      <c r="G486" s="6"/>
      <c r="H486" s="6"/>
      <c r="I486" s="6"/>
    </row>
    <row r="487" spans="2:9" ht="24.95" customHeight="1" x14ac:dyDescent="0.25">
      <c r="B487" s="6"/>
      <c r="C487" s="6"/>
      <c r="D487" s="6"/>
      <c r="E487" s="6"/>
      <c r="F487" s="6"/>
      <c r="G487" s="6"/>
      <c r="H487" s="6"/>
      <c r="I487" s="6"/>
    </row>
    <row r="488" spans="2:9" ht="24.95" customHeight="1" x14ac:dyDescent="0.25">
      <c r="B488" s="6"/>
      <c r="C488" s="6"/>
      <c r="D488" s="6"/>
      <c r="E488" s="6"/>
      <c r="F488" s="6"/>
      <c r="G488" s="6"/>
      <c r="H488" s="6"/>
      <c r="I488" s="6"/>
    </row>
    <row r="489" spans="2:9" ht="24.95" customHeight="1" x14ac:dyDescent="0.25">
      <c r="B489" s="6"/>
      <c r="C489" s="6"/>
      <c r="D489" s="6"/>
      <c r="E489" s="6"/>
      <c r="F489" s="6"/>
      <c r="G489" s="6"/>
      <c r="H489" s="6"/>
      <c r="I489" s="6"/>
    </row>
    <row r="490" spans="2:9" ht="24.95" customHeight="1" x14ac:dyDescent="0.25">
      <c r="B490" s="6"/>
      <c r="C490" s="6"/>
      <c r="D490" s="6"/>
      <c r="E490" s="6"/>
      <c r="F490" s="6"/>
      <c r="G490" s="6"/>
      <c r="H490" s="6"/>
      <c r="I490" s="6"/>
    </row>
    <row r="491" spans="2:9" ht="24.95" customHeight="1" x14ac:dyDescent="0.25">
      <c r="B491" s="6"/>
      <c r="C491" s="6"/>
      <c r="D491" s="6"/>
      <c r="E491" s="6"/>
      <c r="F491" s="6"/>
      <c r="G491" s="6"/>
      <c r="H491" s="6"/>
      <c r="I491" s="6"/>
    </row>
    <row r="492" spans="2:9" ht="24.95" customHeight="1" x14ac:dyDescent="0.25">
      <c r="B492" s="6"/>
      <c r="C492" s="6"/>
      <c r="D492" s="6"/>
      <c r="E492" s="6"/>
      <c r="F492" s="6"/>
      <c r="G492" s="6"/>
      <c r="H492" s="6"/>
      <c r="I492" s="6"/>
    </row>
    <row r="493" spans="2:9" ht="24.95" customHeight="1" x14ac:dyDescent="0.25">
      <c r="B493" s="6"/>
      <c r="C493" s="6"/>
      <c r="D493" s="6"/>
      <c r="E493" s="6"/>
      <c r="F493" s="6"/>
      <c r="G493" s="6"/>
      <c r="H493" s="6"/>
      <c r="I493" s="6"/>
    </row>
    <row r="494" spans="2:9" ht="24.95" customHeight="1" x14ac:dyDescent="0.25">
      <c r="B494" s="6"/>
      <c r="C494" s="6"/>
      <c r="D494" s="6"/>
      <c r="E494" s="6"/>
      <c r="F494" s="6"/>
      <c r="G494" s="6"/>
      <c r="H494" s="6"/>
      <c r="I494" s="6"/>
    </row>
    <row r="495" spans="2:9" ht="24.95" customHeight="1" x14ac:dyDescent="0.25">
      <c r="B495" s="6"/>
      <c r="C495" s="6"/>
      <c r="D495" s="6"/>
      <c r="E495" s="6"/>
      <c r="F495" s="6"/>
      <c r="G495" s="6"/>
      <c r="H495" s="6"/>
      <c r="I495" s="6"/>
    </row>
    <row r="496" spans="2:9" ht="24.95" customHeight="1" x14ac:dyDescent="0.25">
      <c r="B496" s="6"/>
      <c r="C496" s="6"/>
      <c r="D496" s="6"/>
      <c r="E496" s="6"/>
      <c r="F496" s="6"/>
      <c r="G496" s="6"/>
      <c r="H496" s="6"/>
      <c r="I496" s="6"/>
    </row>
    <row r="497" spans="2:9" ht="24.95" customHeight="1" x14ac:dyDescent="0.25">
      <c r="B497" s="6"/>
      <c r="C497" s="6"/>
      <c r="D497" s="6"/>
      <c r="E497" s="6"/>
      <c r="F497" s="6"/>
      <c r="G497" s="6"/>
      <c r="H497" s="6"/>
      <c r="I497" s="6"/>
    </row>
    <row r="498" spans="2:9" ht="24.95" customHeight="1" x14ac:dyDescent="0.25">
      <c r="B498" s="6"/>
      <c r="C498" s="6"/>
      <c r="D498" s="6"/>
      <c r="E498" s="6"/>
      <c r="F498" s="6"/>
      <c r="G498" s="6"/>
      <c r="H498" s="6"/>
      <c r="I498" s="6"/>
    </row>
    <row r="499" spans="2:9" ht="24.95" customHeight="1" x14ac:dyDescent="0.25">
      <c r="B499" s="6"/>
      <c r="C499" s="6"/>
      <c r="D499" s="6"/>
      <c r="E499" s="6"/>
      <c r="F499" s="6"/>
      <c r="G499" s="6"/>
      <c r="H499" s="6"/>
      <c r="I499" s="6"/>
    </row>
    <row r="500" spans="2:9" ht="24.95" customHeight="1" x14ac:dyDescent="0.25">
      <c r="B500" s="6"/>
      <c r="C500" s="6"/>
      <c r="D500" s="6"/>
      <c r="E500" s="6"/>
      <c r="F500" s="6"/>
      <c r="G500" s="6"/>
      <c r="H500" s="6"/>
      <c r="I500" s="6"/>
    </row>
    <row r="501" spans="2:9" ht="24.95" customHeight="1" x14ac:dyDescent="0.25">
      <c r="B501" s="6"/>
      <c r="C501" s="6"/>
      <c r="D501" s="6"/>
      <c r="E501" s="6"/>
      <c r="F501" s="6"/>
      <c r="G501" s="6"/>
      <c r="H501" s="6"/>
      <c r="I501" s="6"/>
    </row>
    <row r="502" spans="2:9" ht="24.95" customHeight="1" x14ac:dyDescent="0.25">
      <c r="B502" s="6"/>
      <c r="C502" s="6"/>
      <c r="D502" s="6"/>
      <c r="E502" s="6"/>
      <c r="F502" s="6"/>
      <c r="G502" s="6"/>
      <c r="H502" s="6"/>
      <c r="I502" s="6"/>
    </row>
    <row r="503" spans="2:9" ht="24.95" customHeight="1" x14ac:dyDescent="0.25">
      <c r="B503" s="6"/>
      <c r="C503" s="6"/>
      <c r="D503" s="6"/>
      <c r="E503" s="6"/>
      <c r="F503" s="6"/>
      <c r="G503" s="6"/>
      <c r="H503" s="6"/>
      <c r="I503" s="6"/>
    </row>
    <row r="504" spans="2:9" ht="24.95" customHeight="1" x14ac:dyDescent="0.25">
      <c r="B504" s="6"/>
      <c r="C504" s="6"/>
      <c r="D504" s="6"/>
      <c r="E504" s="6"/>
      <c r="F504" s="6"/>
      <c r="G504" s="6"/>
      <c r="H504" s="6"/>
      <c r="I504" s="6"/>
    </row>
    <row r="505" spans="2:9" ht="24.95" customHeight="1" x14ac:dyDescent="0.25">
      <c r="B505" s="6"/>
      <c r="C505" s="6"/>
      <c r="D505" s="6"/>
      <c r="E505" s="6"/>
      <c r="F505" s="6"/>
      <c r="G505" s="6"/>
      <c r="H505" s="6"/>
      <c r="I505" s="6"/>
    </row>
    <row r="506" spans="2:9" ht="24.95" customHeight="1" x14ac:dyDescent="0.25">
      <c r="B506" s="6"/>
      <c r="C506" s="6"/>
      <c r="D506" s="6"/>
      <c r="E506" s="6"/>
      <c r="F506" s="6"/>
      <c r="G506" s="6"/>
      <c r="H506" s="6"/>
      <c r="I506" s="6"/>
    </row>
    <row r="507" spans="2:9" ht="24.95" customHeight="1" x14ac:dyDescent="0.25">
      <c r="B507" s="6"/>
      <c r="C507" s="6"/>
      <c r="D507" s="6"/>
      <c r="E507" s="6"/>
      <c r="F507" s="6"/>
      <c r="G507" s="6"/>
      <c r="H507" s="6"/>
      <c r="I507" s="6"/>
    </row>
    <row r="508" spans="2:9" ht="24.95" customHeight="1" x14ac:dyDescent="0.25">
      <c r="B508" s="6"/>
      <c r="C508" s="6"/>
      <c r="D508" s="6"/>
      <c r="E508" s="6"/>
      <c r="F508" s="6"/>
      <c r="G508" s="6"/>
      <c r="H508" s="6"/>
      <c r="I508" s="6"/>
    </row>
    <row r="509" spans="2:9" ht="24.95" customHeight="1" x14ac:dyDescent="0.25">
      <c r="B509" s="6"/>
      <c r="C509" s="6"/>
      <c r="D509" s="6"/>
      <c r="E509" s="6"/>
      <c r="F509" s="6"/>
      <c r="G509" s="6"/>
      <c r="H509" s="6"/>
      <c r="I509" s="6"/>
    </row>
    <row r="510" spans="2:9" ht="24.95" customHeight="1" x14ac:dyDescent="0.25">
      <c r="B510" s="6"/>
      <c r="C510" s="6"/>
      <c r="D510" s="6"/>
      <c r="E510" s="6"/>
      <c r="F510" s="6"/>
      <c r="G510" s="6"/>
      <c r="H510" s="6"/>
      <c r="I510" s="6"/>
    </row>
    <row r="511" spans="2:9" ht="24.95" customHeight="1" x14ac:dyDescent="0.25">
      <c r="B511" s="6"/>
      <c r="C511" s="6"/>
      <c r="D511" s="6"/>
      <c r="E511" s="6"/>
      <c r="F511" s="6"/>
      <c r="G511" s="6"/>
      <c r="H511" s="6"/>
      <c r="I511" s="6"/>
    </row>
    <row r="512" spans="2:9" ht="24.95" customHeight="1" x14ac:dyDescent="0.25">
      <c r="B512" s="6"/>
      <c r="C512" s="6"/>
      <c r="D512" s="6"/>
      <c r="E512" s="6"/>
      <c r="F512" s="6"/>
      <c r="G512" s="6"/>
      <c r="H512" s="6"/>
      <c r="I512" s="6"/>
    </row>
    <row r="513" spans="2:9" ht="24.95" customHeight="1" x14ac:dyDescent="0.25">
      <c r="B513" s="6"/>
      <c r="C513" s="6"/>
      <c r="D513" s="6"/>
      <c r="E513" s="6"/>
      <c r="F513" s="6"/>
      <c r="G513" s="6"/>
      <c r="H513" s="6"/>
      <c r="I513" s="6"/>
    </row>
    <row r="514" spans="2:9" ht="24.95" customHeight="1" x14ac:dyDescent="0.25">
      <c r="B514" s="6"/>
      <c r="C514" s="6"/>
      <c r="D514" s="6"/>
      <c r="E514" s="6"/>
      <c r="F514" s="6"/>
      <c r="G514" s="6"/>
      <c r="H514" s="6"/>
      <c r="I514" s="6"/>
    </row>
    <row r="515" spans="2:9" ht="24.95" customHeight="1" x14ac:dyDescent="0.25">
      <c r="B515" s="6"/>
      <c r="C515" s="6"/>
      <c r="D515" s="6"/>
      <c r="E515" s="6"/>
      <c r="F515" s="6"/>
      <c r="G515" s="6"/>
      <c r="H515" s="6"/>
      <c r="I515" s="6"/>
    </row>
    <row r="516" spans="2:9" ht="24.95" customHeight="1" x14ac:dyDescent="0.25">
      <c r="B516" s="6"/>
      <c r="C516" s="6"/>
      <c r="D516" s="6"/>
      <c r="E516" s="6"/>
      <c r="F516" s="6"/>
      <c r="G516" s="6"/>
      <c r="H516" s="6"/>
      <c r="I516" s="6"/>
    </row>
    <row r="517" spans="2:9" ht="24.95" customHeight="1" x14ac:dyDescent="0.25">
      <c r="B517" s="6"/>
      <c r="C517" s="6"/>
      <c r="D517" s="6"/>
      <c r="E517" s="6"/>
      <c r="F517" s="6"/>
      <c r="G517" s="6"/>
      <c r="H517" s="6"/>
      <c r="I517" s="6"/>
    </row>
    <row r="518" spans="2:9" ht="24.95" customHeight="1" x14ac:dyDescent="0.25">
      <c r="B518" s="6"/>
      <c r="C518" s="6"/>
      <c r="D518" s="6"/>
      <c r="E518" s="6"/>
      <c r="F518" s="6"/>
      <c r="G518" s="6"/>
      <c r="H518" s="6"/>
      <c r="I518" s="6"/>
    </row>
    <row r="519" spans="2:9" ht="24.95" customHeight="1" x14ac:dyDescent="0.25">
      <c r="B519" s="6"/>
      <c r="C519" s="6"/>
      <c r="D519" s="6"/>
      <c r="E519" s="6"/>
      <c r="F519" s="6"/>
      <c r="G519" s="6"/>
      <c r="H519" s="6"/>
      <c r="I519" s="6"/>
    </row>
    <row r="520" spans="2:9" ht="24.95" customHeight="1" x14ac:dyDescent="0.25">
      <c r="B520" s="6"/>
      <c r="C520" s="6"/>
      <c r="D520" s="6"/>
      <c r="E520" s="6"/>
      <c r="F520" s="6"/>
      <c r="G520" s="6"/>
      <c r="H520" s="6"/>
      <c r="I520" s="6"/>
    </row>
    <row r="521" spans="2:9" ht="24.95" customHeight="1" x14ac:dyDescent="0.25">
      <c r="B521" s="6"/>
      <c r="C521" s="6"/>
      <c r="D521" s="6"/>
      <c r="E521" s="6"/>
      <c r="F521" s="6"/>
      <c r="G521" s="6"/>
      <c r="H521" s="6"/>
      <c r="I521" s="6"/>
    </row>
    <row r="522" spans="2:9" ht="24.95" customHeight="1" x14ac:dyDescent="0.25">
      <c r="B522" s="6"/>
      <c r="C522" s="6"/>
      <c r="D522" s="6"/>
      <c r="E522" s="6"/>
      <c r="F522" s="6"/>
      <c r="G522" s="6"/>
      <c r="H522" s="6"/>
      <c r="I522" s="6"/>
    </row>
    <row r="523" spans="2:9" ht="24.95" customHeight="1" x14ac:dyDescent="0.25">
      <c r="B523" s="6"/>
      <c r="C523" s="6"/>
      <c r="D523" s="6"/>
      <c r="E523" s="6"/>
      <c r="F523" s="6"/>
      <c r="G523" s="6"/>
      <c r="H523" s="6"/>
      <c r="I523" s="6"/>
    </row>
    <row r="524" spans="2:9" ht="24.95" customHeight="1" x14ac:dyDescent="0.25">
      <c r="B524" s="6"/>
      <c r="C524" s="6"/>
      <c r="D524" s="6"/>
      <c r="E524" s="6"/>
      <c r="F524" s="6"/>
      <c r="G524" s="6"/>
      <c r="H524" s="6"/>
      <c r="I524" s="6"/>
    </row>
    <row r="525" spans="2:9" ht="24.95" customHeight="1" x14ac:dyDescent="0.25">
      <c r="B525" s="6"/>
      <c r="C525" s="6"/>
      <c r="D525" s="6"/>
      <c r="E525" s="6"/>
      <c r="F525" s="6"/>
      <c r="G525" s="6"/>
      <c r="H525" s="6"/>
      <c r="I525" s="6"/>
    </row>
    <row r="526" spans="2:9" ht="24.95" customHeight="1" x14ac:dyDescent="0.25">
      <c r="B526" s="6"/>
      <c r="C526" s="6"/>
      <c r="D526" s="6"/>
      <c r="E526" s="6"/>
      <c r="F526" s="6"/>
      <c r="G526" s="6"/>
      <c r="H526" s="6"/>
      <c r="I526" s="6"/>
    </row>
    <row r="527" spans="2:9" ht="24.95" customHeight="1" x14ac:dyDescent="0.25">
      <c r="B527" s="6"/>
      <c r="C527" s="6"/>
      <c r="D527" s="6"/>
      <c r="E527" s="6"/>
      <c r="F527" s="6"/>
      <c r="G527" s="6"/>
      <c r="H527" s="6"/>
      <c r="I527" s="6"/>
    </row>
    <row r="528" spans="2:9" ht="24.95" customHeight="1" x14ac:dyDescent="0.25">
      <c r="B528" s="6"/>
      <c r="C528" s="6"/>
      <c r="D528" s="6"/>
      <c r="E528" s="6"/>
      <c r="F528" s="6"/>
      <c r="G528" s="6"/>
      <c r="H528" s="6"/>
      <c r="I528" s="6"/>
    </row>
    <row r="529" spans="2:9" ht="24.95" customHeight="1" x14ac:dyDescent="0.25">
      <c r="B529" s="6"/>
      <c r="C529" s="6"/>
      <c r="D529" s="6"/>
      <c r="E529" s="6"/>
      <c r="F529" s="6"/>
      <c r="G529" s="6"/>
      <c r="H529" s="6"/>
      <c r="I529" s="6"/>
    </row>
    <row r="530" spans="2:9" ht="24.95" customHeight="1" x14ac:dyDescent="0.25">
      <c r="B530" s="6"/>
      <c r="C530" s="6"/>
      <c r="D530" s="6"/>
      <c r="E530" s="6"/>
      <c r="F530" s="6"/>
      <c r="G530" s="6"/>
      <c r="H530" s="6"/>
      <c r="I530" s="6"/>
    </row>
    <row r="531" spans="2:9" ht="24.95" customHeight="1" x14ac:dyDescent="0.25">
      <c r="B531" s="6"/>
      <c r="C531" s="6"/>
      <c r="D531" s="6"/>
      <c r="E531" s="6"/>
      <c r="F531" s="6"/>
      <c r="G531" s="6"/>
      <c r="H531" s="6"/>
      <c r="I531" s="6"/>
    </row>
    <row r="532" spans="2:9" ht="24.95" customHeight="1" x14ac:dyDescent="0.25">
      <c r="B532" s="6"/>
      <c r="C532" s="6"/>
      <c r="D532" s="6"/>
      <c r="E532" s="6"/>
      <c r="F532" s="6"/>
      <c r="G532" s="6"/>
      <c r="H532" s="6"/>
      <c r="I532" s="6"/>
    </row>
    <row r="533" spans="2:9" ht="24.95" customHeight="1" x14ac:dyDescent="0.25">
      <c r="B533" s="6"/>
      <c r="C533" s="6"/>
      <c r="D533" s="6"/>
      <c r="E533" s="6"/>
      <c r="F533" s="6"/>
      <c r="G533" s="6"/>
      <c r="H533" s="6"/>
      <c r="I533" s="6"/>
    </row>
    <row r="534" spans="2:9" ht="24.95" customHeight="1" x14ac:dyDescent="0.25">
      <c r="B534" s="6"/>
      <c r="C534" s="6"/>
      <c r="D534" s="6"/>
      <c r="E534" s="6"/>
      <c r="F534" s="6"/>
      <c r="G534" s="6"/>
      <c r="H534" s="6"/>
      <c r="I534" s="6"/>
    </row>
    <row r="535" spans="2:9" ht="24.95" customHeight="1" x14ac:dyDescent="0.25">
      <c r="B535" s="6"/>
      <c r="C535" s="6"/>
      <c r="D535" s="6"/>
      <c r="E535" s="6"/>
      <c r="F535" s="6"/>
      <c r="G535" s="6"/>
      <c r="H535" s="6"/>
      <c r="I535" s="6"/>
    </row>
    <row r="536" spans="2:9" ht="24.95" customHeight="1" x14ac:dyDescent="0.25">
      <c r="B536" s="6"/>
      <c r="C536" s="6"/>
      <c r="D536" s="6"/>
      <c r="E536" s="6"/>
      <c r="F536" s="6"/>
      <c r="G536" s="6"/>
      <c r="H536" s="6"/>
      <c r="I536" s="6"/>
    </row>
    <row r="537" spans="2:9" ht="24.95" customHeight="1" x14ac:dyDescent="0.25">
      <c r="B537" s="6"/>
      <c r="C537" s="6"/>
      <c r="D537" s="6"/>
      <c r="E537" s="6"/>
      <c r="F537" s="6"/>
      <c r="G537" s="6"/>
      <c r="H537" s="6"/>
      <c r="I537" s="6"/>
    </row>
    <row r="538" spans="2:9" ht="24.95" customHeight="1" x14ac:dyDescent="0.25">
      <c r="B538" s="6"/>
      <c r="C538" s="6"/>
      <c r="D538" s="6"/>
      <c r="E538" s="6"/>
      <c r="F538" s="6"/>
      <c r="G538" s="6"/>
      <c r="H538" s="6"/>
      <c r="I538" s="6"/>
    </row>
    <row r="539" spans="2:9" ht="24.95" customHeight="1" x14ac:dyDescent="0.25">
      <c r="B539" s="6"/>
      <c r="C539" s="6"/>
      <c r="D539" s="6"/>
      <c r="E539" s="6"/>
      <c r="F539" s="6"/>
      <c r="G539" s="6"/>
      <c r="H539" s="6"/>
      <c r="I539" s="6"/>
    </row>
    <row r="540" spans="2:9" ht="24.95" customHeight="1" x14ac:dyDescent="0.25">
      <c r="B540" s="6"/>
      <c r="C540" s="6"/>
      <c r="D540" s="6"/>
      <c r="E540" s="6"/>
      <c r="F540" s="6"/>
      <c r="G540" s="6"/>
      <c r="H540" s="6"/>
      <c r="I540" s="6"/>
    </row>
    <row r="541" spans="2:9" ht="24.95" customHeight="1" x14ac:dyDescent="0.25">
      <c r="B541" s="6"/>
      <c r="C541" s="6"/>
      <c r="D541" s="6"/>
      <c r="E541" s="6"/>
      <c r="F541" s="6"/>
      <c r="G541" s="6"/>
      <c r="H541" s="6"/>
      <c r="I541" s="6"/>
    </row>
    <row r="542" spans="2:9" ht="24.95" customHeight="1" x14ac:dyDescent="0.25">
      <c r="B542" s="6"/>
      <c r="C542" s="6"/>
      <c r="D542" s="6"/>
      <c r="E542" s="6"/>
      <c r="F542" s="6"/>
      <c r="G542" s="6"/>
      <c r="H542" s="6"/>
      <c r="I542" s="6"/>
    </row>
    <row r="543" spans="2:9" ht="24.95" customHeight="1" x14ac:dyDescent="0.25">
      <c r="B543" s="6"/>
      <c r="C543" s="6"/>
      <c r="D543" s="6"/>
      <c r="E543" s="6"/>
      <c r="F543" s="6"/>
      <c r="G543" s="6"/>
      <c r="H543" s="6"/>
      <c r="I543" s="6"/>
    </row>
    <row r="544" spans="2:9" ht="24.95" customHeight="1" x14ac:dyDescent="0.25">
      <c r="B544" s="6"/>
      <c r="C544" s="6"/>
      <c r="D544" s="6"/>
      <c r="E544" s="6"/>
      <c r="F544" s="6"/>
      <c r="G544" s="6"/>
      <c r="H544" s="6"/>
      <c r="I544" s="6"/>
    </row>
    <row r="545" spans="2:9" ht="24.95" customHeight="1" x14ac:dyDescent="0.25">
      <c r="B545" s="6"/>
      <c r="C545" s="6"/>
      <c r="D545" s="6"/>
      <c r="E545" s="6"/>
      <c r="F545" s="6"/>
      <c r="G545" s="6"/>
      <c r="H545" s="6"/>
      <c r="I545" s="6"/>
    </row>
    <row r="546" spans="2:9" ht="24.95" customHeight="1" x14ac:dyDescent="0.25">
      <c r="B546" s="6"/>
      <c r="C546" s="6"/>
      <c r="D546" s="6"/>
      <c r="E546" s="6"/>
      <c r="F546" s="6"/>
      <c r="G546" s="6"/>
      <c r="H546" s="6"/>
      <c r="I546" s="6"/>
    </row>
    <row r="547" spans="2:9" ht="24.95" customHeight="1" x14ac:dyDescent="0.25">
      <c r="B547" s="6"/>
      <c r="C547" s="6"/>
      <c r="D547" s="6"/>
      <c r="E547" s="6"/>
      <c r="F547" s="6"/>
      <c r="G547" s="6"/>
      <c r="H547" s="6"/>
      <c r="I547" s="6"/>
    </row>
    <row r="548" spans="2:9" ht="24.95" customHeight="1" x14ac:dyDescent="0.25">
      <c r="B548" s="6"/>
      <c r="C548" s="6"/>
      <c r="D548" s="6"/>
      <c r="E548" s="6"/>
      <c r="F548" s="6"/>
      <c r="G548" s="6"/>
      <c r="H548" s="6"/>
      <c r="I548" s="6"/>
    </row>
    <row r="549" spans="2:9" ht="24.95" customHeight="1" x14ac:dyDescent="0.25">
      <c r="B549" s="6"/>
      <c r="C549" s="6"/>
      <c r="D549" s="6"/>
      <c r="E549" s="6"/>
      <c r="F549" s="6"/>
      <c r="G549" s="6"/>
      <c r="H549" s="6"/>
      <c r="I549" s="6"/>
    </row>
    <row r="550" spans="2:9" ht="24.95" customHeight="1" x14ac:dyDescent="0.25">
      <c r="B550" s="6"/>
      <c r="C550" s="6"/>
      <c r="D550" s="6"/>
      <c r="E550" s="6"/>
      <c r="F550" s="6"/>
      <c r="G550" s="6"/>
      <c r="H550" s="6"/>
      <c r="I550" s="6"/>
    </row>
    <row r="551" spans="2:9" ht="24.95" customHeight="1" x14ac:dyDescent="0.25">
      <c r="B551" s="6"/>
      <c r="C551" s="6"/>
      <c r="D551" s="6"/>
      <c r="E551" s="6"/>
      <c r="F551" s="6"/>
      <c r="G551" s="6"/>
      <c r="H551" s="6"/>
      <c r="I551" s="6"/>
    </row>
    <row r="552" spans="2:9" ht="24.95" customHeight="1" x14ac:dyDescent="0.25">
      <c r="B552" s="6"/>
      <c r="C552" s="6"/>
      <c r="D552" s="6"/>
      <c r="E552" s="6"/>
      <c r="F552" s="6"/>
      <c r="G552" s="6"/>
      <c r="H552" s="6"/>
      <c r="I552" s="6"/>
    </row>
    <row r="553" spans="2:9" ht="24.95" customHeight="1" x14ac:dyDescent="0.25">
      <c r="B553" s="6"/>
      <c r="C553" s="6"/>
      <c r="D553" s="6"/>
      <c r="E553" s="6"/>
      <c r="F553" s="6"/>
      <c r="G553" s="6"/>
      <c r="H553" s="6"/>
      <c r="I553" s="6"/>
    </row>
    <row r="554" spans="2:9" ht="24.95" customHeight="1" x14ac:dyDescent="0.25">
      <c r="B554" s="6"/>
      <c r="C554" s="6"/>
      <c r="D554" s="6"/>
      <c r="E554" s="6"/>
      <c r="F554" s="6"/>
      <c r="G554" s="6"/>
      <c r="H554" s="6"/>
      <c r="I554" s="6"/>
    </row>
    <row r="555" spans="2:9" ht="24.95" customHeight="1" x14ac:dyDescent="0.25">
      <c r="B555" s="6"/>
      <c r="C555" s="6"/>
      <c r="D555" s="6"/>
      <c r="E555" s="6"/>
      <c r="F555" s="6"/>
      <c r="G555" s="6"/>
      <c r="H555" s="6"/>
      <c r="I555" s="6"/>
    </row>
    <row r="556" spans="2:9" ht="24.95" customHeight="1" x14ac:dyDescent="0.25">
      <c r="B556" s="6"/>
      <c r="C556" s="6"/>
      <c r="D556" s="6"/>
      <c r="E556" s="6"/>
      <c r="F556" s="6"/>
      <c r="G556" s="6"/>
      <c r="H556" s="6"/>
      <c r="I556" s="6"/>
    </row>
    <row r="557" spans="2:9" ht="24.95" customHeight="1" x14ac:dyDescent="0.25">
      <c r="B557" s="6"/>
      <c r="C557" s="6"/>
      <c r="D557" s="6"/>
      <c r="E557" s="6"/>
      <c r="F557" s="6"/>
      <c r="G557" s="6"/>
      <c r="H557" s="6"/>
      <c r="I557" s="6"/>
    </row>
    <row r="558" spans="2:9" ht="24.95" customHeight="1" x14ac:dyDescent="0.25">
      <c r="B558" s="6"/>
      <c r="C558" s="6"/>
      <c r="D558" s="6"/>
      <c r="E558" s="6"/>
      <c r="F558" s="6"/>
      <c r="G558" s="6"/>
      <c r="H558" s="6"/>
      <c r="I558" s="6"/>
    </row>
    <row r="559" spans="2:9" ht="24.95" customHeight="1" x14ac:dyDescent="0.25">
      <c r="B559" s="6"/>
      <c r="C559" s="6"/>
      <c r="D559" s="6"/>
      <c r="E559" s="6"/>
      <c r="F559" s="6"/>
      <c r="G559" s="6"/>
      <c r="H559" s="6"/>
      <c r="I559" s="6"/>
    </row>
    <row r="560" spans="2:9" ht="24.95" customHeight="1" x14ac:dyDescent="0.25">
      <c r="B560" s="6"/>
      <c r="C560" s="6"/>
      <c r="D560" s="6"/>
      <c r="E560" s="6"/>
      <c r="F560" s="6"/>
      <c r="G560" s="6"/>
      <c r="H560" s="6"/>
      <c r="I560" s="6"/>
    </row>
    <row r="561" spans="2:9" ht="24.95" customHeight="1" x14ac:dyDescent="0.25">
      <c r="B561" s="6"/>
      <c r="C561" s="6"/>
      <c r="D561" s="6"/>
      <c r="E561" s="6"/>
      <c r="F561" s="6"/>
      <c r="G561" s="6"/>
      <c r="H561" s="6"/>
      <c r="I561" s="6"/>
    </row>
    <row r="562" spans="2:9" ht="24.95" customHeight="1" x14ac:dyDescent="0.25">
      <c r="B562" s="6"/>
      <c r="C562" s="6"/>
      <c r="D562" s="6"/>
      <c r="E562" s="6"/>
      <c r="F562" s="6"/>
      <c r="G562" s="6"/>
      <c r="H562" s="6"/>
      <c r="I562" s="6"/>
    </row>
    <row r="563" spans="2:9" ht="24.95" customHeight="1" x14ac:dyDescent="0.25">
      <c r="B563" s="6"/>
      <c r="C563" s="6"/>
      <c r="D563" s="6"/>
      <c r="E563" s="6"/>
      <c r="F563" s="6"/>
      <c r="G563" s="6"/>
      <c r="H563" s="6"/>
      <c r="I563" s="6"/>
    </row>
    <row r="564" spans="2:9" ht="24.95" customHeight="1" x14ac:dyDescent="0.25">
      <c r="B564" s="6"/>
      <c r="C564" s="6"/>
      <c r="D564" s="6"/>
      <c r="E564" s="6"/>
      <c r="F564" s="6"/>
      <c r="G564" s="6"/>
      <c r="H564" s="6"/>
      <c r="I564" s="6"/>
    </row>
    <row r="565" spans="2:9" ht="24.95" customHeight="1" x14ac:dyDescent="0.25">
      <c r="B565" s="6"/>
      <c r="C565" s="6"/>
      <c r="D565" s="6"/>
      <c r="E565" s="6"/>
      <c r="F565" s="6"/>
      <c r="G565" s="6"/>
      <c r="H565" s="6"/>
      <c r="I565" s="6"/>
    </row>
    <row r="566" spans="2:9" ht="24.95" customHeight="1" x14ac:dyDescent="0.25">
      <c r="B566" s="6"/>
      <c r="C566" s="6"/>
      <c r="D566" s="6"/>
      <c r="E566" s="6"/>
      <c r="F566" s="6"/>
      <c r="G566" s="6"/>
      <c r="H566" s="6"/>
      <c r="I566" s="6"/>
    </row>
    <row r="567" spans="2:9" ht="24.95" customHeight="1" x14ac:dyDescent="0.25">
      <c r="B567" s="6"/>
      <c r="C567" s="6"/>
      <c r="D567" s="6"/>
      <c r="E567" s="6"/>
      <c r="F567" s="6"/>
      <c r="G567" s="6"/>
      <c r="H567" s="6"/>
      <c r="I567" s="6"/>
    </row>
    <row r="568" spans="2:9" ht="24.95" customHeight="1" x14ac:dyDescent="0.25">
      <c r="B568" s="6"/>
      <c r="C568" s="6"/>
      <c r="D568" s="6"/>
      <c r="E568" s="6"/>
      <c r="F568" s="6"/>
      <c r="G568" s="6"/>
      <c r="H568" s="6"/>
      <c r="I568" s="6"/>
    </row>
    <row r="569" spans="2:9" ht="24.95" customHeight="1" x14ac:dyDescent="0.25">
      <c r="B569" s="6"/>
      <c r="C569" s="6"/>
      <c r="D569" s="6"/>
      <c r="E569" s="6"/>
      <c r="F569" s="6"/>
      <c r="G569" s="6"/>
      <c r="H569" s="6"/>
      <c r="I569" s="6"/>
    </row>
    <row r="570" spans="2:9" ht="24.95" customHeight="1" x14ac:dyDescent="0.25">
      <c r="B570" s="6"/>
      <c r="C570" s="6"/>
      <c r="D570" s="6"/>
      <c r="E570" s="6"/>
      <c r="F570" s="6"/>
      <c r="G570" s="6"/>
      <c r="H570" s="6"/>
      <c r="I570" s="6"/>
    </row>
    <row r="571" spans="2:9" ht="24.95" customHeight="1" x14ac:dyDescent="0.25">
      <c r="B571" s="6"/>
      <c r="C571" s="6"/>
      <c r="D571" s="6"/>
      <c r="E571" s="6"/>
      <c r="F571" s="6"/>
      <c r="G571" s="6"/>
      <c r="H571" s="6"/>
      <c r="I571" s="6"/>
    </row>
    <row r="572" spans="2:9" ht="24.95" customHeight="1" x14ac:dyDescent="0.25">
      <c r="B572" s="6"/>
      <c r="C572" s="6"/>
      <c r="D572" s="6"/>
      <c r="E572" s="6"/>
      <c r="F572" s="6"/>
      <c r="G572" s="6"/>
      <c r="H572" s="6"/>
      <c r="I572" s="6"/>
    </row>
    <row r="573" spans="2:9" ht="24.95" customHeight="1" x14ac:dyDescent="0.25">
      <c r="B573" s="6"/>
      <c r="C573" s="6"/>
      <c r="D573" s="6"/>
      <c r="E573" s="6"/>
      <c r="F573" s="6"/>
      <c r="G573" s="6"/>
      <c r="H573" s="6"/>
      <c r="I573" s="6"/>
    </row>
    <row r="574" spans="2:9" ht="24.95" customHeight="1" x14ac:dyDescent="0.25">
      <c r="B574" s="6"/>
      <c r="C574" s="6"/>
      <c r="D574" s="6"/>
      <c r="E574" s="6"/>
      <c r="F574" s="6"/>
      <c r="G574" s="6"/>
      <c r="H574" s="6"/>
      <c r="I574" s="6"/>
    </row>
    <row r="575" spans="2:9" ht="24.95" customHeight="1" x14ac:dyDescent="0.25">
      <c r="B575" s="6"/>
      <c r="C575" s="6"/>
      <c r="D575" s="6"/>
      <c r="E575" s="6"/>
      <c r="F575" s="6"/>
      <c r="G575" s="6"/>
      <c r="H575" s="6"/>
      <c r="I575" s="6"/>
    </row>
    <row r="576" spans="2:9" ht="24.95" customHeight="1" x14ac:dyDescent="0.25">
      <c r="B576" s="6"/>
      <c r="C576" s="6"/>
      <c r="D576" s="6"/>
      <c r="E576" s="6"/>
      <c r="F576" s="6"/>
      <c r="G576" s="6"/>
      <c r="H576" s="6"/>
      <c r="I576" s="6"/>
    </row>
    <row r="577" spans="2:9" ht="24.95" customHeight="1" x14ac:dyDescent="0.25">
      <c r="B577" s="6"/>
      <c r="C577" s="6"/>
      <c r="D577" s="6"/>
      <c r="E577" s="6"/>
      <c r="F577" s="6"/>
      <c r="G577" s="6"/>
      <c r="H577" s="6"/>
      <c r="I577" s="6"/>
    </row>
    <row r="578" spans="2:9" ht="24.95" customHeight="1" x14ac:dyDescent="0.25">
      <c r="B578" s="6"/>
      <c r="C578" s="6"/>
      <c r="D578" s="6"/>
      <c r="E578" s="6"/>
      <c r="F578" s="6"/>
      <c r="G578" s="6"/>
      <c r="H578" s="6"/>
      <c r="I578" s="6"/>
    </row>
    <row r="579" spans="2:9" ht="24.95" customHeight="1" x14ac:dyDescent="0.25">
      <c r="B579" s="6"/>
      <c r="C579" s="6"/>
      <c r="D579" s="6"/>
      <c r="E579" s="6"/>
      <c r="F579" s="6"/>
      <c r="G579" s="6"/>
      <c r="H579" s="6"/>
      <c r="I579" s="6"/>
    </row>
    <row r="580" spans="2:9" ht="24.95" customHeight="1" x14ac:dyDescent="0.25">
      <c r="B580" s="6"/>
      <c r="C580" s="6"/>
      <c r="D580" s="6"/>
      <c r="E580" s="6"/>
      <c r="F580" s="6"/>
      <c r="G580" s="6"/>
      <c r="H580" s="6"/>
      <c r="I580" s="6"/>
    </row>
    <row r="581" spans="2:9" ht="24.95" customHeight="1" x14ac:dyDescent="0.25">
      <c r="B581" s="6"/>
      <c r="C581" s="6"/>
      <c r="D581" s="6"/>
      <c r="E581" s="6"/>
      <c r="F581" s="6"/>
      <c r="G581" s="6"/>
      <c r="H581" s="6"/>
      <c r="I581" s="6"/>
    </row>
    <row r="582" spans="2:9" ht="24.95" customHeight="1" x14ac:dyDescent="0.25">
      <c r="B582" s="6"/>
      <c r="C582" s="6"/>
      <c r="D582" s="6"/>
      <c r="E582" s="6"/>
      <c r="F582" s="6"/>
      <c r="G582" s="6"/>
      <c r="H582" s="6"/>
      <c r="I582" s="6"/>
    </row>
    <row r="583" spans="2:9" ht="24.95" customHeight="1" x14ac:dyDescent="0.25">
      <c r="B583" s="6"/>
      <c r="C583" s="6"/>
      <c r="D583" s="6"/>
      <c r="E583" s="6"/>
      <c r="F583" s="6"/>
      <c r="G583" s="6"/>
      <c r="H583" s="6"/>
      <c r="I583" s="6"/>
    </row>
    <row r="584" spans="2:9" ht="24.95" customHeight="1" x14ac:dyDescent="0.25">
      <c r="B584" s="6"/>
      <c r="C584" s="6"/>
      <c r="D584" s="6"/>
      <c r="E584" s="6"/>
      <c r="F584" s="6"/>
      <c r="G584" s="6"/>
      <c r="H584" s="6"/>
      <c r="I584" s="6"/>
    </row>
    <row r="585" spans="2:9" ht="24.95" customHeight="1" x14ac:dyDescent="0.25">
      <c r="B585" s="6"/>
      <c r="C585" s="6"/>
      <c r="D585" s="6"/>
      <c r="E585" s="6"/>
      <c r="F585" s="6"/>
      <c r="G585" s="6"/>
      <c r="H585" s="6"/>
      <c r="I585" s="6"/>
    </row>
    <row r="586" spans="2:9" ht="24.95" customHeight="1" x14ac:dyDescent="0.25">
      <c r="B586" s="6"/>
      <c r="C586" s="6"/>
      <c r="D586" s="6"/>
      <c r="E586" s="6"/>
      <c r="F586" s="6"/>
      <c r="G586" s="6"/>
      <c r="H586" s="6"/>
      <c r="I586" s="6"/>
    </row>
    <row r="587" spans="2:9" ht="24.95" customHeight="1" x14ac:dyDescent="0.25">
      <c r="B587" s="6"/>
      <c r="C587" s="6"/>
      <c r="D587" s="6"/>
      <c r="E587" s="6"/>
      <c r="F587" s="6"/>
      <c r="G587" s="6"/>
      <c r="H587" s="6"/>
      <c r="I587" s="6"/>
    </row>
    <row r="588" spans="2:9" ht="24.95" customHeight="1" x14ac:dyDescent="0.25">
      <c r="B588" s="6"/>
      <c r="C588" s="6"/>
      <c r="D588" s="6"/>
      <c r="E588" s="6"/>
      <c r="F588" s="6"/>
      <c r="G588" s="6"/>
      <c r="H588" s="6"/>
      <c r="I588" s="6"/>
    </row>
    <row r="589" spans="2:9" ht="24.95" customHeight="1" x14ac:dyDescent="0.25">
      <c r="B589" s="6"/>
      <c r="C589" s="6"/>
      <c r="D589" s="6"/>
      <c r="E589" s="6"/>
      <c r="F589" s="6"/>
      <c r="G589" s="6"/>
      <c r="H589" s="6"/>
      <c r="I589" s="6"/>
    </row>
    <row r="590" spans="2:9" ht="24.95" customHeight="1" x14ac:dyDescent="0.25">
      <c r="B590" s="6"/>
      <c r="C590" s="6"/>
      <c r="D590" s="6"/>
      <c r="E590" s="6"/>
      <c r="F590" s="6"/>
      <c r="G590" s="6"/>
      <c r="H590" s="6"/>
      <c r="I590" s="6"/>
    </row>
    <row r="591" spans="2:9" ht="24.95" customHeight="1" x14ac:dyDescent="0.25">
      <c r="B591" s="6"/>
      <c r="C591" s="6"/>
      <c r="D591" s="6"/>
      <c r="E591" s="6"/>
      <c r="F591" s="6"/>
      <c r="G591" s="6"/>
      <c r="H591" s="6"/>
      <c r="I591" s="6"/>
    </row>
    <row r="592" spans="2:9" ht="24.95" customHeight="1" x14ac:dyDescent="0.25">
      <c r="B592" s="6"/>
      <c r="C592" s="6"/>
      <c r="D592" s="6"/>
      <c r="E592" s="6"/>
      <c r="F592" s="6"/>
      <c r="G592" s="6"/>
      <c r="H592" s="6"/>
      <c r="I592" s="6"/>
    </row>
    <row r="593" spans="2:9" ht="24.95" customHeight="1" x14ac:dyDescent="0.25">
      <c r="B593" s="6"/>
      <c r="C593" s="6"/>
      <c r="D593" s="6"/>
      <c r="E593" s="6"/>
      <c r="F593" s="6"/>
      <c r="G593" s="6"/>
      <c r="H593" s="6"/>
      <c r="I593" s="6"/>
    </row>
    <row r="594" spans="2:9" ht="24.95" customHeight="1" x14ac:dyDescent="0.25">
      <c r="B594" s="6"/>
      <c r="C594" s="6"/>
      <c r="D594" s="6"/>
      <c r="E594" s="6"/>
      <c r="F594" s="6"/>
      <c r="G594" s="6"/>
      <c r="H594" s="6"/>
      <c r="I594" s="6"/>
    </row>
    <row r="595" spans="2:9" ht="24.95" customHeight="1" x14ac:dyDescent="0.25">
      <c r="B595" s="6"/>
      <c r="C595" s="6"/>
      <c r="D595" s="6"/>
      <c r="E595" s="6"/>
      <c r="F595" s="6"/>
      <c r="G595" s="6"/>
      <c r="H595" s="6"/>
      <c r="I595" s="6"/>
    </row>
    <row r="596" spans="2:9" ht="24.95" customHeight="1" x14ac:dyDescent="0.25">
      <c r="B596" s="6"/>
      <c r="C596" s="6"/>
      <c r="D596" s="6"/>
      <c r="E596" s="6"/>
      <c r="F596" s="6"/>
      <c r="G596" s="6"/>
      <c r="H596" s="6"/>
      <c r="I596" s="6"/>
    </row>
    <row r="597" spans="2:9" ht="24.95" customHeight="1" x14ac:dyDescent="0.25">
      <c r="B597" s="6"/>
      <c r="C597" s="6"/>
      <c r="D597" s="6"/>
      <c r="E597" s="6"/>
      <c r="F597" s="6"/>
      <c r="G597" s="6"/>
      <c r="H597" s="6"/>
      <c r="I597" s="6"/>
    </row>
    <row r="598" spans="2:9" ht="24.95" customHeight="1" x14ac:dyDescent="0.25">
      <c r="B598" s="6"/>
      <c r="C598" s="6"/>
      <c r="D598" s="6"/>
      <c r="E598" s="6"/>
      <c r="F598" s="6"/>
      <c r="G598" s="6"/>
      <c r="H598" s="6"/>
      <c r="I598" s="6"/>
    </row>
    <row r="599" spans="2:9" ht="24.95" customHeight="1" x14ac:dyDescent="0.25">
      <c r="B599" s="6"/>
      <c r="C599" s="6"/>
      <c r="D599" s="6"/>
      <c r="E599" s="6"/>
      <c r="F599" s="6"/>
      <c r="G599" s="6"/>
      <c r="H599" s="6"/>
      <c r="I599" s="6"/>
    </row>
    <row r="600" spans="2:9" ht="24.95" customHeight="1" x14ac:dyDescent="0.25">
      <c r="B600" s="6"/>
      <c r="C600" s="6"/>
      <c r="D600" s="6"/>
      <c r="E600" s="6"/>
      <c r="F600" s="6"/>
      <c r="G600" s="6"/>
      <c r="H600" s="6"/>
      <c r="I600" s="6"/>
    </row>
    <row r="601" spans="2:9" ht="24.95" customHeight="1" x14ac:dyDescent="0.25">
      <c r="B601" s="6"/>
      <c r="C601" s="6"/>
      <c r="D601" s="6"/>
      <c r="E601" s="6"/>
      <c r="F601" s="6"/>
      <c r="G601" s="6"/>
      <c r="H601" s="6"/>
      <c r="I601" s="6"/>
    </row>
    <row r="602" spans="2:9" ht="24.95" customHeight="1" x14ac:dyDescent="0.25">
      <c r="B602" s="6"/>
      <c r="C602" s="6"/>
      <c r="D602" s="6"/>
      <c r="E602" s="6"/>
      <c r="F602" s="6"/>
      <c r="G602" s="6"/>
      <c r="H602" s="6"/>
      <c r="I602" s="6"/>
    </row>
    <row r="603" spans="2:9" ht="24.95" customHeight="1" x14ac:dyDescent="0.25">
      <c r="B603" s="6"/>
      <c r="C603" s="6"/>
      <c r="D603" s="6"/>
      <c r="E603" s="6"/>
      <c r="F603" s="6"/>
      <c r="G603" s="6"/>
      <c r="H603" s="6"/>
      <c r="I603" s="6"/>
    </row>
    <row r="604" spans="2:9" ht="24.95" customHeight="1" x14ac:dyDescent="0.25">
      <c r="B604" s="6"/>
      <c r="C604" s="6"/>
      <c r="D604" s="6"/>
      <c r="E604" s="6"/>
      <c r="F604" s="6"/>
      <c r="G604" s="6"/>
      <c r="H604" s="6"/>
      <c r="I604" s="6"/>
    </row>
    <row r="605" spans="2:9" ht="24.95" customHeight="1" x14ac:dyDescent="0.25">
      <c r="B605" s="6"/>
      <c r="C605" s="6"/>
      <c r="D605" s="6"/>
      <c r="E605" s="6"/>
      <c r="F605" s="6"/>
      <c r="G605" s="6"/>
      <c r="H605" s="6"/>
      <c r="I605" s="6"/>
    </row>
    <row r="606" spans="2:9" ht="24.95" customHeight="1" x14ac:dyDescent="0.25">
      <c r="B606" s="6"/>
      <c r="C606" s="6"/>
      <c r="D606" s="6"/>
      <c r="E606" s="6"/>
      <c r="F606" s="6"/>
      <c r="G606" s="6"/>
      <c r="H606" s="6"/>
      <c r="I606" s="6"/>
    </row>
    <row r="607" spans="2:9" ht="24.95" customHeight="1" x14ac:dyDescent="0.25">
      <c r="B607" s="6"/>
      <c r="C607" s="6"/>
      <c r="D607" s="6"/>
      <c r="E607" s="6"/>
      <c r="F607" s="6"/>
      <c r="G607" s="6"/>
      <c r="H607" s="6"/>
      <c r="I607" s="6"/>
    </row>
    <row r="608" spans="2:9" ht="24.95" customHeight="1" x14ac:dyDescent="0.25">
      <c r="B608" s="6"/>
      <c r="C608" s="6"/>
      <c r="D608" s="6"/>
      <c r="E608" s="6"/>
      <c r="F608" s="6"/>
      <c r="G608" s="6"/>
      <c r="H608" s="6"/>
      <c r="I608" s="6"/>
    </row>
    <row r="609" spans="2:9" ht="24.95" customHeight="1" x14ac:dyDescent="0.25">
      <c r="B609" s="6"/>
      <c r="C609" s="6"/>
      <c r="D609" s="6"/>
      <c r="E609" s="6"/>
      <c r="F609" s="6"/>
      <c r="G609" s="6"/>
      <c r="H609" s="6"/>
      <c r="I609" s="6"/>
    </row>
    <row r="610" spans="2:9" ht="24.95" customHeight="1" x14ac:dyDescent="0.25">
      <c r="B610" s="6"/>
      <c r="C610" s="6"/>
      <c r="D610" s="6"/>
      <c r="E610" s="6"/>
      <c r="F610" s="6"/>
      <c r="G610" s="6"/>
      <c r="H610" s="6"/>
      <c r="I610" s="6"/>
    </row>
    <row r="611" spans="2:9" ht="24.95" customHeight="1" x14ac:dyDescent="0.25">
      <c r="B611" s="6"/>
      <c r="C611" s="6"/>
      <c r="D611" s="6"/>
      <c r="E611" s="6"/>
      <c r="F611" s="6"/>
      <c r="G611" s="6"/>
      <c r="H611" s="6"/>
      <c r="I611" s="6"/>
    </row>
    <row r="612" spans="2:9" ht="24.95" customHeight="1" x14ac:dyDescent="0.25">
      <c r="B612" s="6"/>
      <c r="C612" s="6"/>
      <c r="D612" s="6"/>
      <c r="E612" s="6"/>
      <c r="F612" s="6"/>
      <c r="G612" s="6"/>
      <c r="H612" s="6"/>
      <c r="I612" s="6"/>
    </row>
    <row r="613" spans="2:9" ht="24.95" customHeight="1" x14ac:dyDescent="0.25">
      <c r="B613" s="6"/>
      <c r="C613" s="6"/>
      <c r="D613" s="6"/>
      <c r="E613" s="6"/>
      <c r="F613" s="6"/>
      <c r="G613" s="6"/>
      <c r="H613" s="6"/>
      <c r="I613" s="6"/>
    </row>
    <row r="614" spans="2:9" ht="24.95" customHeight="1" x14ac:dyDescent="0.25">
      <c r="B614" s="6"/>
      <c r="C614" s="6"/>
      <c r="D614" s="6"/>
      <c r="E614" s="6"/>
      <c r="F614" s="6"/>
      <c r="G614" s="6"/>
      <c r="H614" s="6"/>
      <c r="I614" s="6"/>
    </row>
    <row r="615" spans="2:9" ht="24.95" customHeight="1" x14ac:dyDescent="0.25">
      <c r="B615" s="6"/>
      <c r="C615" s="6"/>
      <c r="D615" s="6"/>
      <c r="E615" s="6"/>
      <c r="F615" s="6"/>
      <c r="G615" s="6"/>
      <c r="H615" s="6"/>
      <c r="I615" s="6"/>
    </row>
    <row r="616" spans="2:9" ht="24.95" customHeight="1" x14ac:dyDescent="0.25">
      <c r="B616" s="6"/>
      <c r="C616" s="6"/>
      <c r="D616" s="6"/>
      <c r="E616" s="6"/>
      <c r="F616" s="6"/>
      <c r="G616" s="6"/>
      <c r="H616" s="6"/>
      <c r="I616" s="6"/>
    </row>
    <row r="617" spans="2:9" ht="24.95" customHeight="1" x14ac:dyDescent="0.25">
      <c r="B617" s="6"/>
      <c r="C617" s="6"/>
      <c r="D617" s="6"/>
      <c r="E617" s="6"/>
      <c r="F617" s="6"/>
      <c r="G617" s="6"/>
      <c r="H617" s="6"/>
      <c r="I617" s="6"/>
    </row>
    <row r="618" spans="2:9" ht="24.95" customHeight="1" x14ac:dyDescent="0.25">
      <c r="B618" s="6"/>
      <c r="C618" s="6"/>
      <c r="D618" s="6"/>
      <c r="E618" s="6"/>
      <c r="F618" s="6"/>
      <c r="G618" s="6"/>
      <c r="H618" s="6"/>
      <c r="I618" s="6"/>
    </row>
    <row r="619" spans="2:9" ht="24.95" customHeight="1" x14ac:dyDescent="0.25">
      <c r="B619" s="6"/>
      <c r="C619" s="6"/>
      <c r="D619" s="6"/>
      <c r="E619" s="6"/>
      <c r="F619" s="6"/>
      <c r="G619" s="6"/>
      <c r="H619" s="6"/>
      <c r="I619" s="6"/>
    </row>
    <row r="620" spans="2:9" ht="24.95" customHeight="1" x14ac:dyDescent="0.25">
      <c r="B620" s="6"/>
      <c r="C620" s="6"/>
      <c r="D620" s="6"/>
      <c r="E620" s="6"/>
      <c r="F620" s="6"/>
      <c r="G620" s="6"/>
      <c r="H620" s="6"/>
      <c r="I620" s="6"/>
    </row>
    <row r="621" spans="2:9" ht="24.95" customHeight="1" x14ac:dyDescent="0.25">
      <c r="B621" s="6"/>
      <c r="C621" s="6"/>
      <c r="D621" s="6"/>
      <c r="E621" s="6"/>
      <c r="F621" s="6"/>
      <c r="G621" s="6"/>
      <c r="H621" s="6"/>
      <c r="I621" s="6"/>
    </row>
    <row r="622" spans="2:9" ht="24.95" customHeight="1" x14ac:dyDescent="0.25">
      <c r="B622" s="6"/>
      <c r="C622" s="6"/>
      <c r="D622" s="6"/>
      <c r="E622" s="6"/>
      <c r="F622" s="6"/>
      <c r="G622" s="6"/>
      <c r="H622" s="6"/>
      <c r="I622" s="6"/>
    </row>
    <row r="623" spans="2:9" ht="24.95" customHeight="1" x14ac:dyDescent="0.25">
      <c r="B623" s="6"/>
      <c r="C623" s="6"/>
      <c r="D623" s="6"/>
      <c r="E623" s="6"/>
      <c r="F623" s="6"/>
      <c r="G623" s="6"/>
      <c r="H623" s="6"/>
      <c r="I623" s="6"/>
    </row>
    <row r="624" spans="2:9" ht="24.95" customHeight="1" x14ac:dyDescent="0.25">
      <c r="B624" s="6"/>
      <c r="C624" s="6"/>
      <c r="D624" s="6"/>
      <c r="E624" s="6"/>
      <c r="F624" s="6"/>
      <c r="G624" s="6"/>
      <c r="H624" s="6"/>
      <c r="I624" s="6"/>
    </row>
    <row r="625" spans="2:9" ht="24.95" customHeight="1" x14ac:dyDescent="0.25">
      <c r="B625" s="6"/>
      <c r="C625" s="6"/>
      <c r="D625" s="6"/>
      <c r="E625" s="6"/>
      <c r="F625" s="6"/>
      <c r="G625" s="6"/>
      <c r="H625" s="6"/>
      <c r="I625" s="6"/>
    </row>
    <row r="626" spans="2:9" ht="24.95" customHeight="1" x14ac:dyDescent="0.25">
      <c r="B626" s="6"/>
      <c r="C626" s="6"/>
      <c r="D626" s="6"/>
      <c r="E626" s="6"/>
      <c r="F626" s="6"/>
      <c r="G626" s="6"/>
      <c r="H626" s="6"/>
      <c r="I626" s="6"/>
    </row>
    <row r="627" spans="2:9" ht="24.95" customHeight="1" x14ac:dyDescent="0.25">
      <c r="B627" s="6"/>
      <c r="C627" s="6"/>
      <c r="D627" s="6"/>
      <c r="E627" s="6"/>
      <c r="F627" s="6"/>
      <c r="G627" s="6"/>
      <c r="H627" s="6"/>
      <c r="I627" s="6"/>
    </row>
    <row r="628" spans="2:9" ht="24.95" customHeight="1" x14ac:dyDescent="0.25">
      <c r="B628" s="6"/>
      <c r="C628" s="6"/>
      <c r="D628" s="6"/>
      <c r="E628" s="6"/>
      <c r="F628" s="6"/>
      <c r="G628" s="6"/>
      <c r="H628" s="6"/>
      <c r="I628" s="6"/>
    </row>
    <row r="629" spans="2:9" ht="24.95" customHeight="1" x14ac:dyDescent="0.25">
      <c r="B629" s="6"/>
      <c r="C629" s="6"/>
      <c r="D629" s="6"/>
      <c r="E629" s="6"/>
      <c r="F629" s="6"/>
      <c r="G629" s="6"/>
      <c r="H629" s="6"/>
      <c r="I629" s="6"/>
    </row>
    <row r="630" spans="2:9" ht="24.95" customHeight="1" x14ac:dyDescent="0.25">
      <c r="B630" s="6"/>
      <c r="C630" s="6"/>
      <c r="D630" s="6"/>
      <c r="E630" s="6"/>
      <c r="F630" s="6"/>
      <c r="G630" s="6"/>
      <c r="H630" s="6"/>
      <c r="I630" s="6"/>
    </row>
    <row r="631" spans="2:9" ht="24.95" customHeight="1" x14ac:dyDescent="0.25">
      <c r="B631" s="6"/>
      <c r="C631" s="6"/>
      <c r="D631" s="6"/>
      <c r="E631" s="6"/>
      <c r="F631" s="6"/>
      <c r="G631" s="6"/>
      <c r="H631" s="6"/>
      <c r="I631" s="6"/>
    </row>
    <row r="632" spans="2:9" ht="24.95" customHeight="1" x14ac:dyDescent="0.25">
      <c r="B632" s="6"/>
      <c r="C632" s="6"/>
      <c r="D632" s="6"/>
      <c r="E632" s="6"/>
      <c r="F632" s="6"/>
      <c r="G632" s="6"/>
      <c r="H632" s="6"/>
      <c r="I632" s="6"/>
    </row>
    <row r="633" spans="2:9" ht="24.95" customHeight="1" x14ac:dyDescent="0.25">
      <c r="B633" s="6"/>
      <c r="C633" s="6"/>
      <c r="D633" s="6"/>
      <c r="E633" s="6"/>
      <c r="F633" s="6"/>
      <c r="G633" s="6"/>
      <c r="H633" s="6"/>
      <c r="I633" s="6"/>
    </row>
    <row r="634" spans="2:9" ht="24.95" customHeight="1" x14ac:dyDescent="0.25">
      <c r="B634" s="6"/>
      <c r="C634" s="6"/>
      <c r="D634" s="6"/>
      <c r="E634" s="6"/>
      <c r="F634" s="6"/>
      <c r="G634" s="6"/>
      <c r="H634" s="6"/>
      <c r="I634" s="6"/>
    </row>
    <row r="635" spans="2:9" ht="24.95" customHeight="1" x14ac:dyDescent="0.25">
      <c r="B635" s="6"/>
      <c r="C635" s="6"/>
      <c r="D635" s="6"/>
      <c r="E635" s="6"/>
      <c r="F635" s="6"/>
      <c r="G635" s="6"/>
      <c r="H635" s="6"/>
      <c r="I635" s="6"/>
    </row>
    <row r="636" spans="2:9" ht="24.95" customHeight="1" x14ac:dyDescent="0.25">
      <c r="B636" s="6"/>
      <c r="C636" s="6"/>
      <c r="D636" s="6"/>
      <c r="E636" s="6"/>
      <c r="F636" s="6"/>
      <c r="G636" s="6"/>
      <c r="H636" s="6"/>
      <c r="I636" s="6"/>
    </row>
    <row r="637" spans="2:9" ht="24.95" customHeight="1" x14ac:dyDescent="0.25">
      <c r="B637" s="6"/>
      <c r="C637" s="6"/>
      <c r="D637" s="6"/>
      <c r="E637" s="6"/>
      <c r="F637" s="6"/>
      <c r="G637" s="6"/>
      <c r="H637" s="6"/>
      <c r="I637" s="6"/>
    </row>
    <row r="638" spans="2:9" ht="24.95" customHeight="1" x14ac:dyDescent="0.25">
      <c r="B638" s="6"/>
      <c r="C638" s="6"/>
      <c r="D638" s="6"/>
      <c r="E638" s="6"/>
      <c r="F638" s="6"/>
      <c r="G638" s="6"/>
      <c r="H638" s="6"/>
      <c r="I638" s="6"/>
    </row>
    <row r="639" spans="2:9" ht="24.95" customHeight="1" x14ac:dyDescent="0.25">
      <c r="B639" s="6"/>
      <c r="C639" s="6"/>
      <c r="D639" s="6"/>
      <c r="E639" s="6"/>
      <c r="F639" s="6"/>
      <c r="G639" s="6"/>
      <c r="H639" s="6"/>
      <c r="I639" s="6"/>
    </row>
    <row r="640" spans="2:9" ht="24.95" customHeight="1" x14ac:dyDescent="0.25">
      <c r="B640" s="6"/>
      <c r="C640" s="6"/>
      <c r="D640" s="6"/>
      <c r="E640" s="6"/>
      <c r="F640" s="6"/>
      <c r="G640" s="6"/>
      <c r="H640" s="6"/>
      <c r="I640" s="6"/>
    </row>
    <row r="641" spans="2:9" ht="24.95" customHeight="1" x14ac:dyDescent="0.25">
      <c r="B641" s="6"/>
      <c r="C641" s="6"/>
      <c r="D641" s="6"/>
      <c r="E641" s="6"/>
      <c r="F641" s="6"/>
      <c r="G641" s="6"/>
      <c r="H641" s="6"/>
      <c r="I641" s="6"/>
    </row>
    <row r="642" spans="2:9" ht="24.95" customHeight="1" x14ac:dyDescent="0.25">
      <c r="B642" s="6"/>
      <c r="C642" s="6"/>
      <c r="D642" s="6"/>
      <c r="E642" s="6"/>
      <c r="F642" s="6"/>
      <c r="G642" s="6"/>
      <c r="H642" s="6"/>
      <c r="I642" s="6"/>
    </row>
    <row r="643" spans="2:9" ht="24.95" customHeight="1" x14ac:dyDescent="0.25">
      <c r="B643" s="6"/>
      <c r="C643" s="6"/>
      <c r="D643" s="6"/>
      <c r="E643" s="6"/>
      <c r="F643" s="6"/>
      <c r="G643" s="6"/>
      <c r="H643" s="6"/>
      <c r="I643" s="6"/>
    </row>
    <row r="644" spans="2:9" ht="24.95" customHeight="1" x14ac:dyDescent="0.25">
      <c r="B644" s="6"/>
      <c r="C644" s="6"/>
      <c r="D644" s="6"/>
      <c r="E644" s="6"/>
      <c r="F644" s="6"/>
      <c r="G644" s="6"/>
      <c r="H644" s="6"/>
      <c r="I644" s="6"/>
    </row>
    <row r="645" spans="2:9" ht="24.95" customHeight="1" x14ac:dyDescent="0.25">
      <c r="B645" s="6"/>
      <c r="C645" s="6"/>
      <c r="D645" s="6"/>
      <c r="E645" s="6"/>
      <c r="F645" s="6"/>
      <c r="G645" s="6"/>
      <c r="H645" s="6"/>
      <c r="I645" s="6"/>
    </row>
    <row r="646" spans="2:9" ht="24.95" customHeight="1" x14ac:dyDescent="0.25">
      <c r="B646" s="6"/>
      <c r="C646" s="6"/>
      <c r="D646" s="6"/>
      <c r="E646" s="6"/>
      <c r="F646" s="6"/>
      <c r="G646" s="6"/>
      <c r="H646" s="6"/>
      <c r="I646" s="6"/>
    </row>
    <row r="647" spans="2:9" ht="24.95" customHeight="1" x14ac:dyDescent="0.25">
      <c r="B647" s="6"/>
      <c r="C647" s="6"/>
      <c r="D647" s="6"/>
      <c r="E647" s="6"/>
      <c r="F647" s="6"/>
      <c r="G647" s="6"/>
      <c r="H647" s="6"/>
      <c r="I647" s="6"/>
    </row>
    <row r="648" spans="2:9" ht="24.95" customHeight="1" x14ac:dyDescent="0.25">
      <c r="B648" s="6"/>
      <c r="C648" s="6"/>
      <c r="D648" s="6"/>
      <c r="E648" s="6"/>
      <c r="F648" s="6"/>
      <c r="G648" s="6"/>
      <c r="H648" s="6"/>
      <c r="I648" s="6"/>
    </row>
    <row r="649" spans="2:9" ht="24.95" customHeight="1" x14ac:dyDescent="0.25">
      <c r="B649" s="6"/>
      <c r="C649" s="6"/>
      <c r="D649" s="6"/>
      <c r="E649" s="6"/>
      <c r="F649" s="6"/>
      <c r="G649" s="6"/>
      <c r="H649" s="6"/>
      <c r="I649" s="6"/>
    </row>
    <row r="650" spans="2:9" ht="24.95" customHeight="1" x14ac:dyDescent="0.25">
      <c r="B650" s="6"/>
      <c r="C650" s="6"/>
      <c r="D650" s="6"/>
      <c r="E650" s="6"/>
      <c r="F650" s="6"/>
      <c r="G650" s="6"/>
      <c r="H650" s="6"/>
      <c r="I650" s="6"/>
    </row>
    <row r="651" spans="2:9" ht="24.95" customHeight="1" x14ac:dyDescent="0.25">
      <c r="B651" s="6"/>
      <c r="C651" s="6"/>
      <c r="D651" s="6"/>
      <c r="E651" s="6"/>
      <c r="F651" s="6"/>
      <c r="G651" s="6"/>
      <c r="H651" s="6"/>
      <c r="I651" s="6"/>
    </row>
    <row r="652" spans="2:9" ht="24.95" customHeight="1" x14ac:dyDescent="0.25">
      <c r="B652" s="6"/>
      <c r="C652" s="6"/>
      <c r="D652" s="6"/>
      <c r="E652" s="6"/>
      <c r="F652" s="6"/>
      <c r="G652" s="6"/>
      <c r="H652" s="6"/>
      <c r="I652" s="6"/>
    </row>
    <row r="653" spans="2:9" ht="24.95" customHeight="1" x14ac:dyDescent="0.25">
      <c r="B653" s="6"/>
      <c r="C653" s="6"/>
      <c r="D653" s="6"/>
      <c r="E653" s="6"/>
      <c r="F653" s="6"/>
      <c r="G653" s="6"/>
      <c r="H653" s="6"/>
      <c r="I653" s="6"/>
    </row>
    <row r="654" spans="2:9" ht="24.95" customHeight="1" x14ac:dyDescent="0.25">
      <c r="B654" s="6"/>
      <c r="C654" s="6"/>
      <c r="D654" s="6"/>
      <c r="E654" s="6"/>
      <c r="F654" s="6"/>
      <c r="G654" s="6"/>
      <c r="H654" s="6"/>
      <c r="I654" s="6"/>
    </row>
    <row r="655" spans="2:9" ht="24.95" customHeight="1" x14ac:dyDescent="0.25">
      <c r="B655" s="6"/>
      <c r="C655" s="6"/>
      <c r="D655" s="6"/>
      <c r="E655" s="6"/>
      <c r="F655" s="6"/>
      <c r="G655" s="6"/>
      <c r="H655" s="6"/>
      <c r="I655" s="6"/>
    </row>
    <row r="656" spans="2:9" ht="24.95" customHeight="1" x14ac:dyDescent="0.25">
      <c r="B656" s="6"/>
      <c r="C656" s="6"/>
      <c r="D656" s="6"/>
      <c r="E656" s="6"/>
      <c r="F656" s="6"/>
      <c r="G656" s="6"/>
      <c r="H656" s="6"/>
      <c r="I656" s="6"/>
    </row>
    <row r="657" spans="2:9" ht="24.95" customHeight="1" x14ac:dyDescent="0.25">
      <c r="B657" s="6"/>
      <c r="C657" s="6"/>
      <c r="D657" s="6"/>
      <c r="E657" s="6"/>
      <c r="F657" s="6"/>
      <c r="G657" s="6"/>
      <c r="H657" s="6"/>
      <c r="I657" s="6"/>
    </row>
    <row r="658" spans="2:9" ht="24.95" customHeight="1" x14ac:dyDescent="0.25">
      <c r="B658" s="6"/>
      <c r="C658" s="6"/>
      <c r="D658" s="6"/>
      <c r="E658" s="6"/>
      <c r="F658" s="6"/>
      <c r="G658" s="6"/>
      <c r="H658" s="6"/>
      <c r="I658" s="6"/>
    </row>
    <row r="659" spans="2:9" ht="24.95" customHeight="1" x14ac:dyDescent="0.25">
      <c r="B659" s="6"/>
      <c r="C659" s="6"/>
      <c r="D659" s="6"/>
      <c r="E659" s="6"/>
      <c r="F659" s="6"/>
      <c r="G659" s="6"/>
      <c r="H659" s="6"/>
      <c r="I659" s="6"/>
    </row>
    <row r="660" spans="2:9" ht="24.95" customHeight="1" x14ac:dyDescent="0.25">
      <c r="B660" s="6"/>
      <c r="C660" s="6"/>
      <c r="D660" s="6"/>
      <c r="E660" s="6"/>
      <c r="F660" s="6"/>
      <c r="G660" s="6"/>
      <c r="H660" s="6"/>
      <c r="I660" s="6"/>
    </row>
    <row r="661" spans="2:9" ht="24.95" customHeight="1" x14ac:dyDescent="0.25">
      <c r="B661" s="6"/>
      <c r="C661" s="6"/>
      <c r="D661" s="6"/>
      <c r="E661" s="6"/>
      <c r="F661" s="6"/>
      <c r="G661" s="6"/>
      <c r="H661" s="6"/>
      <c r="I661" s="6"/>
    </row>
    <row r="662" spans="2:9" ht="24.95" customHeight="1" x14ac:dyDescent="0.25">
      <c r="B662" s="6"/>
      <c r="C662" s="6"/>
      <c r="D662" s="6"/>
      <c r="E662" s="6"/>
      <c r="F662" s="6"/>
      <c r="G662" s="6"/>
      <c r="H662" s="6"/>
      <c r="I662" s="6"/>
    </row>
    <row r="663" spans="2:9" ht="24.95" customHeight="1" x14ac:dyDescent="0.25">
      <c r="B663" s="6"/>
      <c r="C663" s="6"/>
      <c r="D663" s="6"/>
      <c r="E663" s="6"/>
      <c r="F663" s="6"/>
      <c r="G663" s="6"/>
      <c r="H663" s="6"/>
      <c r="I663" s="6"/>
    </row>
    <row r="664" spans="2:9" ht="24.95" customHeight="1" x14ac:dyDescent="0.25">
      <c r="B664" s="6"/>
      <c r="C664" s="6"/>
      <c r="D664" s="6"/>
      <c r="E664" s="6"/>
      <c r="F664" s="6"/>
      <c r="G664" s="6"/>
      <c r="H664" s="6"/>
      <c r="I664" s="6"/>
    </row>
    <row r="665" spans="2:9" ht="24.95" customHeight="1" x14ac:dyDescent="0.25">
      <c r="B665" s="6"/>
      <c r="C665" s="6"/>
      <c r="D665" s="6"/>
      <c r="E665" s="6"/>
      <c r="F665" s="6"/>
      <c r="G665" s="6"/>
      <c r="H665" s="6"/>
      <c r="I665" s="6"/>
    </row>
    <row r="666" spans="2:9" ht="24.95" customHeight="1" x14ac:dyDescent="0.25">
      <c r="B666" s="6"/>
      <c r="C666" s="6"/>
      <c r="D666" s="6"/>
      <c r="E666" s="6"/>
      <c r="F666" s="6"/>
      <c r="G666" s="6"/>
      <c r="H666" s="6"/>
      <c r="I666" s="6"/>
    </row>
    <row r="667" spans="2:9" ht="24.95" customHeight="1" x14ac:dyDescent="0.25">
      <c r="B667" s="6"/>
      <c r="C667" s="6"/>
      <c r="D667" s="6"/>
      <c r="E667" s="6"/>
      <c r="F667" s="6"/>
      <c r="G667" s="6"/>
      <c r="H667" s="6"/>
      <c r="I667" s="6"/>
    </row>
    <row r="668" spans="2:9" ht="24.95" customHeight="1" x14ac:dyDescent="0.25">
      <c r="B668" s="6"/>
      <c r="C668" s="6"/>
      <c r="D668" s="6"/>
      <c r="E668" s="6"/>
      <c r="F668" s="6"/>
      <c r="G668" s="6"/>
      <c r="H668" s="6"/>
      <c r="I668" s="6"/>
    </row>
    <row r="669" spans="2:9" ht="24.95" customHeight="1" x14ac:dyDescent="0.25">
      <c r="B669" s="6"/>
      <c r="C669" s="6"/>
      <c r="D669" s="6"/>
      <c r="E669" s="6"/>
      <c r="F669" s="6"/>
      <c r="G669" s="6"/>
      <c r="H669" s="6"/>
      <c r="I669" s="6"/>
    </row>
    <row r="670" spans="2:9" ht="24.95" customHeight="1" x14ac:dyDescent="0.25">
      <c r="B670" s="6"/>
      <c r="C670" s="6"/>
      <c r="D670" s="6"/>
      <c r="E670" s="6"/>
      <c r="F670" s="6"/>
      <c r="G670" s="6"/>
      <c r="H670" s="6"/>
      <c r="I670" s="6"/>
    </row>
    <row r="671" spans="2:9" ht="24.95" customHeight="1" x14ac:dyDescent="0.25">
      <c r="B671" s="6"/>
      <c r="C671" s="6"/>
      <c r="D671" s="6"/>
      <c r="E671" s="6"/>
      <c r="F671" s="6"/>
      <c r="G671" s="6"/>
      <c r="H671" s="6"/>
      <c r="I671" s="6"/>
    </row>
    <row r="672" spans="2:9" ht="24.95" customHeight="1" x14ac:dyDescent="0.25">
      <c r="B672" s="6"/>
      <c r="C672" s="6"/>
      <c r="D672" s="6"/>
      <c r="E672" s="6"/>
      <c r="F672" s="6"/>
      <c r="G672" s="6"/>
      <c r="H672" s="6"/>
      <c r="I672" s="6"/>
    </row>
    <row r="673" spans="2:9" ht="24.95" customHeight="1" x14ac:dyDescent="0.25">
      <c r="B673" s="6"/>
      <c r="C673" s="6"/>
      <c r="D673" s="6"/>
      <c r="E673" s="6"/>
      <c r="F673" s="6"/>
      <c r="G673" s="6"/>
      <c r="H673" s="6"/>
      <c r="I673" s="6"/>
    </row>
    <row r="674" spans="2:9" ht="24.95" customHeight="1" x14ac:dyDescent="0.25">
      <c r="B674" s="6"/>
      <c r="C674" s="6"/>
      <c r="D674" s="6"/>
      <c r="E674" s="6"/>
      <c r="F674" s="6"/>
      <c r="G674" s="6"/>
      <c r="H674" s="6"/>
      <c r="I674" s="6"/>
    </row>
    <row r="675" spans="2:9" ht="24.95" customHeight="1" x14ac:dyDescent="0.25">
      <c r="B675" s="6"/>
      <c r="C675" s="6"/>
      <c r="D675" s="6"/>
      <c r="E675" s="6"/>
      <c r="F675" s="6"/>
      <c r="G675" s="6"/>
      <c r="H675" s="6"/>
      <c r="I675" s="6"/>
    </row>
    <row r="676" spans="2:9" ht="24.95" customHeight="1" x14ac:dyDescent="0.25">
      <c r="B676" s="6"/>
      <c r="C676" s="6"/>
      <c r="D676" s="6"/>
      <c r="E676" s="6"/>
      <c r="F676" s="6"/>
      <c r="G676" s="6"/>
      <c r="H676" s="6"/>
      <c r="I676" s="6"/>
    </row>
    <row r="677" spans="2:9" ht="24.95" customHeight="1" x14ac:dyDescent="0.25">
      <c r="B677" s="6"/>
      <c r="C677" s="6"/>
      <c r="D677" s="6"/>
      <c r="E677" s="6"/>
      <c r="F677" s="6"/>
      <c r="G677" s="6"/>
      <c r="H677" s="6"/>
      <c r="I677" s="6"/>
    </row>
    <row r="678" spans="2:9" ht="24.95" customHeight="1" x14ac:dyDescent="0.25">
      <c r="B678" s="6"/>
      <c r="C678" s="6"/>
      <c r="D678" s="6"/>
      <c r="E678" s="6"/>
      <c r="F678" s="6"/>
      <c r="G678" s="6"/>
      <c r="H678" s="6"/>
      <c r="I678" s="6"/>
    </row>
    <row r="679" spans="2:9" ht="24.95" customHeight="1" x14ac:dyDescent="0.25">
      <c r="B679" s="6"/>
      <c r="C679" s="6"/>
      <c r="D679" s="6"/>
      <c r="E679" s="6"/>
      <c r="F679" s="6"/>
      <c r="G679" s="6"/>
      <c r="H679" s="6"/>
      <c r="I679" s="6"/>
    </row>
    <row r="680" spans="2:9" ht="24.95" customHeight="1" x14ac:dyDescent="0.25">
      <c r="B680" s="6"/>
      <c r="C680" s="6"/>
      <c r="D680" s="6"/>
      <c r="E680" s="6"/>
      <c r="F680" s="6"/>
      <c r="G680" s="6"/>
      <c r="H680" s="6"/>
      <c r="I680" s="6"/>
    </row>
    <row r="681" spans="2:9" ht="24.95" customHeight="1" x14ac:dyDescent="0.25">
      <c r="B681" s="6"/>
      <c r="C681" s="6"/>
      <c r="D681" s="6"/>
      <c r="E681" s="6"/>
      <c r="F681" s="6"/>
      <c r="G681" s="6"/>
      <c r="H681" s="6"/>
      <c r="I681" s="6"/>
    </row>
    <row r="682" spans="2:9" ht="24.95" customHeight="1" x14ac:dyDescent="0.25">
      <c r="B682" s="6"/>
      <c r="C682" s="6"/>
      <c r="D682" s="6"/>
      <c r="E682" s="6"/>
      <c r="F682" s="6"/>
      <c r="G682" s="6"/>
      <c r="H682" s="6"/>
      <c r="I682" s="6"/>
    </row>
    <row r="683" spans="2:9" ht="24.95" customHeight="1" x14ac:dyDescent="0.25">
      <c r="B683" s="6"/>
      <c r="C683" s="6"/>
      <c r="D683" s="6"/>
      <c r="E683" s="6"/>
      <c r="F683" s="6"/>
      <c r="G683" s="6"/>
      <c r="H683" s="6"/>
      <c r="I683" s="6"/>
    </row>
    <row r="684" spans="2:9" ht="24.95" customHeight="1" x14ac:dyDescent="0.25">
      <c r="B684" s="6"/>
      <c r="C684" s="6"/>
      <c r="D684" s="6"/>
      <c r="E684" s="6"/>
      <c r="F684" s="6"/>
      <c r="G684" s="6"/>
      <c r="H684" s="6"/>
      <c r="I684" s="6"/>
    </row>
    <row r="685" spans="2:9" ht="24.95" customHeight="1" x14ac:dyDescent="0.25">
      <c r="B685" s="6"/>
      <c r="C685" s="6"/>
      <c r="D685" s="6"/>
      <c r="E685" s="6"/>
      <c r="F685" s="6"/>
      <c r="G685" s="6"/>
      <c r="H685" s="6"/>
      <c r="I685" s="6"/>
    </row>
    <row r="686" spans="2:9" ht="24.95" customHeight="1" x14ac:dyDescent="0.25">
      <c r="B686" s="6"/>
      <c r="C686" s="6"/>
      <c r="D686" s="6"/>
      <c r="E686" s="6"/>
      <c r="F686" s="6"/>
      <c r="G686" s="6"/>
      <c r="H686" s="6"/>
      <c r="I686" s="6"/>
    </row>
    <row r="687" spans="2:9" ht="24.95" customHeight="1" x14ac:dyDescent="0.25">
      <c r="B687" s="6"/>
      <c r="C687" s="6"/>
      <c r="D687" s="6"/>
      <c r="E687" s="6"/>
      <c r="F687" s="6"/>
      <c r="G687" s="6"/>
      <c r="H687" s="6"/>
      <c r="I687" s="6"/>
    </row>
    <row r="688" spans="2:9" ht="24.95" customHeight="1" x14ac:dyDescent="0.25">
      <c r="B688" s="6"/>
      <c r="C688" s="6"/>
      <c r="D688" s="6"/>
      <c r="E688" s="6"/>
      <c r="F688" s="6"/>
      <c r="G688" s="6"/>
      <c r="H688" s="6"/>
      <c r="I688" s="6"/>
    </row>
    <row r="689" spans="2:9" ht="24.95" customHeight="1" x14ac:dyDescent="0.25">
      <c r="B689" s="6"/>
      <c r="C689" s="6"/>
      <c r="D689" s="6"/>
      <c r="E689" s="6"/>
      <c r="F689" s="6"/>
      <c r="G689" s="6"/>
      <c r="H689" s="6"/>
      <c r="I689" s="6"/>
    </row>
    <row r="690" spans="2:9" ht="24.95" customHeight="1" x14ac:dyDescent="0.25">
      <c r="B690" s="6"/>
      <c r="C690" s="6"/>
      <c r="D690" s="6"/>
      <c r="E690" s="6"/>
      <c r="F690" s="6"/>
      <c r="G690" s="6"/>
      <c r="H690" s="6"/>
      <c r="I690" s="6"/>
    </row>
    <row r="691" spans="2:9" ht="24.95" customHeight="1" x14ac:dyDescent="0.25">
      <c r="B691" s="6"/>
      <c r="C691" s="6"/>
      <c r="D691" s="6"/>
      <c r="E691" s="6"/>
      <c r="F691" s="6"/>
      <c r="G691" s="6"/>
      <c r="H691" s="6"/>
      <c r="I691" s="6"/>
    </row>
    <row r="692" spans="2:9" ht="24.95" customHeight="1" x14ac:dyDescent="0.25">
      <c r="B692" s="6"/>
      <c r="C692" s="6"/>
      <c r="D692" s="6"/>
      <c r="E692" s="6"/>
      <c r="F692" s="6"/>
      <c r="G692" s="6"/>
      <c r="H692" s="6"/>
      <c r="I692" s="6"/>
    </row>
    <row r="693" spans="2:9" ht="24.95" customHeight="1" x14ac:dyDescent="0.25">
      <c r="B693" s="6"/>
      <c r="C693" s="6"/>
      <c r="D693" s="6"/>
      <c r="E693" s="6"/>
      <c r="F693" s="6"/>
      <c r="G693" s="6"/>
      <c r="H693" s="6"/>
      <c r="I693" s="6"/>
    </row>
    <row r="694" spans="2:9" ht="24.95" customHeight="1" x14ac:dyDescent="0.25">
      <c r="B694" s="6"/>
      <c r="C694" s="6"/>
      <c r="D694" s="6"/>
      <c r="E694" s="6"/>
      <c r="F694" s="6"/>
      <c r="G694" s="6"/>
      <c r="H694" s="6"/>
      <c r="I694" s="6"/>
    </row>
    <row r="695" spans="2:9" ht="24.95" customHeight="1" x14ac:dyDescent="0.25">
      <c r="B695" s="6"/>
      <c r="C695" s="6"/>
      <c r="D695" s="6"/>
      <c r="E695" s="6"/>
      <c r="F695" s="6"/>
      <c r="G695" s="6"/>
      <c r="H695" s="6"/>
      <c r="I695" s="6"/>
    </row>
    <row r="696" spans="2:9" ht="24.95" customHeight="1" x14ac:dyDescent="0.25">
      <c r="B696" s="6"/>
      <c r="C696" s="6"/>
      <c r="D696" s="6"/>
      <c r="E696" s="6"/>
      <c r="F696" s="6"/>
      <c r="G696" s="6"/>
      <c r="H696" s="6"/>
      <c r="I696" s="6"/>
    </row>
    <row r="697" spans="2:9" ht="24.95" customHeight="1" x14ac:dyDescent="0.25">
      <c r="B697" s="6"/>
      <c r="C697" s="6"/>
      <c r="D697" s="6"/>
      <c r="E697" s="6"/>
      <c r="F697" s="6"/>
      <c r="G697" s="6"/>
      <c r="H697" s="6"/>
      <c r="I697" s="6"/>
    </row>
    <row r="698" spans="2:9" ht="24.95" customHeight="1" x14ac:dyDescent="0.25">
      <c r="B698" s="6"/>
      <c r="C698" s="6"/>
      <c r="D698" s="6"/>
      <c r="E698" s="6"/>
      <c r="F698" s="6"/>
      <c r="G698" s="6"/>
      <c r="H698" s="6"/>
      <c r="I698" s="6"/>
    </row>
    <row r="699" spans="2:9" ht="24.95" customHeight="1" x14ac:dyDescent="0.25">
      <c r="B699" s="6"/>
      <c r="C699" s="6"/>
      <c r="D699" s="6"/>
      <c r="E699" s="6"/>
      <c r="F699" s="6"/>
      <c r="G699" s="6"/>
      <c r="H699" s="6"/>
      <c r="I699" s="6"/>
    </row>
    <row r="700" spans="2:9" ht="24.95" customHeight="1" x14ac:dyDescent="0.25">
      <c r="B700" s="6"/>
      <c r="C700" s="6"/>
      <c r="D700" s="6"/>
      <c r="E700" s="6"/>
      <c r="F700" s="6"/>
      <c r="G700" s="6"/>
      <c r="H700" s="6"/>
      <c r="I700" s="6"/>
    </row>
    <row r="701" spans="2:9" ht="24.95" customHeight="1" x14ac:dyDescent="0.25">
      <c r="B701" s="6"/>
      <c r="C701" s="6"/>
      <c r="D701" s="6"/>
      <c r="E701" s="6"/>
      <c r="F701" s="6"/>
      <c r="G701" s="6"/>
      <c r="H701" s="6"/>
      <c r="I701" s="6"/>
    </row>
    <row r="702" spans="2:9" ht="24.95" customHeight="1" x14ac:dyDescent="0.25">
      <c r="B702" s="6"/>
      <c r="C702" s="6"/>
      <c r="D702" s="6"/>
      <c r="E702" s="6"/>
      <c r="F702" s="6"/>
      <c r="G702" s="6"/>
      <c r="H702" s="6"/>
      <c r="I702" s="6"/>
    </row>
    <row r="703" spans="2:9" ht="24.95" customHeight="1" x14ac:dyDescent="0.25">
      <c r="B703" s="6"/>
      <c r="C703" s="6"/>
      <c r="D703" s="6"/>
      <c r="E703" s="6"/>
      <c r="F703" s="6"/>
      <c r="G703" s="6"/>
      <c r="H703" s="6"/>
      <c r="I703" s="6"/>
    </row>
    <row r="704" spans="2:9" ht="24.95" customHeight="1" x14ac:dyDescent="0.25">
      <c r="B704" s="6"/>
      <c r="C704" s="6"/>
      <c r="D704" s="6"/>
      <c r="E704" s="6"/>
      <c r="F704" s="6"/>
      <c r="G704" s="6"/>
      <c r="H704" s="6"/>
      <c r="I704" s="6"/>
    </row>
    <row r="705" spans="2:9" ht="24.95" customHeight="1" x14ac:dyDescent="0.25">
      <c r="B705" s="6"/>
      <c r="C705" s="6"/>
      <c r="D705" s="6"/>
      <c r="E705" s="6"/>
      <c r="F705" s="6"/>
      <c r="G705" s="6"/>
      <c r="H705" s="6"/>
      <c r="I705" s="6"/>
    </row>
    <row r="706" spans="2:9" ht="24.95" customHeight="1" x14ac:dyDescent="0.25">
      <c r="B706" s="6"/>
      <c r="C706" s="6"/>
      <c r="D706" s="6"/>
      <c r="E706" s="6"/>
      <c r="F706" s="6"/>
      <c r="G706" s="6"/>
      <c r="H706" s="6"/>
      <c r="I706" s="6"/>
    </row>
    <row r="707" spans="2:9" ht="24.95" customHeight="1" x14ac:dyDescent="0.25">
      <c r="B707" s="6"/>
      <c r="C707" s="6"/>
      <c r="D707" s="6"/>
      <c r="E707" s="6"/>
      <c r="F707" s="6"/>
      <c r="G707" s="6"/>
      <c r="H707" s="6"/>
      <c r="I707" s="6"/>
    </row>
    <row r="708" spans="2:9" ht="24.95" customHeight="1" x14ac:dyDescent="0.25">
      <c r="B708" s="6"/>
      <c r="C708" s="6"/>
      <c r="D708" s="6"/>
      <c r="E708" s="6"/>
      <c r="F708" s="6"/>
      <c r="G708" s="6"/>
      <c r="H708" s="6"/>
      <c r="I708" s="6"/>
    </row>
    <row r="709" spans="2:9" ht="24.95" customHeight="1" x14ac:dyDescent="0.25">
      <c r="B709" s="6"/>
      <c r="C709" s="6"/>
      <c r="D709" s="6"/>
      <c r="E709" s="6"/>
      <c r="F709" s="6"/>
      <c r="G709" s="6"/>
      <c r="H709" s="6"/>
      <c r="I709" s="6"/>
    </row>
    <row r="710" spans="2:9" ht="24.95" customHeight="1" x14ac:dyDescent="0.25">
      <c r="B710" s="6"/>
      <c r="C710" s="6"/>
      <c r="D710" s="6"/>
      <c r="E710" s="6"/>
      <c r="F710" s="6"/>
      <c r="G710" s="6"/>
      <c r="H710" s="6"/>
      <c r="I710" s="6"/>
    </row>
    <row r="711" spans="2:9" ht="24.95" customHeight="1" x14ac:dyDescent="0.25">
      <c r="B711" s="6"/>
      <c r="C711" s="6"/>
      <c r="D711" s="6"/>
      <c r="E711" s="6"/>
      <c r="F711" s="6"/>
      <c r="G711" s="6"/>
      <c r="H711" s="6"/>
      <c r="I711" s="6"/>
    </row>
    <row r="712" spans="2:9" ht="24.95" customHeight="1" x14ac:dyDescent="0.25">
      <c r="B712" s="6"/>
      <c r="C712" s="6"/>
      <c r="D712" s="6"/>
      <c r="E712" s="6"/>
      <c r="F712" s="6"/>
      <c r="G712" s="6"/>
      <c r="H712" s="6"/>
      <c r="I712" s="6"/>
    </row>
    <row r="713" spans="2:9" ht="24.95" customHeight="1" x14ac:dyDescent="0.25">
      <c r="B713" s="6"/>
      <c r="C713" s="6"/>
      <c r="D713" s="6"/>
      <c r="E713" s="6"/>
      <c r="F713" s="6"/>
      <c r="G713" s="6"/>
      <c r="H713" s="6"/>
      <c r="I713" s="6"/>
    </row>
    <row r="714" spans="2:9" ht="24.95" customHeight="1" x14ac:dyDescent="0.25">
      <c r="B714" s="6"/>
      <c r="C714" s="6"/>
      <c r="D714" s="6"/>
      <c r="E714" s="6"/>
      <c r="F714" s="6"/>
      <c r="G714" s="6"/>
      <c r="H714" s="6"/>
      <c r="I714" s="6"/>
    </row>
    <row r="715" spans="2:9" ht="24.95" customHeight="1" x14ac:dyDescent="0.25">
      <c r="B715" s="6"/>
      <c r="C715" s="6"/>
      <c r="D715" s="6"/>
      <c r="E715" s="6"/>
      <c r="F715" s="6"/>
      <c r="G715" s="6"/>
      <c r="H715" s="6"/>
      <c r="I715" s="6"/>
    </row>
    <row r="716" spans="2:9" ht="24.95" customHeight="1" x14ac:dyDescent="0.25">
      <c r="B716" s="6"/>
      <c r="C716" s="6"/>
      <c r="D716" s="6"/>
      <c r="E716" s="6"/>
      <c r="F716" s="6"/>
      <c r="G716" s="6"/>
      <c r="H716" s="6"/>
      <c r="I716" s="6"/>
    </row>
    <row r="717" spans="2:9" ht="24.95" customHeight="1" x14ac:dyDescent="0.25">
      <c r="B717" s="6"/>
      <c r="C717" s="6"/>
      <c r="D717" s="6"/>
      <c r="E717" s="6"/>
      <c r="F717" s="6"/>
      <c r="G717" s="6"/>
      <c r="H717" s="6"/>
      <c r="I717" s="6"/>
    </row>
    <row r="718" spans="2:9" ht="24.95" customHeight="1" x14ac:dyDescent="0.25">
      <c r="B718" s="6"/>
      <c r="C718" s="6"/>
      <c r="D718" s="6"/>
      <c r="E718" s="6"/>
      <c r="F718" s="6"/>
      <c r="G718" s="6"/>
      <c r="H718" s="6"/>
      <c r="I718" s="6"/>
    </row>
    <row r="719" spans="2:9" ht="24.95" customHeight="1" x14ac:dyDescent="0.25">
      <c r="B719" s="6"/>
      <c r="C719" s="6"/>
      <c r="D719" s="6"/>
      <c r="E719" s="6"/>
      <c r="F719" s="6"/>
      <c r="G719" s="6"/>
      <c r="H719" s="6"/>
      <c r="I719" s="6"/>
    </row>
    <row r="720" spans="2:9" ht="24.95" customHeight="1" x14ac:dyDescent="0.25">
      <c r="B720" s="6"/>
      <c r="C720" s="6"/>
      <c r="D720" s="6"/>
      <c r="E720" s="6"/>
      <c r="F720" s="6"/>
      <c r="G720" s="6"/>
      <c r="H720" s="6"/>
      <c r="I720" s="6"/>
    </row>
    <row r="721" spans="2:9" ht="24.95" customHeight="1" x14ac:dyDescent="0.25">
      <c r="B721" s="6"/>
      <c r="C721" s="6"/>
      <c r="D721" s="6"/>
      <c r="E721" s="6"/>
      <c r="F721" s="6"/>
      <c r="G721" s="6"/>
      <c r="H721" s="6"/>
      <c r="I721" s="6"/>
    </row>
    <row r="722" spans="2:9" ht="24.95" customHeight="1" x14ac:dyDescent="0.25">
      <c r="B722" s="6"/>
      <c r="C722" s="6"/>
      <c r="D722" s="6"/>
      <c r="E722" s="6"/>
      <c r="F722" s="6"/>
      <c r="G722" s="6"/>
      <c r="H722" s="6"/>
      <c r="I722" s="6"/>
    </row>
    <row r="723" spans="2:9" ht="24.95" customHeight="1" x14ac:dyDescent="0.25">
      <c r="B723" s="6"/>
      <c r="C723" s="6"/>
      <c r="D723" s="6"/>
      <c r="E723" s="6"/>
      <c r="F723" s="6"/>
      <c r="G723" s="6"/>
      <c r="H723" s="6"/>
      <c r="I723" s="6"/>
    </row>
    <row r="724" spans="2:9" ht="24.95" customHeight="1" x14ac:dyDescent="0.25">
      <c r="B724" s="6"/>
      <c r="C724" s="6"/>
      <c r="D724" s="6"/>
      <c r="E724" s="6"/>
      <c r="F724" s="6"/>
      <c r="G724" s="6"/>
      <c r="H724" s="6"/>
      <c r="I724" s="6"/>
    </row>
    <row r="725" spans="2:9" ht="24.95" customHeight="1" x14ac:dyDescent="0.25">
      <c r="B725" s="6"/>
      <c r="C725" s="6"/>
      <c r="D725" s="6"/>
      <c r="E725" s="6"/>
      <c r="F725" s="6"/>
      <c r="G725" s="6"/>
      <c r="H725" s="6"/>
      <c r="I725" s="6"/>
    </row>
    <row r="726" spans="2:9" ht="24.95" customHeight="1" x14ac:dyDescent="0.25">
      <c r="B726" s="6"/>
      <c r="C726" s="6"/>
      <c r="D726" s="6"/>
      <c r="E726" s="6"/>
      <c r="F726" s="6"/>
      <c r="G726" s="6"/>
      <c r="H726" s="6"/>
      <c r="I726" s="6"/>
    </row>
    <row r="727" spans="2:9" ht="24.95" customHeight="1" x14ac:dyDescent="0.25">
      <c r="B727" s="6"/>
      <c r="C727" s="6"/>
      <c r="D727" s="6"/>
      <c r="E727" s="6"/>
      <c r="F727" s="6"/>
      <c r="G727" s="6"/>
      <c r="H727" s="6"/>
      <c r="I727" s="6"/>
    </row>
    <row r="728" spans="2:9" ht="24.95" customHeight="1" x14ac:dyDescent="0.25">
      <c r="B728" s="6"/>
      <c r="C728" s="6"/>
      <c r="D728" s="6"/>
      <c r="E728" s="6"/>
      <c r="F728" s="6"/>
      <c r="G728" s="6"/>
      <c r="H728" s="6"/>
      <c r="I728" s="6"/>
    </row>
    <row r="729" spans="2:9" ht="24.95" customHeight="1" x14ac:dyDescent="0.25">
      <c r="B729" s="6"/>
      <c r="C729" s="6"/>
      <c r="D729" s="6"/>
      <c r="E729" s="6"/>
      <c r="F729" s="6"/>
      <c r="G729" s="6"/>
      <c r="H729" s="6"/>
      <c r="I729" s="6"/>
    </row>
    <row r="730" spans="2:9" ht="24.95" customHeight="1" x14ac:dyDescent="0.25">
      <c r="B730" s="6"/>
      <c r="C730" s="6"/>
      <c r="D730" s="6"/>
      <c r="E730" s="6"/>
      <c r="F730" s="6"/>
      <c r="G730" s="6"/>
      <c r="H730" s="6"/>
      <c r="I730" s="6"/>
    </row>
    <row r="731" spans="2:9" ht="24.95" customHeight="1" x14ac:dyDescent="0.25">
      <c r="B731" s="6"/>
      <c r="C731" s="6"/>
      <c r="D731" s="6"/>
      <c r="E731" s="6"/>
      <c r="F731" s="6"/>
      <c r="G731" s="6"/>
      <c r="H731" s="6"/>
      <c r="I731" s="6"/>
    </row>
    <row r="732" spans="2:9" ht="24.95" customHeight="1" x14ac:dyDescent="0.25">
      <c r="B732" s="6"/>
      <c r="C732" s="6"/>
      <c r="D732" s="6"/>
      <c r="E732" s="6"/>
      <c r="F732" s="6"/>
      <c r="G732" s="6"/>
      <c r="H732" s="6"/>
      <c r="I732" s="6"/>
    </row>
    <row r="733" spans="2:9" ht="24.95" customHeight="1" x14ac:dyDescent="0.25">
      <c r="B733" s="6"/>
      <c r="C733" s="6"/>
      <c r="D733" s="6"/>
      <c r="E733" s="6"/>
      <c r="F733" s="6"/>
      <c r="G733" s="6"/>
      <c r="H733" s="6"/>
      <c r="I733" s="6"/>
    </row>
    <row r="734" spans="2:9" ht="24.95" customHeight="1" x14ac:dyDescent="0.25">
      <c r="B734" s="6"/>
      <c r="C734" s="6"/>
      <c r="D734" s="6"/>
      <c r="E734" s="6"/>
      <c r="F734" s="6"/>
      <c r="G734" s="6"/>
      <c r="H734" s="6"/>
      <c r="I734" s="6"/>
    </row>
    <row r="735" spans="2:9" ht="24.95" customHeight="1" x14ac:dyDescent="0.25">
      <c r="B735" s="6"/>
      <c r="C735" s="6"/>
      <c r="D735" s="6"/>
      <c r="E735" s="6"/>
      <c r="F735" s="6"/>
      <c r="G735" s="6"/>
      <c r="H735" s="6"/>
      <c r="I735" s="6"/>
    </row>
    <row r="736" spans="2:9" ht="24.95" customHeight="1" x14ac:dyDescent="0.25">
      <c r="B736" s="6"/>
      <c r="C736" s="6"/>
      <c r="D736" s="6"/>
      <c r="E736" s="6"/>
      <c r="F736" s="6"/>
      <c r="G736" s="6"/>
      <c r="H736" s="6"/>
      <c r="I736" s="6"/>
    </row>
    <row r="737" spans="2:9" ht="24.95" customHeight="1" x14ac:dyDescent="0.25">
      <c r="B737" s="6"/>
      <c r="C737" s="6"/>
      <c r="D737" s="6"/>
      <c r="E737" s="6"/>
      <c r="F737" s="6"/>
      <c r="G737" s="6"/>
      <c r="H737" s="6"/>
      <c r="I737" s="6"/>
    </row>
    <row r="738" spans="2:9" ht="24.95" customHeight="1" x14ac:dyDescent="0.25">
      <c r="B738" s="6"/>
      <c r="C738" s="6"/>
      <c r="D738" s="6"/>
      <c r="E738" s="6"/>
      <c r="F738" s="6"/>
      <c r="G738" s="6"/>
      <c r="H738" s="6"/>
      <c r="I738" s="6"/>
    </row>
    <row r="739" spans="2:9" ht="24.95" customHeight="1" x14ac:dyDescent="0.25">
      <c r="B739" s="6"/>
      <c r="C739" s="6"/>
      <c r="D739" s="6"/>
      <c r="E739" s="6"/>
      <c r="F739" s="6"/>
      <c r="G739" s="6"/>
      <c r="H739" s="6"/>
      <c r="I739" s="6"/>
    </row>
    <row r="740" spans="2:9" ht="24.95" customHeight="1" x14ac:dyDescent="0.25">
      <c r="B740" s="6"/>
      <c r="C740" s="6"/>
      <c r="D740" s="6"/>
      <c r="E740" s="6"/>
      <c r="F740" s="6"/>
      <c r="G740" s="6"/>
      <c r="H740" s="6"/>
      <c r="I740" s="6"/>
    </row>
    <row r="741" spans="2:9" ht="24.95" customHeight="1" x14ac:dyDescent="0.25">
      <c r="B741" s="6"/>
      <c r="C741" s="6"/>
      <c r="D741" s="6"/>
      <c r="E741" s="6"/>
      <c r="F741" s="6"/>
      <c r="G741" s="6"/>
      <c r="H741" s="6"/>
      <c r="I741" s="6"/>
    </row>
    <row r="742" spans="2:9" ht="24.95" customHeight="1" x14ac:dyDescent="0.25">
      <c r="B742" s="6"/>
      <c r="C742" s="6"/>
      <c r="D742" s="6"/>
      <c r="E742" s="6"/>
      <c r="F742" s="6"/>
      <c r="G742" s="6"/>
      <c r="H742" s="6"/>
      <c r="I742" s="6"/>
    </row>
    <row r="743" spans="2:9" ht="24.95" customHeight="1" x14ac:dyDescent="0.25">
      <c r="B743" s="6"/>
      <c r="C743" s="6"/>
      <c r="D743" s="6"/>
      <c r="E743" s="6"/>
      <c r="F743" s="6"/>
      <c r="G743" s="6"/>
      <c r="H743" s="6"/>
      <c r="I743" s="6"/>
    </row>
    <row r="744" spans="2:9" ht="24.95" customHeight="1" x14ac:dyDescent="0.25">
      <c r="B744" s="6"/>
      <c r="C744" s="6"/>
      <c r="D744" s="6"/>
      <c r="E744" s="6"/>
      <c r="F744" s="6"/>
      <c r="G744" s="6"/>
      <c r="H744" s="6"/>
      <c r="I744" s="6"/>
    </row>
    <row r="745" spans="2:9" ht="24.95" customHeight="1" x14ac:dyDescent="0.25">
      <c r="B745" s="6"/>
      <c r="C745" s="6"/>
      <c r="D745" s="6"/>
      <c r="E745" s="6"/>
      <c r="F745" s="6"/>
      <c r="G745" s="6"/>
      <c r="H745" s="6"/>
      <c r="I745" s="6"/>
    </row>
    <row r="746" spans="2:9" ht="24.95" customHeight="1" x14ac:dyDescent="0.25">
      <c r="B746" s="6"/>
      <c r="C746" s="6"/>
      <c r="D746" s="6"/>
      <c r="E746" s="6"/>
      <c r="F746" s="6"/>
      <c r="G746" s="6"/>
      <c r="H746" s="6"/>
      <c r="I746" s="6"/>
    </row>
    <row r="747" spans="2:9" ht="24.95" customHeight="1" x14ac:dyDescent="0.25">
      <c r="B747" s="6"/>
      <c r="C747" s="6"/>
      <c r="D747" s="6"/>
      <c r="E747" s="6"/>
      <c r="F747" s="6"/>
      <c r="G747" s="6"/>
      <c r="H747" s="6"/>
      <c r="I747" s="6"/>
    </row>
    <row r="748" spans="2:9" ht="24.95" customHeight="1" x14ac:dyDescent="0.25">
      <c r="B748" s="6"/>
      <c r="C748" s="6"/>
      <c r="D748" s="6"/>
      <c r="E748" s="6"/>
      <c r="F748" s="6"/>
      <c r="G748" s="6"/>
      <c r="H748" s="6"/>
      <c r="I748" s="6"/>
    </row>
    <row r="749" spans="2:9" ht="24.95" customHeight="1" x14ac:dyDescent="0.25">
      <c r="B749" s="6"/>
      <c r="C749" s="6"/>
      <c r="D749" s="6"/>
      <c r="E749" s="6"/>
      <c r="F749" s="6"/>
      <c r="G749" s="6"/>
      <c r="H749" s="6"/>
      <c r="I749" s="6"/>
    </row>
    <row r="750" spans="2:9" ht="24.95" customHeight="1" x14ac:dyDescent="0.25">
      <c r="B750" s="6"/>
      <c r="C750" s="6"/>
      <c r="D750" s="6"/>
      <c r="E750" s="6"/>
      <c r="F750" s="6"/>
      <c r="G750" s="6"/>
      <c r="H750" s="6"/>
      <c r="I750" s="6"/>
    </row>
    <row r="751" spans="2:9" ht="24.95" customHeight="1" x14ac:dyDescent="0.25">
      <c r="B751" s="6"/>
      <c r="C751" s="6"/>
      <c r="D751" s="6"/>
      <c r="E751" s="6"/>
      <c r="F751" s="6"/>
      <c r="G751" s="6"/>
      <c r="H751" s="6"/>
      <c r="I751" s="6"/>
    </row>
    <row r="752" spans="2:9" ht="24.95" customHeight="1" x14ac:dyDescent="0.25">
      <c r="B752" s="6"/>
      <c r="C752" s="6"/>
      <c r="D752" s="6"/>
      <c r="E752" s="6"/>
      <c r="F752" s="6"/>
      <c r="G752" s="6"/>
      <c r="H752" s="6"/>
      <c r="I752" s="6"/>
    </row>
    <row r="753" spans="2:9" ht="24.95" customHeight="1" x14ac:dyDescent="0.25">
      <c r="B753" s="6"/>
      <c r="C753" s="6"/>
      <c r="D753" s="6"/>
      <c r="E753" s="6"/>
      <c r="F753" s="6"/>
      <c r="G753" s="6"/>
      <c r="H753" s="6"/>
      <c r="I753" s="6"/>
    </row>
    <row r="754" spans="2:9" ht="24.95" customHeight="1" x14ac:dyDescent="0.25">
      <c r="B754" s="6"/>
      <c r="C754" s="6"/>
      <c r="D754" s="6"/>
      <c r="E754" s="6"/>
      <c r="F754" s="6"/>
      <c r="G754" s="6"/>
      <c r="H754" s="6"/>
      <c r="I754" s="6"/>
    </row>
    <row r="755" spans="2:9" ht="24.95" customHeight="1" x14ac:dyDescent="0.25">
      <c r="B755" s="6"/>
      <c r="C755" s="6"/>
      <c r="D755" s="6"/>
      <c r="E755" s="6"/>
      <c r="F755" s="6"/>
      <c r="G755" s="6"/>
      <c r="H755" s="6"/>
      <c r="I755" s="6"/>
    </row>
    <row r="756" spans="2:9" ht="24.95" customHeight="1" x14ac:dyDescent="0.25">
      <c r="B756" s="6"/>
      <c r="C756" s="6"/>
      <c r="D756" s="6"/>
      <c r="E756" s="6"/>
      <c r="F756" s="6"/>
      <c r="G756" s="6"/>
      <c r="H756" s="6"/>
      <c r="I756" s="6"/>
    </row>
    <row r="757" spans="2:9" ht="24.95" customHeight="1" x14ac:dyDescent="0.25">
      <c r="B757" s="6"/>
      <c r="C757" s="6"/>
      <c r="D757" s="6"/>
      <c r="E757" s="6"/>
      <c r="F757" s="6"/>
      <c r="G757" s="6"/>
      <c r="H757" s="6"/>
      <c r="I757" s="6"/>
    </row>
    <row r="758" spans="2:9" ht="24.95" customHeight="1" x14ac:dyDescent="0.25">
      <c r="B758" s="6"/>
      <c r="C758" s="6"/>
      <c r="D758" s="6"/>
      <c r="E758" s="6"/>
      <c r="F758" s="6"/>
      <c r="G758" s="6"/>
      <c r="H758" s="6"/>
      <c r="I758" s="6"/>
    </row>
    <row r="759" spans="2:9" ht="24.95" customHeight="1" x14ac:dyDescent="0.25">
      <c r="B759" s="6"/>
      <c r="C759" s="6"/>
      <c r="D759" s="6"/>
      <c r="E759" s="6"/>
      <c r="F759" s="6"/>
      <c r="G759" s="6"/>
      <c r="H759" s="6"/>
      <c r="I759" s="6"/>
    </row>
    <row r="760" spans="2:9" ht="24.95" customHeight="1" x14ac:dyDescent="0.25">
      <c r="B760" s="6"/>
      <c r="C760" s="6"/>
      <c r="D760" s="6"/>
      <c r="E760" s="6"/>
      <c r="F760" s="6"/>
      <c r="G760" s="6"/>
      <c r="H760" s="6"/>
      <c r="I760" s="6"/>
    </row>
    <row r="761" spans="2:9" ht="24.95" customHeight="1" x14ac:dyDescent="0.25">
      <c r="B761" s="6"/>
      <c r="C761" s="6"/>
      <c r="D761" s="6"/>
      <c r="E761" s="6"/>
      <c r="F761" s="6"/>
      <c r="G761" s="6"/>
      <c r="H761" s="6"/>
      <c r="I761" s="6"/>
    </row>
    <row r="762" spans="2:9" ht="24.95" customHeight="1" x14ac:dyDescent="0.25">
      <c r="B762" s="6"/>
      <c r="C762" s="6"/>
      <c r="D762" s="6"/>
      <c r="E762" s="6"/>
      <c r="F762" s="6"/>
      <c r="G762" s="6"/>
      <c r="H762" s="6"/>
      <c r="I762" s="6"/>
    </row>
    <row r="763" spans="2:9" ht="24.95" customHeight="1" x14ac:dyDescent="0.25">
      <c r="B763" s="6"/>
      <c r="C763" s="6"/>
      <c r="D763" s="6"/>
      <c r="E763" s="6"/>
      <c r="F763" s="6"/>
      <c r="G763" s="6"/>
      <c r="H763" s="6"/>
      <c r="I763" s="6"/>
    </row>
    <row r="764" spans="2:9" ht="24.95" customHeight="1" x14ac:dyDescent="0.25">
      <c r="B764" s="6"/>
      <c r="C764" s="6"/>
      <c r="D764" s="6"/>
      <c r="E764" s="6"/>
      <c r="F764" s="6"/>
      <c r="G764" s="6"/>
      <c r="H764" s="6"/>
      <c r="I764" s="6"/>
    </row>
    <row r="765" spans="2:9" ht="24.95" customHeight="1" x14ac:dyDescent="0.25">
      <c r="B765" s="6"/>
      <c r="C765" s="6"/>
      <c r="D765" s="6"/>
      <c r="E765" s="6"/>
      <c r="F765" s="6"/>
      <c r="G765" s="6"/>
      <c r="H765" s="6"/>
      <c r="I765" s="6"/>
    </row>
    <row r="766" spans="2:9" ht="24.95" customHeight="1" x14ac:dyDescent="0.25">
      <c r="B766" s="6"/>
      <c r="C766" s="6"/>
      <c r="D766" s="6"/>
      <c r="E766" s="6"/>
      <c r="F766" s="6"/>
      <c r="G766" s="6"/>
      <c r="H766" s="6"/>
      <c r="I766" s="6"/>
    </row>
    <row r="767" spans="2:9" ht="24.95" customHeight="1" x14ac:dyDescent="0.25">
      <c r="B767" s="6"/>
      <c r="C767" s="6"/>
      <c r="D767" s="6"/>
      <c r="E767" s="6"/>
      <c r="F767" s="6"/>
      <c r="G767" s="6"/>
      <c r="H767" s="6"/>
      <c r="I767" s="6"/>
    </row>
    <row r="768" spans="2:9" ht="24.95" customHeight="1" x14ac:dyDescent="0.25">
      <c r="B768" s="6"/>
      <c r="C768" s="6"/>
      <c r="D768" s="6"/>
      <c r="E768" s="6"/>
      <c r="F768" s="6"/>
      <c r="G768" s="6"/>
      <c r="H768" s="6"/>
      <c r="I768" s="6"/>
    </row>
    <row r="769" spans="2:9" ht="24.95" customHeight="1" x14ac:dyDescent="0.25">
      <c r="B769" s="6"/>
      <c r="C769" s="6"/>
      <c r="D769" s="6"/>
      <c r="E769" s="6"/>
      <c r="F769" s="6"/>
      <c r="G769" s="6"/>
      <c r="H769" s="6"/>
      <c r="I769" s="6"/>
    </row>
    <row r="770" spans="2:9" ht="24.95" customHeight="1" x14ac:dyDescent="0.25">
      <c r="B770" s="6"/>
      <c r="C770" s="6"/>
      <c r="D770" s="6"/>
      <c r="E770" s="6"/>
      <c r="F770" s="6"/>
      <c r="G770" s="6"/>
      <c r="H770" s="6"/>
      <c r="I770" s="6"/>
    </row>
    <row r="771" spans="2:9" ht="24.95" customHeight="1" x14ac:dyDescent="0.25">
      <c r="B771" s="6"/>
      <c r="C771" s="6"/>
      <c r="D771" s="6"/>
      <c r="E771" s="6"/>
      <c r="F771" s="6"/>
      <c r="G771" s="6"/>
      <c r="H771" s="6"/>
      <c r="I771" s="6"/>
    </row>
    <row r="772" spans="2:9" ht="24.95" customHeight="1" x14ac:dyDescent="0.25">
      <c r="B772" s="6"/>
      <c r="C772" s="6"/>
      <c r="D772" s="6"/>
      <c r="E772" s="6"/>
      <c r="F772" s="6"/>
      <c r="G772" s="6"/>
      <c r="H772" s="6"/>
      <c r="I772" s="6"/>
    </row>
    <row r="773" spans="2:9" ht="24.95" customHeight="1" x14ac:dyDescent="0.25">
      <c r="B773" s="6"/>
      <c r="C773" s="6"/>
      <c r="D773" s="6"/>
      <c r="E773" s="6"/>
      <c r="F773" s="6"/>
      <c r="G773" s="6"/>
      <c r="H773" s="6"/>
      <c r="I773" s="6"/>
    </row>
    <row r="774" spans="2:9" ht="24.95" customHeight="1" x14ac:dyDescent="0.25">
      <c r="B774" s="6"/>
      <c r="C774" s="6"/>
      <c r="D774" s="6"/>
      <c r="E774" s="6"/>
      <c r="F774" s="6"/>
      <c r="G774" s="6"/>
      <c r="H774" s="6"/>
      <c r="I774" s="6"/>
    </row>
    <row r="775" spans="2:9" ht="24.95" customHeight="1" x14ac:dyDescent="0.25">
      <c r="B775" s="6"/>
      <c r="C775" s="6"/>
      <c r="D775" s="6"/>
      <c r="E775" s="6"/>
      <c r="F775" s="6"/>
      <c r="G775" s="6"/>
      <c r="H775" s="6"/>
      <c r="I775" s="6"/>
    </row>
    <row r="776" spans="2:9" ht="24.95" customHeight="1" x14ac:dyDescent="0.25">
      <c r="B776" s="6"/>
      <c r="C776" s="6"/>
      <c r="D776" s="6"/>
      <c r="E776" s="6"/>
      <c r="F776" s="6"/>
      <c r="G776" s="6"/>
      <c r="H776" s="6"/>
      <c r="I776" s="6"/>
    </row>
    <row r="777" spans="2:9" ht="24.95" customHeight="1" x14ac:dyDescent="0.25">
      <c r="B777" s="6"/>
      <c r="C777" s="6"/>
      <c r="D777" s="6"/>
      <c r="E777" s="6"/>
      <c r="F777" s="6"/>
      <c r="G777" s="6"/>
      <c r="H777" s="6"/>
      <c r="I777" s="6"/>
    </row>
    <row r="778" spans="2:9" ht="24.95" customHeight="1" x14ac:dyDescent="0.25">
      <c r="B778" s="6"/>
      <c r="C778" s="6"/>
      <c r="D778" s="6"/>
      <c r="E778" s="6"/>
      <c r="F778" s="6"/>
      <c r="G778" s="6"/>
      <c r="H778" s="6"/>
      <c r="I778" s="6"/>
    </row>
    <row r="779" spans="2:9" ht="24.95" customHeight="1" x14ac:dyDescent="0.25">
      <c r="B779" s="6"/>
      <c r="C779" s="6"/>
      <c r="D779" s="6"/>
      <c r="E779" s="6"/>
      <c r="F779" s="6"/>
      <c r="G779" s="6"/>
      <c r="H779" s="6"/>
      <c r="I779" s="6"/>
    </row>
    <row r="780" spans="2:9" ht="24.95" customHeight="1" x14ac:dyDescent="0.25">
      <c r="B780" s="6"/>
      <c r="C780" s="6"/>
      <c r="D780" s="6"/>
      <c r="E780" s="6"/>
      <c r="F780" s="6"/>
      <c r="G780" s="6"/>
      <c r="H780" s="6"/>
      <c r="I780" s="6"/>
    </row>
    <row r="781" spans="2:9" ht="24.95" customHeight="1" x14ac:dyDescent="0.25">
      <c r="B781" s="6"/>
      <c r="C781" s="6"/>
      <c r="D781" s="6"/>
      <c r="E781" s="6"/>
      <c r="F781" s="6"/>
      <c r="G781" s="6"/>
      <c r="H781" s="6"/>
      <c r="I781" s="6"/>
    </row>
    <row r="782" spans="2:9" ht="24.95" customHeight="1" x14ac:dyDescent="0.25">
      <c r="B782" s="6"/>
      <c r="C782" s="6"/>
      <c r="D782" s="6"/>
      <c r="E782" s="6"/>
      <c r="F782" s="6"/>
      <c r="G782" s="6"/>
      <c r="H782" s="6"/>
      <c r="I782" s="6"/>
    </row>
    <row r="783" spans="2:9" ht="24.95" customHeight="1" x14ac:dyDescent="0.25">
      <c r="B783" s="6"/>
      <c r="C783" s="6"/>
      <c r="D783" s="6"/>
      <c r="E783" s="6"/>
      <c r="F783" s="6"/>
      <c r="G783" s="6"/>
      <c r="H783" s="6"/>
      <c r="I783" s="6"/>
    </row>
    <row r="784" spans="2:9" ht="24.95" customHeight="1" x14ac:dyDescent="0.25">
      <c r="B784" s="6"/>
      <c r="C784" s="6"/>
      <c r="D784" s="6"/>
      <c r="E784" s="6"/>
      <c r="F784" s="6"/>
      <c r="G784" s="6"/>
      <c r="H784" s="6"/>
      <c r="I784" s="6"/>
    </row>
    <row r="785" spans="2:9" ht="24.95" customHeight="1" x14ac:dyDescent="0.25">
      <c r="B785" s="6"/>
      <c r="C785" s="6"/>
      <c r="D785" s="6"/>
      <c r="E785" s="6"/>
      <c r="F785" s="6"/>
      <c r="G785" s="6"/>
      <c r="H785" s="6"/>
      <c r="I785" s="6"/>
    </row>
    <row r="786" spans="2:9" ht="24.95" customHeight="1" x14ac:dyDescent="0.25">
      <c r="B786" s="6"/>
      <c r="C786" s="6"/>
      <c r="D786" s="6"/>
      <c r="E786" s="6"/>
      <c r="F786" s="6"/>
      <c r="G786" s="6"/>
      <c r="H786" s="6"/>
      <c r="I786" s="6"/>
    </row>
    <row r="787" spans="2:9" ht="24.95" customHeight="1" x14ac:dyDescent="0.25">
      <c r="B787" s="6"/>
      <c r="C787" s="6"/>
      <c r="D787" s="6"/>
      <c r="E787" s="6"/>
      <c r="F787" s="6"/>
      <c r="G787" s="6"/>
      <c r="H787" s="6"/>
      <c r="I787" s="6"/>
    </row>
    <row r="788" spans="2:9" ht="24.95" customHeight="1" x14ac:dyDescent="0.25">
      <c r="B788" s="6"/>
      <c r="C788" s="6"/>
      <c r="D788" s="6"/>
      <c r="E788" s="6"/>
      <c r="F788" s="6"/>
      <c r="G788" s="6"/>
      <c r="H788" s="6"/>
      <c r="I788" s="6"/>
    </row>
    <row r="789" spans="2:9" ht="24.95" customHeight="1" x14ac:dyDescent="0.25">
      <c r="B789" s="6"/>
      <c r="C789" s="6"/>
      <c r="D789" s="6"/>
      <c r="E789" s="6"/>
      <c r="F789" s="6"/>
      <c r="G789" s="6"/>
      <c r="H789" s="6"/>
      <c r="I789" s="6"/>
    </row>
    <row r="790" spans="2:9" ht="24.95" customHeight="1" x14ac:dyDescent="0.25">
      <c r="B790" s="6"/>
      <c r="C790" s="6"/>
      <c r="D790" s="6"/>
      <c r="E790" s="6"/>
      <c r="F790" s="6"/>
      <c r="G790" s="6"/>
      <c r="H790" s="6"/>
      <c r="I790" s="6"/>
    </row>
    <row r="791" spans="2:9" ht="24.95" customHeight="1" x14ac:dyDescent="0.25">
      <c r="B791" s="6"/>
      <c r="C791" s="6"/>
      <c r="D791" s="6"/>
      <c r="E791" s="6"/>
      <c r="F791" s="6"/>
      <c r="G791" s="6"/>
      <c r="H791" s="6"/>
      <c r="I791" s="6"/>
    </row>
    <row r="792" spans="2:9" ht="24.95" customHeight="1" x14ac:dyDescent="0.25">
      <c r="B792" s="6"/>
      <c r="C792" s="6"/>
      <c r="D792" s="6"/>
      <c r="E792" s="6"/>
      <c r="F792" s="6"/>
      <c r="G792" s="6"/>
      <c r="H792" s="6"/>
      <c r="I792" s="6"/>
    </row>
    <row r="793" spans="2:9" ht="24.95" customHeight="1" x14ac:dyDescent="0.25">
      <c r="B793" s="6"/>
      <c r="C793" s="6"/>
      <c r="D793" s="6"/>
      <c r="E793" s="6"/>
      <c r="F793" s="6"/>
      <c r="G793" s="6"/>
      <c r="H793" s="6"/>
      <c r="I793" s="6"/>
    </row>
    <row r="794" spans="2:9" ht="24.95" customHeight="1" x14ac:dyDescent="0.25">
      <c r="B794" s="6"/>
      <c r="C794" s="6"/>
      <c r="D794" s="6"/>
      <c r="E794" s="6"/>
      <c r="F794" s="6"/>
      <c r="G794" s="6"/>
      <c r="H794" s="6"/>
      <c r="I794" s="6"/>
    </row>
    <row r="795" spans="2:9" ht="24.95" customHeight="1" x14ac:dyDescent="0.25">
      <c r="B795" s="6"/>
      <c r="C795" s="6"/>
      <c r="D795" s="6"/>
      <c r="E795" s="6"/>
      <c r="F795" s="6"/>
      <c r="G795" s="6"/>
      <c r="H795" s="6"/>
      <c r="I795" s="6"/>
    </row>
    <row r="796" spans="2:9" ht="24.95" customHeight="1" x14ac:dyDescent="0.25">
      <c r="B796" s="6"/>
      <c r="C796" s="6"/>
      <c r="D796" s="6"/>
      <c r="E796" s="6"/>
      <c r="F796" s="6"/>
      <c r="G796" s="6"/>
      <c r="H796" s="6"/>
      <c r="I796" s="6"/>
    </row>
    <row r="797" spans="2:9" ht="24.95" customHeight="1" x14ac:dyDescent="0.25">
      <c r="B797" s="6"/>
      <c r="C797" s="6"/>
      <c r="D797" s="6"/>
      <c r="E797" s="6"/>
      <c r="F797" s="6"/>
      <c r="G797" s="6"/>
      <c r="H797" s="6"/>
      <c r="I797" s="6"/>
    </row>
    <row r="798" spans="2:9" ht="24.95" customHeight="1" x14ac:dyDescent="0.25">
      <c r="B798" s="6"/>
      <c r="C798" s="6"/>
      <c r="D798" s="6"/>
      <c r="E798" s="6"/>
      <c r="F798" s="6"/>
      <c r="G798" s="6"/>
      <c r="H798" s="6"/>
      <c r="I798" s="6"/>
    </row>
    <row r="799" spans="2:9" ht="24.95" customHeight="1" x14ac:dyDescent="0.25">
      <c r="B799" s="6"/>
      <c r="C799" s="6"/>
      <c r="D799" s="6"/>
      <c r="E799" s="6"/>
      <c r="F799" s="6"/>
      <c r="G799" s="6"/>
      <c r="H799" s="6"/>
      <c r="I799" s="6"/>
    </row>
    <row r="800" spans="2:9" ht="24.95" customHeight="1" x14ac:dyDescent="0.25">
      <c r="B800" s="6"/>
      <c r="C800" s="6"/>
      <c r="D800" s="6"/>
      <c r="E800" s="6"/>
      <c r="F800" s="6"/>
      <c r="G800" s="6"/>
      <c r="H800" s="6"/>
      <c r="I800" s="6"/>
    </row>
    <row r="801" spans="2:9" ht="24.95" customHeight="1" x14ac:dyDescent="0.25">
      <c r="B801" s="6"/>
      <c r="C801" s="6"/>
      <c r="D801" s="6"/>
      <c r="E801" s="6"/>
      <c r="F801" s="6"/>
      <c r="G801" s="6"/>
      <c r="H801" s="6"/>
      <c r="I801" s="6"/>
    </row>
    <row r="802" spans="2:9" ht="24.95" customHeight="1" x14ac:dyDescent="0.25">
      <c r="B802" s="6"/>
      <c r="C802" s="6"/>
      <c r="D802" s="6"/>
      <c r="E802" s="6"/>
      <c r="F802" s="6"/>
      <c r="G802" s="6"/>
      <c r="H802" s="6"/>
      <c r="I802" s="6"/>
    </row>
    <row r="803" spans="2:9" ht="24.95" customHeight="1" x14ac:dyDescent="0.25">
      <c r="B803" s="6"/>
      <c r="C803" s="6"/>
      <c r="D803" s="6"/>
      <c r="E803" s="6"/>
      <c r="F803" s="6"/>
      <c r="G803" s="6"/>
      <c r="H803" s="6"/>
      <c r="I803" s="6"/>
    </row>
    <row r="804" spans="2:9" ht="24.95" customHeight="1" x14ac:dyDescent="0.25">
      <c r="B804" s="6"/>
      <c r="C804" s="6"/>
      <c r="D804" s="6"/>
      <c r="E804" s="6"/>
      <c r="F804" s="6"/>
      <c r="G804" s="6"/>
      <c r="H804" s="6"/>
      <c r="I804" s="6"/>
    </row>
    <row r="805" spans="2:9" ht="24.95" customHeight="1" x14ac:dyDescent="0.25">
      <c r="B805" s="6"/>
      <c r="C805" s="6"/>
      <c r="D805" s="6"/>
      <c r="E805" s="6"/>
      <c r="F805" s="6"/>
      <c r="G805" s="6"/>
      <c r="H805" s="6"/>
      <c r="I805" s="6"/>
    </row>
    <row r="806" spans="2:9" ht="24.95" customHeight="1" x14ac:dyDescent="0.25">
      <c r="B806" s="6"/>
      <c r="C806" s="6"/>
      <c r="D806" s="6"/>
      <c r="E806" s="6"/>
      <c r="F806" s="6"/>
      <c r="G806" s="6"/>
      <c r="H806" s="6"/>
      <c r="I806" s="6"/>
    </row>
    <row r="807" spans="2:9" ht="24.95" customHeight="1" x14ac:dyDescent="0.25">
      <c r="B807" s="6"/>
      <c r="C807" s="6"/>
      <c r="D807" s="6"/>
      <c r="E807" s="6"/>
      <c r="F807" s="6"/>
      <c r="G807" s="6"/>
      <c r="H807" s="6"/>
      <c r="I807" s="6"/>
    </row>
    <row r="808" spans="2:9" ht="24.95" customHeight="1" x14ac:dyDescent="0.25">
      <c r="B808" s="6"/>
      <c r="C808" s="6"/>
      <c r="D808" s="6"/>
      <c r="E808" s="6"/>
      <c r="F808" s="6"/>
      <c r="G808" s="6"/>
      <c r="H808" s="6"/>
      <c r="I808" s="6"/>
    </row>
    <row r="809" spans="2:9" ht="24.95" customHeight="1" x14ac:dyDescent="0.25">
      <c r="B809" s="6"/>
      <c r="C809" s="6"/>
      <c r="D809" s="6"/>
      <c r="E809" s="6"/>
      <c r="F809" s="6"/>
      <c r="G809" s="6"/>
      <c r="H809" s="6"/>
      <c r="I809" s="6"/>
    </row>
    <row r="810" spans="2:9" ht="24.95" customHeight="1" x14ac:dyDescent="0.25">
      <c r="B810" s="6"/>
      <c r="C810" s="6"/>
      <c r="D810" s="6"/>
      <c r="E810" s="6"/>
      <c r="F810" s="6"/>
      <c r="G810" s="6"/>
      <c r="H810" s="6"/>
      <c r="I810" s="6"/>
    </row>
    <row r="811" spans="2:9" ht="24.95" customHeight="1" x14ac:dyDescent="0.25">
      <c r="B811" s="6"/>
      <c r="C811" s="6"/>
      <c r="D811" s="6"/>
      <c r="E811" s="6"/>
      <c r="F811" s="6"/>
      <c r="G811" s="6"/>
      <c r="H811" s="6"/>
      <c r="I811" s="6"/>
    </row>
    <row r="812" spans="2:9" ht="24.95" customHeight="1" x14ac:dyDescent="0.25">
      <c r="B812" s="6"/>
      <c r="C812" s="6"/>
      <c r="D812" s="6"/>
      <c r="E812" s="6"/>
      <c r="F812" s="6"/>
      <c r="G812" s="6"/>
      <c r="H812" s="6"/>
      <c r="I812" s="6"/>
    </row>
    <row r="813" spans="2:9" ht="24.95" customHeight="1" x14ac:dyDescent="0.25">
      <c r="B813" s="6"/>
      <c r="C813" s="6"/>
      <c r="D813" s="6"/>
      <c r="E813" s="6"/>
      <c r="F813" s="6"/>
      <c r="G813" s="6"/>
      <c r="H813" s="6"/>
      <c r="I813" s="6"/>
    </row>
    <row r="814" spans="2:9" ht="24.95" customHeight="1" x14ac:dyDescent="0.25">
      <c r="B814" s="6"/>
      <c r="C814" s="6"/>
      <c r="D814" s="6"/>
      <c r="E814" s="6"/>
      <c r="F814" s="6"/>
      <c r="G814" s="6"/>
      <c r="H814" s="6"/>
      <c r="I814" s="6"/>
    </row>
    <row r="815" spans="2:9" ht="24.95" customHeight="1" x14ac:dyDescent="0.25">
      <c r="B815" s="6"/>
      <c r="C815" s="6"/>
      <c r="D815" s="6"/>
      <c r="E815" s="6"/>
      <c r="F815" s="6"/>
      <c r="G815" s="6"/>
      <c r="H815" s="6"/>
      <c r="I815" s="6"/>
    </row>
    <row r="816" spans="2:9" ht="24.95" customHeight="1" x14ac:dyDescent="0.25">
      <c r="B816" s="6"/>
      <c r="C816" s="6"/>
      <c r="D816" s="6"/>
      <c r="E816" s="6"/>
      <c r="F816" s="6"/>
      <c r="G816" s="6"/>
      <c r="H816" s="6"/>
      <c r="I816" s="6"/>
    </row>
    <row r="817" spans="2:9" ht="24.95" customHeight="1" x14ac:dyDescent="0.25">
      <c r="B817" s="6"/>
      <c r="C817" s="6"/>
      <c r="D817" s="6"/>
      <c r="E817" s="6"/>
      <c r="F817" s="6"/>
      <c r="G817" s="6"/>
      <c r="H817" s="6"/>
      <c r="I817" s="6"/>
    </row>
    <row r="818" spans="2:9" ht="24.95" customHeight="1" x14ac:dyDescent="0.25">
      <c r="B818" s="6"/>
      <c r="C818" s="6"/>
      <c r="D818" s="6"/>
      <c r="E818" s="6"/>
      <c r="F818" s="6"/>
      <c r="G818" s="6"/>
      <c r="H818" s="6"/>
      <c r="I818" s="6"/>
    </row>
    <row r="819" spans="2:9" ht="24.95" customHeight="1" x14ac:dyDescent="0.25">
      <c r="B819" s="6"/>
      <c r="C819" s="6"/>
      <c r="D819" s="6"/>
      <c r="E819" s="6"/>
      <c r="F819" s="6"/>
      <c r="G819" s="6"/>
      <c r="H819" s="6"/>
      <c r="I819" s="6"/>
    </row>
    <row r="820" spans="2:9" ht="24.95" customHeight="1" x14ac:dyDescent="0.25">
      <c r="B820" s="6"/>
      <c r="C820" s="6"/>
      <c r="D820" s="6"/>
      <c r="E820" s="6"/>
      <c r="F820" s="6"/>
      <c r="G820" s="6"/>
      <c r="H820" s="6"/>
      <c r="I820" s="6"/>
    </row>
    <row r="821" spans="2:9" ht="24.95" customHeight="1" x14ac:dyDescent="0.25">
      <c r="B821" s="6"/>
      <c r="C821" s="6"/>
      <c r="D821" s="6"/>
      <c r="E821" s="6"/>
      <c r="F821" s="6"/>
      <c r="G821" s="6"/>
      <c r="H821" s="6"/>
      <c r="I821" s="6"/>
    </row>
    <row r="822" spans="2:9" ht="24.95" customHeight="1" x14ac:dyDescent="0.25">
      <c r="B822" s="6"/>
      <c r="C822" s="6"/>
      <c r="D822" s="6"/>
      <c r="E822" s="6"/>
      <c r="F822" s="6"/>
      <c r="G822" s="6"/>
      <c r="H822" s="6"/>
      <c r="I822" s="6"/>
    </row>
    <row r="823" spans="2:9" ht="24.95" customHeight="1" x14ac:dyDescent="0.25">
      <c r="B823" s="6"/>
      <c r="C823" s="6"/>
      <c r="D823" s="6"/>
      <c r="E823" s="6"/>
      <c r="F823" s="6"/>
      <c r="G823" s="6"/>
      <c r="H823" s="6"/>
      <c r="I823" s="6"/>
    </row>
    <row r="824" spans="2:9" ht="24.95" customHeight="1" x14ac:dyDescent="0.25">
      <c r="B824" s="6"/>
      <c r="C824" s="6"/>
      <c r="D824" s="6"/>
      <c r="E824" s="6"/>
      <c r="F824" s="6"/>
      <c r="G824" s="6"/>
      <c r="H824" s="6"/>
      <c r="I824" s="6"/>
    </row>
    <row r="825" spans="2:9" ht="24.95" customHeight="1" x14ac:dyDescent="0.25">
      <c r="B825" s="6"/>
      <c r="C825" s="6"/>
      <c r="D825" s="6"/>
      <c r="E825" s="6"/>
      <c r="F825" s="6"/>
      <c r="G825" s="6"/>
      <c r="H825" s="6"/>
      <c r="I825" s="6"/>
    </row>
    <row r="826" spans="2:9" ht="24.95" customHeight="1" x14ac:dyDescent="0.25">
      <c r="B826" s="6"/>
      <c r="C826" s="6"/>
      <c r="D826" s="6"/>
      <c r="E826" s="6"/>
      <c r="F826" s="6"/>
      <c r="G826" s="6"/>
      <c r="H826" s="6"/>
      <c r="I826" s="6"/>
    </row>
    <row r="827" spans="2:9" ht="24.95" customHeight="1" x14ac:dyDescent="0.25">
      <c r="B827" s="6"/>
      <c r="C827" s="6"/>
      <c r="D827" s="6"/>
      <c r="E827" s="6"/>
      <c r="F827" s="6"/>
      <c r="G827" s="6"/>
      <c r="H827" s="6"/>
      <c r="I827" s="6"/>
    </row>
    <row r="828" spans="2:9" ht="24.95" customHeight="1" x14ac:dyDescent="0.25">
      <c r="B828" s="6"/>
      <c r="C828" s="6"/>
      <c r="D828" s="6"/>
      <c r="E828" s="6"/>
      <c r="F828" s="6"/>
      <c r="G828" s="6"/>
      <c r="H828" s="6"/>
      <c r="I828" s="6"/>
    </row>
    <row r="829" spans="2:9" ht="24.95" customHeight="1" x14ac:dyDescent="0.25">
      <c r="B829" s="6"/>
      <c r="C829" s="6"/>
      <c r="D829" s="6"/>
      <c r="E829" s="6"/>
      <c r="F829" s="6"/>
      <c r="G829" s="6"/>
      <c r="H829" s="6"/>
      <c r="I829" s="6"/>
    </row>
    <row r="830" spans="2:9" ht="24.95" customHeight="1" x14ac:dyDescent="0.25">
      <c r="B830" s="6"/>
      <c r="C830" s="6"/>
      <c r="D830" s="6"/>
      <c r="E830" s="6"/>
      <c r="F830" s="6"/>
      <c r="G830" s="6"/>
      <c r="H830" s="6"/>
      <c r="I830" s="6"/>
    </row>
    <row r="831" spans="2:9" ht="24.95" customHeight="1" x14ac:dyDescent="0.25">
      <c r="B831" s="6"/>
      <c r="C831" s="6"/>
      <c r="D831" s="6"/>
      <c r="E831" s="6"/>
      <c r="F831" s="6"/>
      <c r="G831" s="6"/>
      <c r="H831" s="6"/>
      <c r="I831" s="6"/>
    </row>
    <row r="832" spans="2:9" ht="24.95" customHeight="1" x14ac:dyDescent="0.25">
      <c r="B832" s="6"/>
      <c r="C832" s="6"/>
      <c r="D832" s="6"/>
      <c r="E832" s="6"/>
      <c r="F832" s="6"/>
      <c r="G832" s="6"/>
      <c r="H832" s="6"/>
      <c r="I832" s="6"/>
    </row>
    <row r="833" spans="2:9" ht="24.95" customHeight="1" x14ac:dyDescent="0.25">
      <c r="B833" s="6"/>
      <c r="C833" s="6"/>
      <c r="D833" s="6"/>
      <c r="E833" s="6"/>
      <c r="F833" s="6"/>
      <c r="G833" s="6"/>
      <c r="H833" s="6"/>
      <c r="I833" s="6"/>
    </row>
    <row r="834" spans="2:9" ht="24.95" customHeight="1" x14ac:dyDescent="0.25">
      <c r="B834" s="6"/>
      <c r="C834" s="6"/>
      <c r="D834" s="6"/>
      <c r="E834" s="6"/>
      <c r="F834" s="6"/>
      <c r="G834" s="6"/>
      <c r="H834" s="6"/>
      <c r="I834" s="6"/>
    </row>
    <row r="835" spans="2:9" ht="24.95" customHeight="1" x14ac:dyDescent="0.25">
      <c r="B835" s="6"/>
      <c r="C835" s="6"/>
      <c r="D835" s="6"/>
      <c r="E835" s="6"/>
      <c r="F835" s="6"/>
      <c r="G835" s="6"/>
      <c r="H835" s="6"/>
      <c r="I835" s="6"/>
    </row>
    <row r="836" spans="2:9" ht="24.95" customHeight="1" x14ac:dyDescent="0.25">
      <c r="B836" s="6"/>
      <c r="C836" s="6"/>
      <c r="D836" s="6"/>
      <c r="E836" s="6"/>
      <c r="F836" s="6"/>
      <c r="G836" s="6"/>
      <c r="H836" s="6"/>
      <c r="I836" s="6"/>
    </row>
    <row r="837" spans="2:9" ht="24.95" customHeight="1" x14ac:dyDescent="0.25">
      <c r="B837" s="6"/>
      <c r="C837" s="6"/>
      <c r="D837" s="6"/>
      <c r="E837" s="6"/>
      <c r="F837" s="6"/>
      <c r="G837" s="6"/>
      <c r="H837" s="6"/>
      <c r="I837" s="6"/>
    </row>
    <row r="838" spans="2:9" ht="24.95" customHeight="1" x14ac:dyDescent="0.25">
      <c r="B838" s="6"/>
      <c r="C838" s="6"/>
      <c r="D838" s="6"/>
      <c r="E838" s="6"/>
      <c r="F838" s="6"/>
      <c r="G838" s="6"/>
      <c r="H838" s="6"/>
      <c r="I838" s="6"/>
    </row>
    <row r="839" spans="2:9" ht="24.95" customHeight="1" x14ac:dyDescent="0.25">
      <c r="B839" s="6"/>
      <c r="C839" s="6"/>
      <c r="D839" s="6"/>
      <c r="E839" s="6"/>
      <c r="F839" s="6"/>
      <c r="G839" s="6"/>
      <c r="H839" s="6"/>
      <c r="I839" s="6"/>
    </row>
    <row r="840" spans="2:9" ht="24.95" customHeight="1" x14ac:dyDescent="0.25">
      <c r="B840" s="6"/>
      <c r="C840" s="6"/>
      <c r="D840" s="6"/>
      <c r="E840" s="6"/>
      <c r="F840" s="6"/>
      <c r="G840" s="6"/>
      <c r="H840" s="6"/>
      <c r="I840" s="6"/>
    </row>
    <row r="841" spans="2:9" ht="24.95" customHeight="1" x14ac:dyDescent="0.25">
      <c r="B841" s="6"/>
      <c r="C841" s="6"/>
      <c r="D841" s="6"/>
      <c r="E841" s="6"/>
      <c r="F841" s="6"/>
      <c r="G841" s="6"/>
      <c r="H841" s="6"/>
      <c r="I841" s="6"/>
    </row>
    <row r="842" spans="2:9" ht="24.95" customHeight="1" x14ac:dyDescent="0.25">
      <c r="B842" s="6"/>
      <c r="C842" s="6"/>
      <c r="D842" s="6"/>
      <c r="E842" s="6"/>
      <c r="F842" s="6"/>
      <c r="G842" s="6"/>
      <c r="H842" s="6"/>
      <c r="I842" s="6"/>
    </row>
    <row r="843" spans="2:9" ht="24.95" customHeight="1" x14ac:dyDescent="0.25">
      <c r="C843" s="6"/>
      <c r="D843" s="6"/>
      <c r="E843" s="6"/>
      <c r="F843" s="6"/>
      <c r="G843" s="6"/>
      <c r="H843" s="6"/>
      <c r="I843" s="6"/>
    </row>
    <row r="844" spans="2:9" ht="24.95" customHeight="1" x14ac:dyDescent="0.25">
      <c r="C844" s="6"/>
      <c r="D844" s="6"/>
      <c r="E844" s="6"/>
      <c r="F844" s="6"/>
      <c r="G844" s="6"/>
      <c r="H844" s="6"/>
      <c r="I844" s="6"/>
    </row>
    <row r="845" spans="2:9" ht="24.95" customHeight="1" x14ac:dyDescent="0.25">
      <c r="C845" s="6"/>
      <c r="D845" s="6"/>
      <c r="E845" s="6"/>
      <c r="F845" s="6"/>
      <c r="G845" s="6"/>
      <c r="H845" s="6"/>
      <c r="I845" s="6"/>
    </row>
    <row r="846" spans="2:9" ht="24.95" customHeight="1" x14ac:dyDescent="0.25">
      <c r="C846" s="6"/>
      <c r="D846" s="6"/>
      <c r="E846" s="6"/>
      <c r="F846" s="6"/>
      <c r="G846" s="6"/>
      <c r="H846" s="6"/>
      <c r="I846" s="6"/>
    </row>
    <row r="847" spans="2:9" ht="24.95" customHeight="1" x14ac:dyDescent="0.25">
      <c r="C847" s="6"/>
      <c r="D847" s="6"/>
      <c r="E847" s="6"/>
      <c r="F847" s="6"/>
      <c r="G847" s="6"/>
      <c r="H847" s="6"/>
      <c r="I847" s="6"/>
    </row>
    <row r="848" spans="2:9" ht="24.95" customHeight="1" x14ac:dyDescent="0.25">
      <c r="C848" s="6"/>
      <c r="D848" s="6"/>
      <c r="E848" s="6"/>
      <c r="F848" s="6"/>
      <c r="G848" s="6"/>
      <c r="H848" s="6"/>
      <c r="I848" s="6"/>
    </row>
    <row r="849" spans="3:9" ht="24.95" customHeight="1" x14ac:dyDescent="0.25">
      <c r="C849" s="6"/>
      <c r="D849" s="6"/>
      <c r="E849" s="6"/>
      <c r="F849" s="6"/>
      <c r="G849" s="6"/>
      <c r="H849" s="6"/>
      <c r="I849" s="6"/>
    </row>
    <row r="850" spans="3:9" ht="24.95" customHeight="1" x14ac:dyDescent="0.25">
      <c r="C850" s="6"/>
      <c r="D850" s="6"/>
      <c r="E850" s="6"/>
      <c r="F850" s="6"/>
      <c r="G850" s="6"/>
      <c r="H850" s="6"/>
      <c r="I850" s="6"/>
    </row>
    <row r="851" spans="3:9" ht="24.95" customHeight="1" x14ac:dyDescent="0.25">
      <c r="C851" s="6"/>
      <c r="D851" s="6"/>
      <c r="E851" s="6"/>
      <c r="F851" s="6"/>
      <c r="G851" s="6"/>
      <c r="H851" s="6"/>
      <c r="I851" s="6"/>
    </row>
    <row r="852" spans="3:9" ht="24.95" customHeight="1" x14ac:dyDescent="0.25">
      <c r="C852" s="6"/>
      <c r="D852" s="6"/>
      <c r="E852" s="6"/>
      <c r="F852" s="6"/>
      <c r="G852" s="6"/>
      <c r="H852" s="6"/>
      <c r="I852" s="6"/>
    </row>
    <row r="853" spans="3:9" ht="24.95" customHeight="1" x14ac:dyDescent="0.25">
      <c r="C853" s="6"/>
      <c r="D853" s="6"/>
      <c r="E853" s="6"/>
      <c r="F853" s="6"/>
      <c r="G853" s="6"/>
      <c r="H853" s="6"/>
      <c r="I853" s="6"/>
    </row>
    <row r="854" spans="3:9" ht="24.95" customHeight="1" x14ac:dyDescent="0.25">
      <c r="C854" s="6"/>
      <c r="D854" s="6"/>
      <c r="E854" s="6"/>
      <c r="F854" s="6"/>
      <c r="G854" s="6"/>
      <c r="H854" s="6"/>
      <c r="I854" s="6"/>
    </row>
    <row r="855" spans="3:9" ht="24.95" customHeight="1" x14ac:dyDescent="0.25">
      <c r="G855" s="6"/>
    </row>
    <row r="856" spans="3:9" ht="24.95" customHeight="1" x14ac:dyDescent="0.25">
      <c r="G856" s="6"/>
    </row>
    <row r="857" spans="3:9" ht="24.95" customHeight="1" x14ac:dyDescent="0.25">
      <c r="G857" s="6"/>
    </row>
    <row r="858" spans="3:9" ht="24.95" customHeight="1" x14ac:dyDescent="0.25">
      <c r="G858" s="6"/>
    </row>
    <row r="859" spans="3:9" ht="24.95" customHeight="1" x14ac:dyDescent="0.25">
      <c r="G859" s="6"/>
    </row>
    <row r="860" spans="3:9" ht="24.95" customHeight="1" x14ac:dyDescent="0.25">
      <c r="G860" s="6"/>
    </row>
    <row r="861" spans="3:9" ht="24.95" customHeight="1" x14ac:dyDescent="0.25">
      <c r="G861" s="6"/>
    </row>
    <row r="862" spans="3:9" ht="24.95" customHeight="1" x14ac:dyDescent="0.25">
      <c r="G862" s="6"/>
    </row>
    <row r="863" spans="3:9" ht="24.95" customHeight="1" x14ac:dyDescent="0.25">
      <c r="G863" s="6"/>
    </row>
    <row r="864" spans="3:9" ht="24.95" customHeight="1" x14ac:dyDescent="0.25">
      <c r="G864" s="6"/>
    </row>
    <row r="865" spans="7:7" ht="24.95" customHeight="1" x14ac:dyDescent="0.25">
      <c r="G865" s="6"/>
    </row>
    <row r="866" spans="7:7" ht="24.95" customHeight="1" x14ac:dyDescent="0.25">
      <c r="G866" s="6"/>
    </row>
    <row r="867" spans="7:7" ht="24.95" customHeight="1" x14ac:dyDescent="0.25">
      <c r="G867" s="6"/>
    </row>
    <row r="868" spans="7:7" ht="24.95" customHeight="1" x14ac:dyDescent="0.25">
      <c r="G868" s="6"/>
    </row>
    <row r="869" spans="7:7" ht="24.95" customHeight="1" x14ac:dyDescent="0.25">
      <c r="G869" s="6"/>
    </row>
    <row r="870" spans="7:7" ht="24.95" customHeight="1" x14ac:dyDescent="0.25">
      <c r="G870" s="6"/>
    </row>
    <row r="871" spans="7:7" ht="24.95" customHeight="1" x14ac:dyDescent="0.25">
      <c r="G871" s="6"/>
    </row>
    <row r="872" spans="7:7" ht="24.95" customHeight="1" x14ac:dyDescent="0.25">
      <c r="G872" s="6"/>
    </row>
    <row r="873" spans="7:7" ht="24.95" customHeight="1" x14ac:dyDescent="0.25">
      <c r="G873" s="6"/>
    </row>
    <row r="874" spans="7:7" ht="24.95" customHeight="1" x14ac:dyDescent="0.25">
      <c r="G874" s="6"/>
    </row>
    <row r="875" spans="7:7" ht="24.95" customHeight="1" x14ac:dyDescent="0.25">
      <c r="G875" s="6"/>
    </row>
    <row r="876" spans="7:7" ht="24.95" customHeight="1" x14ac:dyDescent="0.25">
      <c r="G876" s="6"/>
    </row>
    <row r="877" spans="7:7" ht="24.95" customHeight="1" x14ac:dyDescent="0.25">
      <c r="G877" s="6"/>
    </row>
    <row r="878" spans="7:7" ht="24.95" customHeight="1" x14ac:dyDescent="0.25">
      <c r="G878" s="6"/>
    </row>
    <row r="879" spans="7:7" ht="24.95" customHeight="1" x14ac:dyDescent="0.25">
      <c r="G879" s="6"/>
    </row>
    <row r="880" spans="7:7" ht="24.95" customHeight="1" x14ac:dyDescent="0.25">
      <c r="G880" s="6"/>
    </row>
    <row r="881" spans="7:7" ht="24.95" customHeight="1" x14ac:dyDescent="0.25">
      <c r="G881" s="6"/>
    </row>
    <row r="882" spans="7:7" ht="24.95" customHeight="1" x14ac:dyDescent="0.25">
      <c r="G882" s="6"/>
    </row>
    <row r="883" spans="7:7" ht="24.95" customHeight="1" x14ac:dyDescent="0.25">
      <c r="G883" s="6"/>
    </row>
    <row r="884" spans="7:7" ht="24.95" customHeight="1" x14ac:dyDescent="0.25">
      <c r="G884" s="6"/>
    </row>
    <row r="885" spans="7:7" ht="24.95" customHeight="1" x14ac:dyDescent="0.25">
      <c r="G885" s="6"/>
    </row>
    <row r="886" spans="7:7" ht="24.95" customHeight="1" x14ac:dyDescent="0.25">
      <c r="G886" s="6"/>
    </row>
    <row r="887" spans="7:7" ht="24.95" customHeight="1" x14ac:dyDescent="0.25">
      <c r="G887" s="6"/>
    </row>
    <row r="888" spans="7:7" ht="24.95" customHeight="1" x14ac:dyDescent="0.25">
      <c r="G888" s="6"/>
    </row>
    <row r="889" spans="7:7" ht="24.95" customHeight="1" x14ac:dyDescent="0.25">
      <c r="G889" s="6"/>
    </row>
    <row r="890" spans="7:7" ht="24.95" customHeight="1" x14ac:dyDescent="0.25">
      <c r="G890" s="6"/>
    </row>
    <row r="891" spans="7:7" ht="24.95" customHeight="1" x14ac:dyDescent="0.25">
      <c r="G891" s="6"/>
    </row>
    <row r="892" spans="7:7" ht="24.95" customHeight="1" x14ac:dyDescent="0.25">
      <c r="G892" s="6"/>
    </row>
    <row r="893" spans="7:7" ht="24.95" customHeight="1" x14ac:dyDescent="0.25">
      <c r="G893" s="6"/>
    </row>
    <row r="894" spans="7:7" ht="24.95" customHeight="1" x14ac:dyDescent="0.25">
      <c r="G894" s="6"/>
    </row>
    <row r="895" spans="7:7" ht="24.95" customHeight="1" x14ac:dyDescent="0.25">
      <c r="G895" s="6"/>
    </row>
    <row r="896" spans="7:7" ht="24.95" customHeight="1" x14ac:dyDescent="0.25">
      <c r="G896" s="6"/>
    </row>
    <row r="897" spans="7:7" ht="24.95" customHeight="1" x14ac:dyDescent="0.25">
      <c r="G897" s="6"/>
    </row>
    <row r="898" spans="7:7" ht="24.95" customHeight="1" x14ac:dyDescent="0.25">
      <c r="G898" s="6"/>
    </row>
    <row r="899" spans="7:7" ht="24.95" customHeight="1" x14ac:dyDescent="0.25">
      <c r="G899" s="6"/>
    </row>
    <row r="900" spans="7:7" ht="24.95" customHeight="1" x14ac:dyDescent="0.25">
      <c r="G900" s="6"/>
    </row>
    <row r="901" spans="7:7" ht="24.95" customHeight="1" x14ac:dyDescent="0.25">
      <c r="G901" s="6"/>
    </row>
    <row r="902" spans="7:7" ht="24.95" customHeight="1" x14ac:dyDescent="0.25">
      <c r="G902" s="6"/>
    </row>
    <row r="903" spans="7:7" ht="24.95" customHeight="1" x14ac:dyDescent="0.25">
      <c r="G903" s="6"/>
    </row>
    <row r="904" spans="7:7" ht="24.95" customHeight="1" x14ac:dyDescent="0.25">
      <c r="G904" s="6"/>
    </row>
    <row r="905" spans="7:7" ht="24.95" customHeight="1" x14ac:dyDescent="0.25">
      <c r="G905" s="6"/>
    </row>
    <row r="906" spans="7:7" ht="24.95" customHeight="1" x14ac:dyDescent="0.25">
      <c r="G906" s="6"/>
    </row>
    <row r="907" spans="7:7" ht="24.95" customHeight="1" x14ac:dyDescent="0.25">
      <c r="G907" s="6"/>
    </row>
    <row r="908" spans="7:7" ht="24.95" customHeight="1" x14ac:dyDescent="0.25">
      <c r="G908" s="6"/>
    </row>
    <row r="909" spans="7:7" ht="24.95" customHeight="1" x14ac:dyDescent="0.25">
      <c r="G909" s="6"/>
    </row>
    <row r="910" spans="7:7" ht="24.95" customHeight="1" x14ac:dyDescent="0.25">
      <c r="G910" s="6"/>
    </row>
    <row r="911" spans="7:7" ht="24.95" customHeight="1" x14ac:dyDescent="0.25">
      <c r="G911" s="6"/>
    </row>
    <row r="912" spans="7:7" ht="24.95" customHeight="1" x14ac:dyDescent="0.25">
      <c r="G912" s="6"/>
    </row>
    <row r="913" spans="7:7" ht="24.95" customHeight="1" x14ac:dyDescent="0.25">
      <c r="G913" s="6"/>
    </row>
    <row r="914" spans="7:7" ht="24.95" customHeight="1" x14ac:dyDescent="0.25">
      <c r="G914" s="6"/>
    </row>
    <row r="915" spans="7:7" ht="24.95" customHeight="1" x14ac:dyDescent="0.25">
      <c r="G915" s="6"/>
    </row>
    <row r="916" spans="7:7" ht="24.95" customHeight="1" x14ac:dyDescent="0.25">
      <c r="G916" s="6"/>
    </row>
    <row r="917" spans="7:7" ht="24.95" customHeight="1" x14ac:dyDescent="0.25">
      <c r="G917" s="6"/>
    </row>
    <row r="918" spans="7:7" ht="24.95" customHeight="1" x14ac:dyDescent="0.25">
      <c r="G918" s="6"/>
    </row>
    <row r="919" spans="7:7" ht="24.95" customHeight="1" x14ac:dyDescent="0.25">
      <c r="G919" s="6"/>
    </row>
    <row r="920" spans="7:7" ht="24.95" customHeight="1" x14ac:dyDescent="0.25">
      <c r="G920" s="6"/>
    </row>
    <row r="921" spans="7:7" ht="24.95" customHeight="1" x14ac:dyDescent="0.25">
      <c r="G921" s="6"/>
    </row>
    <row r="922" spans="7:7" ht="24.95" customHeight="1" x14ac:dyDescent="0.25">
      <c r="G922" s="6"/>
    </row>
    <row r="923" spans="7:7" ht="24.95" customHeight="1" x14ac:dyDescent="0.25">
      <c r="G923" s="6"/>
    </row>
    <row r="924" spans="7:7" ht="24.95" customHeight="1" x14ac:dyDescent="0.25">
      <c r="G924" s="6"/>
    </row>
    <row r="925" spans="7:7" ht="24.95" customHeight="1" x14ac:dyDescent="0.25">
      <c r="G925" s="6"/>
    </row>
    <row r="926" spans="7:7" ht="24.95" customHeight="1" x14ac:dyDescent="0.25">
      <c r="G926" s="6"/>
    </row>
    <row r="927" spans="7:7" ht="24.95" customHeight="1" x14ac:dyDescent="0.25">
      <c r="G927" s="6"/>
    </row>
    <row r="928" spans="7:7" ht="24.95" customHeight="1" x14ac:dyDescent="0.25">
      <c r="G928" s="6"/>
    </row>
    <row r="929" spans="7:7" ht="24.95" customHeight="1" x14ac:dyDescent="0.25">
      <c r="G929" s="6"/>
    </row>
    <row r="930" spans="7:7" ht="24.95" customHeight="1" x14ac:dyDescent="0.25">
      <c r="G930" s="6"/>
    </row>
    <row r="931" spans="7:7" ht="24.95" customHeight="1" x14ac:dyDescent="0.25">
      <c r="G931" s="6"/>
    </row>
    <row r="932" spans="7:7" ht="24.95" customHeight="1" x14ac:dyDescent="0.25">
      <c r="G932" s="6"/>
    </row>
    <row r="933" spans="7:7" ht="24.95" customHeight="1" x14ac:dyDescent="0.25">
      <c r="G933" s="6"/>
    </row>
    <row r="934" spans="7:7" ht="24.95" customHeight="1" x14ac:dyDescent="0.25">
      <c r="G934" s="6"/>
    </row>
    <row r="935" spans="7:7" ht="24.95" customHeight="1" x14ac:dyDescent="0.25">
      <c r="G935" s="6"/>
    </row>
    <row r="936" spans="7:7" ht="24.95" customHeight="1" x14ac:dyDescent="0.25">
      <c r="G936" s="6"/>
    </row>
    <row r="937" spans="7:7" ht="24.95" customHeight="1" x14ac:dyDescent="0.25">
      <c r="G937" s="6"/>
    </row>
    <row r="938" spans="7:7" ht="24.95" customHeight="1" x14ac:dyDescent="0.25">
      <c r="G938" s="6"/>
    </row>
    <row r="939" spans="7:7" ht="24.95" customHeight="1" x14ac:dyDescent="0.25">
      <c r="G939" s="6"/>
    </row>
    <row r="940" spans="7:7" ht="24.95" customHeight="1" x14ac:dyDescent="0.25">
      <c r="G940" s="6"/>
    </row>
    <row r="941" spans="7:7" ht="24.95" customHeight="1" x14ac:dyDescent="0.25">
      <c r="G941" s="6"/>
    </row>
    <row r="942" spans="7:7" ht="24.95" customHeight="1" x14ac:dyDescent="0.25">
      <c r="G942" s="6"/>
    </row>
    <row r="943" spans="7:7" ht="24.95" customHeight="1" x14ac:dyDescent="0.25">
      <c r="G943" s="6"/>
    </row>
    <row r="944" spans="7:7" ht="24.95" customHeight="1" x14ac:dyDescent="0.25">
      <c r="G944" s="6"/>
    </row>
    <row r="945" spans="7:7" ht="24.95" customHeight="1" x14ac:dyDescent="0.25">
      <c r="G945" s="6"/>
    </row>
    <row r="946" spans="7:7" ht="24.95" customHeight="1" x14ac:dyDescent="0.25">
      <c r="G946" s="6"/>
    </row>
    <row r="947" spans="7:7" ht="24.95" customHeight="1" x14ac:dyDescent="0.25">
      <c r="G947" s="6"/>
    </row>
    <row r="948" spans="7:7" ht="24.95" customHeight="1" x14ac:dyDescent="0.25">
      <c r="G948" s="6"/>
    </row>
    <row r="949" spans="7:7" ht="24.95" customHeight="1" x14ac:dyDescent="0.25">
      <c r="G949" s="6"/>
    </row>
    <row r="950" spans="7:7" ht="24.95" customHeight="1" x14ac:dyDescent="0.25">
      <c r="G950" s="6"/>
    </row>
    <row r="951" spans="7:7" ht="24.95" customHeight="1" x14ac:dyDescent="0.25">
      <c r="G951" s="6"/>
    </row>
    <row r="952" spans="7:7" ht="24.95" customHeight="1" x14ac:dyDescent="0.25">
      <c r="G952" s="6"/>
    </row>
    <row r="953" spans="7:7" ht="24.95" customHeight="1" x14ac:dyDescent="0.25">
      <c r="G953" s="6"/>
    </row>
    <row r="954" spans="7:7" ht="24.95" customHeight="1" x14ac:dyDescent="0.25">
      <c r="G954" s="6"/>
    </row>
    <row r="955" spans="7:7" ht="24.95" customHeight="1" x14ac:dyDescent="0.25">
      <c r="G955" s="6"/>
    </row>
    <row r="956" spans="7:7" ht="24.95" customHeight="1" x14ac:dyDescent="0.25">
      <c r="G956" s="6"/>
    </row>
    <row r="957" spans="7:7" ht="24.95" customHeight="1" x14ac:dyDescent="0.25">
      <c r="G957" s="6"/>
    </row>
    <row r="958" spans="7:7" ht="24.95" customHeight="1" x14ac:dyDescent="0.25">
      <c r="G958" s="6"/>
    </row>
    <row r="959" spans="7:7" ht="24.95" customHeight="1" x14ac:dyDescent="0.25">
      <c r="G959" s="6"/>
    </row>
    <row r="960" spans="7:7" ht="24.95" customHeight="1" x14ac:dyDescent="0.25">
      <c r="G960" s="6"/>
    </row>
    <row r="961" spans="7:7" ht="24.95" customHeight="1" x14ac:dyDescent="0.25">
      <c r="G961" s="6"/>
    </row>
    <row r="962" spans="7:7" ht="24.95" customHeight="1" x14ac:dyDescent="0.25">
      <c r="G962" s="6"/>
    </row>
    <row r="963" spans="7:7" ht="24.95" customHeight="1" x14ac:dyDescent="0.25">
      <c r="G963" s="6"/>
    </row>
    <row r="964" spans="7:7" ht="24.95" customHeight="1" x14ac:dyDescent="0.25">
      <c r="G964" s="6"/>
    </row>
    <row r="965" spans="7:7" ht="24.95" customHeight="1" x14ac:dyDescent="0.25">
      <c r="G965" s="6"/>
    </row>
    <row r="966" spans="7:7" ht="24.95" customHeight="1" x14ac:dyDescent="0.25">
      <c r="G966" s="6"/>
    </row>
    <row r="967" spans="7:7" ht="24.95" customHeight="1" x14ac:dyDescent="0.25">
      <c r="G967" s="6"/>
    </row>
    <row r="968" spans="7:7" ht="24.95" customHeight="1" x14ac:dyDescent="0.25">
      <c r="G968" s="6"/>
    </row>
    <row r="969" spans="7:7" ht="24.95" customHeight="1" x14ac:dyDescent="0.25">
      <c r="G969" s="6"/>
    </row>
    <row r="970" spans="7:7" ht="24.95" customHeight="1" x14ac:dyDescent="0.25">
      <c r="G970" s="6"/>
    </row>
    <row r="971" spans="7:7" ht="24.95" customHeight="1" x14ac:dyDescent="0.25">
      <c r="G971" s="6"/>
    </row>
    <row r="972" spans="7:7" ht="24.95" customHeight="1" x14ac:dyDescent="0.25">
      <c r="G972" s="6"/>
    </row>
    <row r="973" spans="7:7" ht="24.95" customHeight="1" x14ac:dyDescent="0.25">
      <c r="G973" s="6"/>
    </row>
    <row r="974" spans="7:7" ht="24.95" customHeight="1" x14ac:dyDescent="0.25">
      <c r="G974" s="6"/>
    </row>
    <row r="975" spans="7:7" ht="24.95" customHeight="1" x14ac:dyDescent="0.25">
      <c r="G975" s="6"/>
    </row>
    <row r="976" spans="7:7" ht="24.95" customHeight="1" x14ac:dyDescent="0.25">
      <c r="G976" s="6"/>
    </row>
    <row r="977" spans="7:7" ht="24.95" customHeight="1" x14ac:dyDescent="0.25">
      <c r="G977" s="6"/>
    </row>
    <row r="978" spans="7:7" ht="24.95" customHeight="1" x14ac:dyDescent="0.25">
      <c r="G978" s="6"/>
    </row>
    <row r="979" spans="7:7" ht="24.95" customHeight="1" x14ac:dyDescent="0.25">
      <c r="G979" s="6"/>
    </row>
    <row r="980" spans="7:7" ht="24.95" customHeight="1" x14ac:dyDescent="0.25">
      <c r="G980" s="6"/>
    </row>
    <row r="981" spans="7:7" ht="24.95" customHeight="1" x14ac:dyDescent="0.25">
      <c r="G981" s="6"/>
    </row>
    <row r="982" spans="7:7" ht="24.95" customHeight="1" x14ac:dyDescent="0.25">
      <c r="G982" s="6"/>
    </row>
    <row r="983" spans="7:7" ht="24.95" customHeight="1" x14ac:dyDescent="0.25">
      <c r="G983" s="6"/>
    </row>
    <row r="984" spans="7:7" ht="24.95" customHeight="1" x14ac:dyDescent="0.25">
      <c r="G984" s="6"/>
    </row>
    <row r="985" spans="7:7" ht="24.95" customHeight="1" x14ac:dyDescent="0.25">
      <c r="G985" s="6"/>
    </row>
    <row r="986" spans="7:7" ht="24.95" customHeight="1" x14ac:dyDescent="0.25">
      <c r="G986" s="6"/>
    </row>
    <row r="987" spans="7:7" ht="24.95" customHeight="1" x14ac:dyDescent="0.25">
      <c r="G987" s="6"/>
    </row>
    <row r="988" spans="7:7" ht="24.95" customHeight="1" x14ac:dyDescent="0.25">
      <c r="G988" s="6"/>
    </row>
    <row r="989" spans="7:7" ht="24.95" customHeight="1" x14ac:dyDescent="0.25">
      <c r="G989" s="6"/>
    </row>
    <row r="990" spans="7:7" ht="24.95" customHeight="1" x14ac:dyDescent="0.25">
      <c r="G990" s="6"/>
    </row>
    <row r="991" spans="7:7" ht="24.95" customHeight="1" x14ac:dyDescent="0.25">
      <c r="G991" s="6"/>
    </row>
    <row r="992" spans="7:7" ht="24.95" customHeight="1" x14ac:dyDescent="0.25">
      <c r="G992" s="6"/>
    </row>
    <row r="993" spans="7:7" ht="24.95" customHeight="1" x14ac:dyDescent="0.25">
      <c r="G993" s="6"/>
    </row>
    <row r="994" spans="7:7" ht="24.95" customHeight="1" x14ac:dyDescent="0.25">
      <c r="G994" s="6"/>
    </row>
    <row r="995" spans="7:7" ht="24.95" customHeight="1" x14ac:dyDescent="0.25">
      <c r="G995" s="6"/>
    </row>
    <row r="996" spans="7:7" ht="24.95" customHeight="1" x14ac:dyDescent="0.25">
      <c r="G996" s="6"/>
    </row>
    <row r="997" spans="7:7" ht="24.95" customHeight="1" x14ac:dyDescent="0.25">
      <c r="G997" s="6"/>
    </row>
    <row r="998" spans="7:7" ht="24.95" customHeight="1" x14ac:dyDescent="0.25">
      <c r="G998" s="6"/>
    </row>
    <row r="999" spans="7:7" ht="24.95" customHeight="1" x14ac:dyDescent="0.25">
      <c r="G999" s="6"/>
    </row>
    <row r="1000" spans="7:7" ht="24.95" customHeight="1" x14ac:dyDescent="0.25">
      <c r="G1000" s="6"/>
    </row>
  </sheetData>
  <autoFilter ref="B4:I4" xr:uid="{9F39D547-A19F-45A5-A567-DF4CA4653383}"/>
  <phoneticPr fontId="5" type="noConversion"/>
  <conditionalFormatting sqref="C5:C1048576">
    <cfRule type="containsText" dxfId="43" priority="5" operator="containsText" text="ALTA">
      <formula>NOT(ISERROR(SEARCH("ALTA",C5)))</formula>
    </cfRule>
    <cfRule type="containsText" dxfId="42" priority="6" operator="containsText" text="MÉDIA">
      <formula>NOT(ISERROR(SEARCH("MÉDIA",C5)))</formula>
    </cfRule>
    <cfRule type="containsText" dxfId="41" priority="7" operator="containsText" text="BAIXA">
      <formula>NOT(ISERROR(SEARCH("BAIXA",C5)))</formula>
    </cfRule>
  </conditionalFormatting>
  <conditionalFormatting sqref="G1:G1048576">
    <cfRule type="containsErrors" dxfId="40" priority="1">
      <formula>ISERROR(G1)</formula>
    </cfRule>
    <cfRule type="containsText" dxfId="39" priority="2" operator="containsText" text="CANCELADO">
      <formula>NOT(ISERROR(SEARCH("CANCELADO",G1)))</formula>
    </cfRule>
    <cfRule type="containsText" dxfId="38" priority="3" operator="containsText" text="CONCLUIDO">
      <formula>NOT(ISERROR(SEARCH("CONCLUIDO",G1)))</formula>
    </cfRule>
    <cfRule type="containsText" dxfId="37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83FAFA-8CB5-45EC-9C74-D59FCEE9503C}">
          <x14:formula1>
            <xm:f>BDADOS!$H$3:$H$6</xm:f>
          </x14:formula1>
          <xm:sqref>D5:D1048576</xm:sqref>
        </x14:dataValidation>
        <x14:dataValidation type="list" allowBlank="1" showInputMessage="1" showErrorMessage="1" xr:uid="{4C153D71-1D45-4FB4-A6FE-46572679FCF7}">
          <x14:formula1>
            <xm:f>BDADOS!$F$3:$F$5</xm:f>
          </x14:formula1>
          <xm:sqref>C5:C1048576</xm:sqref>
        </x14:dataValidation>
        <x14:dataValidation type="list" allowBlank="1" showInputMessage="1" showErrorMessage="1" xr:uid="{C5493CB1-F498-4593-B7EC-FCDDC6EA2B5C}">
          <x14:formula1>
            <xm:f>BDADOS!$G$3:$G$10</xm:f>
          </x14:formula1>
          <xm:sqref>G5:G1048576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F80-8095-4F06-9A12-97A60DDDD9D3}">
  <dimension ref="B1:H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9.140625" style="3"/>
    <col min="2" max="2" width="55.28515625" style="4" customWidth="1"/>
    <col min="3" max="4" width="19.7109375" style="4" customWidth="1"/>
    <col min="5" max="5" width="46.5703125" style="4" customWidth="1"/>
    <col min="6" max="8" width="18.28515625" style="4" customWidth="1"/>
    <col min="9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15.75" thickBot="1" x14ac:dyDescent="0.3"/>
    <row r="4" spans="2:8" ht="30" customHeight="1" x14ac:dyDescent="0.25">
      <c r="B4" s="7" t="s">
        <v>36</v>
      </c>
      <c r="C4" s="7" t="s">
        <v>47</v>
      </c>
      <c r="D4" s="7" t="s">
        <v>58</v>
      </c>
      <c r="E4" s="7" t="s">
        <v>38</v>
      </c>
      <c r="F4" s="7" t="s">
        <v>31</v>
      </c>
      <c r="G4" s="7" t="s">
        <v>39</v>
      </c>
      <c r="H4" s="7" t="s">
        <v>33</v>
      </c>
    </row>
    <row r="5" spans="2:8" s="4" customFormat="1" ht="24.95" customHeight="1" x14ac:dyDescent="0.25">
      <c r="B5" s="12" t="str">
        <f>BACKLOG!$B5</f>
        <v>Definir as metas do projeto e estabelecer o escopo.</v>
      </c>
      <c r="C5" s="6" t="str">
        <f>VLOOKUP($B5,BACKLOG!$B$5:$I$5000,2,0)</f>
        <v>ALTA</v>
      </c>
      <c r="D5" s="6" t="str">
        <f>VLOOKUP($B5,BACKLOG!$B$5:$I$5000,6,0)</f>
        <v>SPRINT 1</v>
      </c>
      <c r="E5" s="6" t="s">
        <v>8</v>
      </c>
      <c r="F5" s="13">
        <f>VLOOKUP($B5,BACKLOG!$B$5:$G$5000,4,)</f>
        <v>50</v>
      </c>
      <c r="G5" s="13">
        <f>VLOOKUP($B5,BACKLOG!$B$5:$G$5000,5,)</f>
        <v>3</v>
      </c>
      <c r="H5" s="6" t="s">
        <v>52</v>
      </c>
    </row>
    <row r="6" spans="2:8" s="4" customFormat="1" ht="24.95" customHeight="1" x14ac:dyDescent="0.25">
      <c r="B6" s="12" t="str">
        <f>BACKLOG!$B6</f>
        <v>Identificar as necessidades dos usuários, incluindo recursos, funcionalidades e requisitos técnicos.</v>
      </c>
      <c r="C6" s="12" t="str">
        <f>VLOOKUP($B6,BACKLOG!$B$5:$I$5000,2,0)</f>
        <v>ALTA</v>
      </c>
      <c r="D6" s="6" t="str">
        <f>VLOOKUP($B6,BACKLOG!$B$5:$I$5000,6,0)</f>
        <v>SPRINT 1</v>
      </c>
      <c r="E6" s="6" t="s">
        <v>21</v>
      </c>
      <c r="F6" s="13">
        <f>VLOOKUP($B6,BACKLOG!$B$5:$G$5000,4,)</f>
        <v>50</v>
      </c>
      <c r="G6" s="13">
        <f>VLOOKUP($B6,BACKLOG!$B$5:$G$5000,5,)</f>
        <v>3</v>
      </c>
      <c r="H6" s="6" t="s">
        <v>52</v>
      </c>
    </row>
    <row r="7" spans="2:8" s="4" customFormat="1" ht="24.95" customHeight="1" x14ac:dyDescent="0.25">
      <c r="B7" s="12" t="str">
        <f>BACKLOG!$B7</f>
        <v>Criar organograma da equipe do projeto</v>
      </c>
      <c r="C7" s="12" t="str">
        <f>VLOOKUP($B7,BACKLOG!$B$5:$I$5000,2,0)</f>
        <v>ALTA</v>
      </c>
      <c r="D7" s="6" t="str">
        <f>VLOOKUP($B7,BACKLOG!$B$5:$I$5000,6,0)</f>
        <v>SPRINT 1</v>
      </c>
      <c r="E7" s="6" t="s">
        <v>12</v>
      </c>
      <c r="F7" s="13">
        <f>VLOOKUP($B7,BACKLOG!$B$5:$G$5000,4,)</f>
        <v>50</v>
      </c>
      <c r="G7" s="13">
        <f>VLOOKUP($B7,BACKLOG!$B$5:$G$5000,5,)</f>
        <v>3</v>
      </c>
      <c r="H7" s="6" t="s">
        <v>53</v>
      </c>
    </row>
    <row r="8" spans="2:8" s="4" customFormat="1" ht="24.95" customHeight="1" x14ac:dyDescent="0.25">
      <c r="B8" s="12" t="str">
        <f>BACKLOG!$B8</f>
        <v>Criar conta no gmail da empresa de treinamento</v>
      </c>
      <c r="C8" s="12" t="str">
        <f>VLOOKUP($B8,BACKLOG!$B$5:$I$5000,2,0)</f>
        <v>ALTA</v>
      </c>
      <c r="D8" s="6" t="str">
        <f>VLOOKUP($B8,BACKLOG!$B$5:$I$5000,6,0)</f>
        <v>SPRINT 1</v>
      </c>
      <c r="E8" s="6" t="s">
        <v>8</v>
      </c>
      <c r="F8" s="13">
        <f>VLOOKUP($B8,BACKLOG!$B$5:$G$5000,4,)</f>
        <v>50</v>
      </c>
      <c r="G8" s="13">
        <f>VLOOKUP($B8,BACKLOG!$B$5:$G$5000,5,)</f>
        <v>3</v>
      </c>
      <c r="H8" s="6" t="s">
        <v>53</v>
      </c>
    </row>
    <row r="9" spans="2:8" s="4" customFormat="1" ht="24.95" customHeight="1" x14ac:dyDescent="0.25">
      <c r="B9" s="12" t="str">
        <f>BACKLOG!$B9</f>
        <v>Criar Product Backlog</v>
      </c>
      <c r="C9" s="6" t="str">
        <f>VLOOKUP($B9,BACKLOG!$B$5:$I$5000,2,0)</f>
        <v>ALTA</v>
      </c>
      <c r="D9" s="6" t="str">
        <f>VLOOKUP($B9,BACKLOG!$B$5:$I$5000,6,0)</f>
        <v>SPRINT 1</v>
      </c>
      <c r="E9" s="6" t="s">
        <v>12</v>
      </c>
      <c r="F9" s="13">
        <v>100</v>
      </c>
      <c r="G9" s="13">
        <f>VLOOKUP($B9,BACKLOG!$B$5:$G$5000,5,)</f>
        <v>3</v>
      </c>
      <c r="H9" s="6" t="s">
        <v>52</v>
      </c>
    </row>
    <row r="10" spans="2:8" s="4" customFormat="1" ht="24.95" customHeight="1" x14ac:dyDescent="0.25">
      <c r="B10" s="12" t="str">
        <f>BACKLOG!$B10</f>
        <v>Criar Sprint Backlog</v>
      </c>
      <c r="C10" s="12" t="str">
        <f>VLOOKUP($B10,BACKLOG!$B$5:$I$5000,2,0)</f>
        <v>ALTA</v>
      </c>
      <c r="D10" s="6" t="str">
        <f>VLOOKUP($B10,BACKLOG!$B$5:$I$5000,6,0)</f>
        <v>SPRINT 1</v>
      </c>
      <c r="E10" s="6" t="s">
        <v>12</v>
      </c>
      <c r="F10" s="13">
        <v>100</v>
      </c>
      <c r="G10" s="13">
        <f>VLOOKUP($B10,BACKLOG!$B$5:$G$5000,5,)</f>
        <v>3</v>
      </c>
      <c r="H10" s="6" t="s">
        <v>52</v>
      </c>
    </row>
    <row r="11" spans="2:8" s="4" customFormat="1" ht="24.95" customHeight="1" x14ac:dyDescent="0.25">
      <c r="B11" s="12" t="str">
        <f>BACKLOG!$B13</f>
        <v>Criar conta no Github</v>
      </c>
      <c r="C11" s="12" t="str">
        <f>VLOOKUP($B11,BACKLOG!$B$5:$I$5000,2,0)</f>
        <v>ALTA</v>
      </c>
      <c r="D11" s="6" t="str">
        <f>VLOOKUP($B11,BACKLOG!$B$5:$I$5000,6,0)</f>
        <v>SPRINT 1</v>
      </c>
      <c r="E11" s="6" t="s">
        <v>8</v>
      </c>
      <c r="F11" s="13">
        <f>VLOOKUP($B11,BACKLOG!$B$5:$G$5000,4,)</f>
        <v>50</v>
      </c>
      <c r="G11" s="13">
        <f>VLOOKUP($B11,BACKLOG!$B$5:$G$5000,5,)</f>
        <v>3</v>
      </c>
      <c r="H11" s="6" t="s">
        <v>53</v>
      </c>
    </row>
    <row r="12" spans="2:8" s="4" customFormat="1" ht="24.95" customHeight="1" x14ac:dyDescent="0.25">
      <c r="B12" s="12" t="str">
        <f>BACKLOG!$B16</f>
        <v>Criar protótipos de Desgn - ETAPA 1</v>
      </c>
      <c r="C12" s="12" t="str">
        <f>VLOOKUP($B12,BACKLOG!$B$5:$I$5000,2,0)</f>
        <v>ALTA</v>
      </c>
      <c r="D12" s="6" t="str">
        <f>VLOOKUP($B12,BACKLOG!$B$5:$I$5000,6,0)</f>
        <v>SPRINT 1</v>
      </c>
      <c r="E12" s="6" t="s">
        <v>10</v>
      </c>
      <c r="F12" s="13">
        <f>VLOOKUP($B12,BACKLOG!$B$5:$G$5000,4,)</f>
        <v>50</v>
      </c>
      <c r="G12" s="13">
        <f>VLOOKUP($B12,BACKLOG!$B$5:$G$5000,5,)</f>
        <v>3</v>
      </c>
      <c r="H12" s="6" t="s">
        <v>53</v>
      </c>
    </row>
    <row r="13" spans="2:8" s="4" customFormat="1" ht="24.95" customHeight="1" x14ac:dyDescent="0.25">
      <c r="B13" s="12" t="str">
        <f>BACKLOG!$B23</f>
        <v>Definir elementos do Menu Inicial e Perfil</v>
      </c>
      <c r="C13" s="12" t="str">
        <f>VLOOKUP($B13,BACKLOG!$B$5:$I$5000,2,0)</f>
        <v>ALTA</v>
      </c>
      <c r="D13" s="6" t="str">
        <f>VLOOKUP($B13,BACKLOG!$B$5:$I$5000,6,0)</f>
        <v>SPRINT 1</v>
      </c>
      <c r="E13" s="6" t="s">
        <v>10</v>
      </c>
      <c r="F13" s="13">
        <f>VLOOKUP($B13,BACKLOG!$B$5:$G$5000,4,)</f>
        <v>50</v>
      </c>
      <c r="G13" s="13">
        <f>VLOOKUP($B13,BACKLOG!$B$5:$G$5000,5,)</f>
        <v>3</v>
      </c>
      <c r="H13" s="6" t="s">
        <v>52</v>
      </c>
    </row>
    <row r="14" spans="2:8" s="4" customFormat="1" ht="24.95" customHeight="1" x14ac:dyDescent="0.25">
      <c r="B14" s="12" t="str">
        <f>BACKLOG!$B24</f>
        <v>Criar logo da empresa de treinamentos</v>
      </c>
      <c r="C14" s="12" t="str">
        <f>VLOOKUP($B14,BACKLOG!$B$5:$I$5000,2,0)</f>
        <v>ALTA</v>
      </c>
      <c r="D14" s="6" t="str">
        <f>VLOOKUP($B14,BACKLOG!$B$5:$I$5000,6,0)</f>
        <v>SPRINT 1</v>
      </c>
      <c r="E14" s="6" t="s">
        <v>10</v>
      </c>
      <c r="F14" s="13">
        <f>VLOOKUP($B14,BACKLOG!$B$5:$G$5000,4,)</f>
        <v>50</v>
      </c>
      <c r="G14" s="13">
        <f>VLOOKUP($B14,BACKLOG!$B$5:$G$5000,5,)</f>
        <v>3</v>
      </c>
      <c r="H14" s="6" t="s">
        <v>53</v>
      </c>
    </row>
    <row r="15" spans="2:8" s="4" customFormat="1" ht="24.95" customHeight="1" x14ac:dyDescent="0.25">
      <c r="B15" s="12" t="str">
        <f>BACKLOG!$B25</f>
        <v>Criar nome para empresa de treinamentos</v>
      </c>
      <c r="C15" s="12" t="str">
        <f>VLOOKUP($B15,BACKLOG!$B$5:$I$5000,2,0)</f>
        <v>ALTA</v>
      </c>
      <c r="D15" s="6" t="str">
        <f>VLOOKUP($B15,BACKLOG!$B$5:$I$5000,6,0)</f>
        <v>SPRINT 1</v>
      </c>
      <c r="E15" s="6" t="s">
        <v>21</v>
      </c>
      <c r="F15" s="13">
        <f>VLOOKUP($B15,BACKLOG!$B$5:$G$5000,4,)</f>
        <v>50</v>
      </c>
      <c r="G15" s="13">
        <f>VLOOKUP($B15,BACKLOG!$B$5:$G$5000,5,)</f>
        <v>3</v>
      </c>
      <c r="H15" s="6" t="s">
        <v>53</v>
      </c>
    </row>
    <row r="16" spans="2:8" s="4" customFormat="1" ht="24.95" customHeight="1" x14ac:dyDescent="0.25">
      <c r="B16" s="12" t="str">
        <f>BACKLOG!$B14</f>
        <v>Desenvolver a arquitetura da plataforma virtual.</v>
      </c>
      <c r="C16" s="12" t="str">
        <f>VLOOKUP($B16,BACKLOG!$B$5:$I$5000,2,0)</f>
        <v>MÉDIA</v>
      </c>
      <c r="D16" s="6" t="str">
        <f>VLOOKUP($B16,BACKLOG!$B$5:$I$5000,6,0)</f>
        <v>SPRINT 1</v>
      </c>
      <c r="E16" s="6"/>
      <c r="F16" s="13">
        <f>VLOOKUP($B16,BACKLOG!$B$5:$G$5000,4,)</f>
        <v>40</v>
      </c>
      <c r="G16" s="13">
        <f>VLOOKUP($B16,BACKLOG!$B$5:$G$5000,5,)</f>
        <v>3</v>
      </c>
      <c r="H16" s="6"/>
    </row>
    <row r="17" spans="2:8" s="4" customFormat="1" ht="24.95" customHeight="1" x14ac:dyDescent="0.25">
      <c r="B17" s="12" t="str">
        <f>BACKLOG!$B15</f>
        <v>Identificar as tecnologias e ferramentas necessárias para o desenvolvimento da plataforma virtual.</v>
      </c>
      <c r="C17" s="12" t="str">
        <f>VLOOKUP($B17,BACKLOG!$B$5:$I$5000,2,0)</f>
        <v>MÉDIA</v>
      </c>
      <c r="D17" s="6" t="str">
        <f>VLOOKUP($B17,BACKLOG!$B$5:$I$5000,6,0)</f>
        <v>SPRINT 1</v>
      </c>
      <c r="E17" s="6"/>
      <c r="F17" s="13">
        <f>VLOOKUP($B17,BACKLOG!$B$5:$G$5000,4,)</f>
        <v>40</v>
      </c>
      <c r="G17" s="13">
        <f>VLOOKUP($B17,BACKLOG!$B$5:$G$5000,5,)</f>
        <v>3</v>
      </c>
      <c r="H17" s="6"/>
    </row>
    <row r="18" spans="2:8" s="4" customFormat="1" ht="24.95" customHeight="1" x14ac:dyDescent="0.25">
      <c r="B18" s="12" t="str">
        <f>BACKLOG!$B18</f>
        <v xml:space="preserve">Integrar o uso de  APIs </v>
      </c>
      <c r="C18" s="12" t="str">
        <f>VLOOKUP($B18,BACKLOG!$B$5:$I$5000,2,0)</f>
        <v>MÉDIA</v>
      </c>
      <c r="D18" s="6" t="str">
        <f>VLOOKUP($B18,BACKLOG!$B$5:$I$5000,6,0)</f>
        <v>SPRINT 1</v>
      </c>
      <c r="E18" s="6"/>
      <c r="F18" s="13">
        <f>VLOOKUP($B18,BACKLOG!$B$5:$G$5000,4,)</f>
        <v>40</v>
      </c>
      <c r="G18" s="13">
        <f>VLOOKUP($B18,BACKLOG!$B$5:$G$5000,5,)</f>
        <v>3</v>
      </c>
      <c r="H18" s="6"/>
    </row>
    <row r="19" spans="2:8" s="4" customFormat="1" ht="24.95" customHeight="1" x14ac:dyDescent="0.25">
      <c r="B19" s="12" t="str">
        <f>BACKLOG!$B22</f>
        <v>Definição da cor do site</v>
      </c>
      <c r="C19" s="12" t="str">
        <f>VLOOKUP($B19,BACKLOG!$B$5:$I$5000,2,0)</f>
        <v>MÉDIA</v>
      </c>
      <c r="D19" s="6" t="str">
        <f>VLOOKUP($B19,BACKLOG!$B$5:$I$5000,6,0)</f>
        <v>SPRINT 1</v>
      </c>
      <c r="E19" s="6" t="s">
        <v>10</v>
      </c>
      <c r="F19" s="13">
        <f>VLOOKUP($B19,BACKLOG!$B$5:$G$5000,4,)</f>
        <v>40</v>
      </c>
      <c r="G19" s="13">
        <f>VLOOKUP($B19,BACKLOG!$B$5:$G$5000,5,)</f>
        <v>3</v>
      </c>
      <c r="H19" s="6" t="s">
        <v>53</v>
      </c>
    </row>
    <row r="20" spans="2:8" s="4" customFormat="1" ht="24.95" customHeight="1" x14ac:dyDescent="0.25">
      <c r="B20" s="12" t="str">
        <f>BACKLOG!$B26</f>
        <v>Pesquisar aplicação de HTML</v>
      </c>
      <c r="C20" s="12" t="str">
        <f>VLOOKUP($B20,BACKLOG!$B$5:$I$5000,2,0)</f>
        <v>MÉDIA</v>
      </c>
      <c r="D20" s="6" t="str">
        <f>VLOOKUP($B20,BACKLOG!$B$5:$I$5000,6,0)</f>
        <v>SPRINT 1</v>
      </c>
      <c r="E20" s="6" t="s">
        <v>21</v>
      </c>
      <c r="F20" s="13">
        <f>VLOOKUP($B20,BACKLOG!$B$5:$G$5000,4,)</f>
        <v>40</v>
      </c>
      <c r="G20" s="13">
        <f>VLOOKUP($B20,BACKLOG!$B$5:$G$5000,5,)</f>
        <v>3</v>
      </c>
      <c r="H20" s="6" t="s">
        <v>52</v>
      </c>
    </row>
    <row r="21" spans="2:8" s="4" customFormat="1" ht="24.95" customHeight="1" x14ac:dyDescent="0.25">
      <c r="B21" s="12" t="str">
        <f>BACKLOG!$B27</f>
        <v>Pesquisar aplicação de CSS</v>
      </c>
      <c r="C21" s="12" t="str">
        <f>VLOOKUP($B21,BACKLOG!$B$5:$I$5000,2,0)</f>
        <v>MÉDIA</v>
      </c>
      <c r="D21" s="6" t="str">
        <f>VLOOKUP($B21,BACKLOG!$B$5:$I$5000,6,0)</f>
        <v>SPRINT 1</v>
      </c>
      <c r="E21" s="6" t="s">
        <v>8</v>
      </c>
      <c r="F21" s="13">
        <f>VLOOKUP($B21,BACKLOG!$B$5:$G$5000,4,)</f>
        <v>40</v>
      </c>
      <c r="G21" s="13">
        <f>VLOOKUP($B21,BACKLOG!$B$5:$G$5000,5,)</f>
        <v>3</v>
      </c>
      <c r="H21" s="6" t="s">
        <v>52</v>
      </c>
    </row>
    <row r="22" spans="2:8" s="4" customFormat="1" ht="24.95" customHeight="1" x14ac:dyDescent="0.25">
      <c r="B22" s="12" t="str">
        <f>BACKLOG!$B11</f>
        <v>Identificar os requisitos funcionais e não funcionais da plataforma virtual de treinamento SCRUM.</v>
      </c>
      <c r="C22" s="12" t="str">
        <f>VLOOKUP($B22,BACKLOG!$B$5:$I$5000,2,0)</f>
        <v>BAIXA</v>
      </c>
      <c r="D22" s="6" t="str">
        <f>VLOOKUP($B22,BACKLOG!$B$5:$I$5000,6,0)</f>
        <v>SPRINT 1</v>
      </c>
      <c r="E22" s="6"/>
      <c r="F22" s="13">
        <f>VLOOKUP($B22,BACKLOG!$B$5:$G$5000,4,)</f>
        <v>30</v>
      </c>
      <c r="G22" s="13">
        <f>VLOOKUP($B22,BACKLOG!$B$5:$G$5000,5,)</f>
        <v>3</v>
      </c>
      <c r="H22" s="6"/>
    </row>
    <row r="23" spans="2:8" s="4" customFormat="1" ht="24.95" customHeight="1" x14ac:dyDescent="0.25">
      <c r="B23" s="12" t="str">
        <f>BACKLOG!$B12</f>
        <v>Criar Sprint Review - para testes e novas soluções</v>
      </c>
      <c r="C23" s="12" t="str">
        <f>VLOOKUP($B23,BACKLOG!$B$5:$I$5000,2,0)</f>
        <v>BAIXA</v>
      </c>
      <c r="D23" s="6" t="str">
        <f>VLOOKUP($B23,BACKLOG!$B$5:$I$5000,6,0)</f>
        <v>SPRINT 1</v>
      </c>
      <c r="E23" s="6"/>
      <c r="F23" s="13">
        <f>VLOOKUP($B23,BACKLOG!$B$5:$G$5000,4,)</f>
        <v>30</v>
      </c>
      <c r="G23" s="13">
        <f>VLOOKUP($B23,BACKLOG!$B$5:$G$5000,5,)</f>
        <v>3</v>
      </c>
      <c r="H23" s="6"/>
    </row>
    <row r="24" spans="2:8" s="4" customFormat="1" ht="24.95" customHeight="1" x14ac:dyDescent="0.25">
      <c r="B24" s="12" t="str">
        <f>BACKLOG!$B21</f>
        <v>Desenvolver  método de suporte aos usuários para eventuais problemas que possam surgir.</v>
      </c>
      <c r="C24" s="12" t="str">
        <f>VLOOKUP($B24,BACKLOG!$B$5:$I$5000,2,0)</f>
        <v>BAIXA</v>
      </c>
      <c r="D24" s="6" t="str">
        <f>VLOOKUP($B24,BACKLOG!$B$5:$I$5000,6,0)</f>
        <v>SPRINT 1</v>
      </c>
      <c r="E24" s="6"/>
      <c r="F24" s="13">
        <f>VLOOKUP($B24,BACKLOG!$B$5:$G$5000,4,)</f>
        <v>30</v>
      </c>
      <c r="G24" s="13">
        <f>VLOOKUP($B24,BACKLOG!$B$5:$G$5000,5,)</f>
        <v>3</v>
      </c>
      <c r="H24" s="6"/>
    </row>
    <row r="25" spans="2:8" s="4" customFormat="1" ht="24.95" customHeight="1" x14ac:dyDescent="0.25">
      <c r="B25" s="12" t="str">
        <f>BACKLOG!$B28</f>
        <v>Criar protótipos de Desgn - ETAPA 2</v>
      </c>
      <c r="C25" s="12" t="str">
        <f>VLOOKUP($B25,BACKLOG!$B$5:$I$5000,2,0)</f>
        <v>MÉDIA</v>
      </c>
      <c r="D25" s="6" t="str">
        <f>VLOOKUP($B25,BACKLOG!$B$5:$I$5000,6,0)</f>
        <v>SPRINT 2</v>
      </c>
      <c r="E25" s="6"/>
      <c r="F25" s="13">
        <f>VLOOKUP($B25,BACKLOG!$B$5:$G$5000,4,)</f>
        <v>40</v>
      </c>
      <c r="G25" s="13">
        <f>VLOOKUP($B25,BACKLOG!$B$5:$G$5000,5,)</f>
        <v>3</v>
      </c>
      <c r="H25" s="6"/>
    </row>
    <row r="26" spans="2:8" s="4" customFormat="1" ht="24.95" customHeight="1" x14ac:dyDescent="0.25">
      <c r="B26" s="12" t="str">
        <f>BACKLOG!$B29</f>
        <v>Criar protótipos de Desgn - ETAPA 3</v>
      </c>
      <c r="C26" s="12" t="str">
        <f>VLOOKUP($B26,BACKLOG!$B$5:$I$5000,2,0)</f>
        <v>MÉDIA</v>
      </c>
      <c r="D26" s="6" t="str">
        <f>VLOOKUP($B26,BACKLOG!$B$5:$I$5000,6,0)</f>
        <v>SPRINT 3</v>
      </c>
      <c r="E26" s="6"/>
      <c r="F26" s="13">
        <f>VLOOKUP($B26,BACKLOG!$B$5:$G$5000,4,)</f>
        <v>40</v>
      </c>
      <c r="G26" s="13">
        <f>VLOOKUP($B26,BACKLOG!$B$5:$G$5000,5,)</f>
        <v>3</v>
      </c>
      <c r="H26" s="6"/>
    </row>
    <row r="27" spans="2:8" s="4" customFormat="1" ht="24.95" customHeight="1" x14ac:dyDescent="0.25">
      <c r="B27" s="12" t="str">
        <f>BACKLOG!$B20</f>
        <v>Criar  um plano de manutenção da plataforma virtual.</v>
      </c>
      <c r="C27" s="12" t="str">
        <f>VLOOKUP($B27,BACKLOG!$B$5:$I$5000,2,0)</f>
        <v>BAIXA</v>
      </c>
      <c r="D27" s="6" t="str">
        <f>VLOOKUP($B27,BACKLOG!$B$5:$I$5000,6,0)</f>
        <v>SPRINT 3</v>
      </c>
      <c r="E27" s="6"/>
      <c r="F27" s="13">
        <f>VLOOKUP($B27,BACKLOG!$B$5:$G$5000,4,)</f>
        <v>30</v>
      </c>
      <c r="G27" s="13">
        <f>VLOOKUP($B27,BACKLOG!$B$5:$G$5000,5,)</f>
        <v>3</v>
      </c>
      <c r="H27" s="6"/>
    </row>
    <row r="28" spans="2:8" s="4" customFormat="1" ht="24.95" customHeight="1" x14ac:dyDescent="0.25">
      <c r="B28" s="12" t="str">
        <f>BACKLOG!$B30</f>
        <v>Criar protótipos de Desgn - ETAPA 4</v>
      </c>
      <c r="C28" s="12" t="str">
        <f>VLOOKUP($B28,BACKLOG!$B$5:$I$5000,2,0)</f>
        <v>MÉDIA</v>
      </c>
      <c r="D28" s="6" t="str">
        <f>VLOOKUP($B28,BACKLOG!$B$5:$I$5000,6,0)</f>
        <v>SPRINT 4</v>
      </c>
      <c r="E28" s="6"/>
      <c r="F28" s="13">
        <f>VLOOKUP($B28,BACKLOG!$B$5:$G$5000,4,)</f>
        <v>40</v>
      </c>
      <c r="G28" s="13">
        <f>VLOOKUP($B28,BACKLOG!$B$5:$G$5000,5,)</f>
        <v>3</v>
      </c>
      <c r="H28" s="6"/>
    </row>
    <row r="29" spans="2:8" s="4" customFormat="1" ht="24.95" customHeight="1" x14ac:dyDescent="0.25">
      <c r="B29" s="12" t="str">
        <f>BACKLOG!$B17</f>
        <v>Implementar a plataforma virtual</v>
      </c>
      <c r="C29" s="12" t="str">
        <f>VLOOKUP($B29,BACKLOG!$B$5:$I$5000,2,0)</f>
        <v>BAIXA</v>
      </c>
      <c r="D29" s="6" t="str">
        <f>VLOOKUP($B29,BACKLOG!$B$5:$I$5000,6,0)</f>
        <v>SPRINT 4</v>
      </c>
      <c r="E29" s="6"/>
      <c r="F29" s="13">
        <f>VLOOKUP($B29,BACKLOG!$B$5:$G$5000,4,)</f>
        <v>30</v>
      </c>
      <c r="G29" s="13">
        <f>VLOOKUP($B29,BACKLOG!$B$5:$G$5000,5,)</f>
        <v>3</v>
      </c>
      <c r="H29" s="6"/>
    </row>
    <row r="30" spans="2:8" s="4" customFormat="1" ht="24.95" customHeight="1" x14ac:dyDescent="0.25">
      <c r="B30" s="12" t="str">
        <f>BACKLOG!$B19</f>
        <v>Preparar a infraestrutura de hospedagem para a plataforma virtual.</v>
      </c>
      <c r="C30" s="12" t="str">
        <f>VLOOKUP($B30,BACKLOG!$B$5:$I$5000,2,0)</f>
        <v>BAIXA</v>
      </c>
      <c r="D30" s="6" t="str">
        <f>VLOOKUP($B30,BACKLOG!$B$5:$I$5000,6,0)</f>
        <v>SPRINT 4</v>
      </c>
      <c r="E30" s="6"/>
      <c r="F30" s="13">
        <f>VLOOKUP($B30,BACKLOG!$B$5:$G$5000,4,)</f>
        <v>30</v>
      </c>
      <c r="G30" s="13">
        <f>VLOOKUP($B30,BACKLOG!$B$5:$G$5000,5,)</f>
        <v>3</v>
      </c>
      <c r="H30" s="6"/>
    </row>
    <row r="31" spans="2:8" s="4" customFormat="1" ht="24.95" customHeight="1" x14ac:dyDescent="0.25">
      <c r="B31" s="12">
        <f>BACKLOG!$B31</f>
        <v>0</v>
      </c>
      <c r="C31" s="12" t="e">
        <f>VLOOKUP($B31,BACKLOG!$B$5:$I$5000,2,0)</f>
        <v>#N/A</v>
      </c>
      <c r="D31" s="6" t="e">
        <f>VLOOKUP($B31,BACKLOG!$B$5:$I$5000,6,0)</f>
        <v>#N/A</v>
      </c>
      <c r="E31" s="6"/>
      <c r="F31" s="13" t="e">
        <f>VLOOKUP($B31,BACKLOG!$B$5:$G$5000,4,)</f>
        <v>#N/A</v>
      </c>
      <c r="G31" s="13" t="e">
        <f>VLOOKUP($B31,BACKLOG!$B$5:$G$5000,5,)</f>
        <v>#N/A</v>
      </c>
      <c r="H31" s="6"/>
    </row>
    <row r="32" spans="2:8" s="4" customFormat="1" ht="24.95" customHeight="1" x14ac:dyDescent="0.25">
      <c r="B32" s="12">
        <f>BACKLOG!$B32</f>
        <v>0</v>
      </c>
      <c r="C32" s="12" t="e">
        <f>VLOOKUP($B32,BACKLOG!$B$5:$I$5000,2,0)</f>
        <v>#N/A</v>
      </c>
      <c r="D32" s="6" t="e">
        <f>VLOOKUP($B32,BACKLOG!$B$5:$I$5000,6,0)</f>
        <v>#N/A</v>
      </c>
      <c r="E32" s="6"/>
      <c r="F32" s="13" t="e">
        <f>VLOOKUP($B32,BACKLOG!$B$5:$G$5000,4,)</f>
        <v>#N/A</v>
      </c>
      <c r="G32" s="13" t="e">
        <f>VLOOKUP($B32,BACKLOG!$B$5:$G$5000,5,)</f>
        <v>#N/A</v>
      </c>
      <c r="H32" s="6"/>
    </row>
    <row r="33" spans="2:8" s="4" customFormat="1" ht="24.95" customHeight="1" x14ac:dyDescent="0.25">
      <c r="B33" s="12">
        <f>BACKLOG!$B33</f>
        <v>0</v>
      </c>
      <c r="C33" s="12" t="e">
        <f>VLOOKUP($B33,BACKLOG!$B$5:$I$5000,2,0)</f>
        <v>#N/A</v>
      </c>
      <c r="D33" s="6" t="e">
        <f>VLOOKUP($B33,BACKLOG!$B$5:$I$5000,6,0)</f>
        <v>#N/A</v>
      </c>
      <c r="E33" s="6"/>
      <c r="F33" s="13" t="e">
        <f>VLOOKUP($B33,BACKLOG!$B$5:$G$5000,4,)</f>
        <v>#N/A</v>
      </c>
      <c r="G33" s="13" t="e">
        <f>VLOOKUP($B33,BACKLOG!$B$5:$G$5000,5,)</f>
        <v>#N/A</v>
      </c>
      <c r="H33" s="6"/>
    </row>
    <row r="34" spans="2:8" s="4" customFormat="1" ht="24.95" customHeight="1" x14ac:dyDescent="0.25">
      <c r="B34" s="12">
        <f>BACKLOG!$B34</f>
        <v>0</v>
      </c>
      <c r="C34" s="12" t="e">
        <f>VLOOKUP($B34,BACKLOG!$B$5:$I$5000,2,0)</f>
        <v>#N/A</v>
      </c>
      <c r="D34" s="6" t="e">
        <f>VLOOKUP($B34,BACKLOG!$B$5:$I$5000,6,0)</f>
        <v>#N/A</v>
      </c>
      <c r="E34" s="6"/>
      <c r="F34" s="13" t="e">
        <f>VLOOKUP($B34,BACKLOG!$B$5:$G$5000,4,)</f>
        <v>#N/A</v>
      </c>
      <c r="G34" s="13" t="e">
        <f>VLOOKUP($B34,BACKLOG!$B$5:$G$5000,5,)</f>
        <v>#N/A</v>
      </c>
      <c r="H34" s="6"/>
    </row>
    <row r="35" spans="2:8" s="4" customFormat="1" ht="24.95" customHeight="1" x14ac:dyDescent="0.25">
      <c r="B35" s="12">
        <f>BACKLOG!$B35</f>
        <v>0</v>
      </c>
      <c r="C35" s="12" t="e">
        <f>VLOOKUP($B35,BACKLOG!$B$5:$I$5000,2,0)</f>
        <v>#N/A</v>
      </c>
      <c r="D35" s="6" t="e">
        <f>VLOOKUP($B35,BACKLOG!$B$5:$I$5000,6,0)</f>
        <v>#N/A</v>
      </c>
      <c r="E35" s="6"/>
      <c r="F35" s="13" t="e">
        <f>VLOOKUP($B35,BACKLOG!$B$5:$G$5000,4,)</f>
        <v>#N/A</v>
      </c>
      <c r="G35" s="13" t="e">
        <f>VLOOKUP($B35,BACKLOG!$B$5:$G$5000,5,)</f>
        <v>#N/A</v>
      </c>
      <c r="H35" s="6"/>
    </row>
    <row r="36" spans="2:8" s="4" customFormat="1" ht="24.95" customHeight="1" x14ac:dyDescent="0.25">
      <c r="B36" s="12">
        <f>BACKLOG!$B36</f>
        <v>0</v>
      </c>
      <c r="C36" s="12" t="e">
        <f>VLOOKUP($B36,BACKLOG!$B$5:$I$5000,2,0)</f>
        <v>#N/A</v>
      </c>
      <c r="D36" s="6" t="e">
        <f>VLOOKUP($B36,BACKLOG!$B$5:$I$5000,6,0)</f>
        <v>#N/A</v>
      </c>
      <c r="E36" s="6"/>
      <c r="F36" s="13" t="e">
        <f>VLOOKUP($B36,BACKLOG!$B$5:$G$5000,4,)</f>
        <v>#N/A</v>
      </c>
      <c r="G36" s="13" t="e">
        <f>VLOOKUP($B36,BACKLOG!$B$5:$G$5000,5,)</f>
        <v>#N/A</v>
      </c>
      <c r="H36" s="6"/>
    </row>
    <row r="37" spans="2:8" s="4" customFormat="1" ht="24.95" customHeight="1" x14ac:dyDescent="0.25">
      <c r="B37" s="12">
        <f>BACKLOG!$B37</f>
        <v>0</v>
      </c>
      <c r="C37" s="12" t="e">
        <f>VLOOKUP($B37,BACKLOG!$B$5:$I$5000,2,0)</f>
        <v>#N/A</v>
      </c>
      <c r="D37" s="6" t="e">
        <f>VLOOKUP($B37,BACKLOG!$B$5:$I$5000,6,0)</f>
        <v>#N/A</v>
      </c>
      <c r="E37" s="6"/>
      <c r="F37" s="13" t="e">
        <f>VLOOKUP($B37,BACKLOG!$B$5:$G$5000,4,)</f>
        <v>#N/A</v>
      </c>
      <c r="G37" s="13" t="e">
        <f>VLOOKUP($B37,BACKLOG!$B$5:$G$5000,5,)</f>
        <v>#N/A</v>
      </c>
      <c r="H37" s="6"/>
    </row>
    <row r="38" spans="2:8" s="4" customFormat="1" ht="24.95" customHeight="1" x14ac:dyDescent="0.25">
      <c r="B38" s="12">
        <f>BACKLOG!$B38</f>
        <v>0</v>
      </c>
      <c r="C38" s="12" t="e">
        <f>VLOOKUP($B38,BACKLOG!$B$5:$I$5000,2,0)</f>
        <v>#N/A</v>
      </c>
      <c r="D38" s="6" t="e">
        <f>VLOOKUP($B38,BACKLOG!$B$5:$I$5000,6,0)</f>
        <v>#N/A</v>
      </c>
      <c r="E38" s="6"/>
      <c r="F38" s="13" t="e">
        <f>VLOOKUP($B38,BACKLOG!$B$5:$G$5000,4,)</f>
        <v>#N/A</v>
      </c>
      <c r="G38" s="13" t="e">
        <f>VLOOKUP($B38,BACKLOG!$B$5:$G$5000,5,)</f>
        <v>#N/A</v>
      </c>
      <c r="H38" s="6"/>
    </row>
    <row r="39" spans="2:8" s="4" customFormat="1" ht="24.95" customHeight="1" x14ac:dyDescent="0.25">
      <c r="B39" s="12">
        <f>BACKLOG!$B39</f>
        <v>0</v>
      </c>
      <c r="C39" s="12" t="e">
        <f>VLOOKUP($B39,BACKLOG!$B$5:$I$5000,2,0)</f>
        <v>#N/A</v>
      </c>
      <c r="D39" s="6" t="e">
        <f>VLOOKUP($B39,BACKLOG!$B$5:$I$5000,6,0)</f>
        <v>#N/A</v>
      </c>
      <c r="E39" s="6"/>
      <c r="F39" s="13" t="e">
        <f>VLOOKUP($B39,BACKLOG!$B$5:$G$5000,4,)</f>
        <v>#N/A</v>
      </c>
      <c r="G39" s="13" t="e">
        <f>VLOOKUP($B39,BACKLOG!$B$5:$G$5000,5,)</f>
        <v>#N/A</v>
      </c>
      <c r="H39" s="6"/>
    </row>
    <row r="40" spans="2:8" s="4" customFormat="1" ht="24.95" customHeight="1" x14ac:dyDescent="0.25">
      <c r="B40" s="12">
        <f>BACKLOG!$B40</f>
        <v>0</v>
      </c>
      <c r="C40" s="12" t="e">
        <f>VLOOKUP($B40,BACKLOG!$B$5:$I$5000,2,0)</f>
        <v>#N/A</v>
      </c>
      <c r="D40" s="6" t="e">
        <f>VLOOKUP($B40,BACKLOG!$B$5:$I$5000,6,0)</f>
        <v>#N/A</v>
      </c>
      <c r="E40" s="6"/>
      <c r="F40" s="13" t="e">
        <f>VLOOKUP($B40,BACKLOG!$B$5:$G$5000,4,)</f>
        <v>#N/A</v>
      </c>
      <c r="G40" s="13" t="e">
        <f>VLOOKUP($B40,BACKLOG!$B$5:$G$5000,5,)</f>
        <v>#N/A</v>
      </c>
      <c r="H40" s="6"/>
    </row>
    <row r="41" spans="2:8" s="4" customFormat="1" ht="24.95" customHeight="1" x14ac:dyDescent="0.25">
      <c r="B41" s="12">
        <f>BACKLOG!$B41</f>
        <v>0</v>
      </c>
      <c r="C41" s="12" t="e">
        <f>VLOOKUP($B41,BACKLOG!$B$5:$I$5000,2,0)</f>
        <v>#N/A</v>
      </c>
      <c r="D41" s="6" t="e">
        <f>VLOOKUP($B41,BACKLOG!$B$5:$I$5000,6,0)</f>
        <v>#N/A</v>
      </c>
      <c r="E41" s="6"/>
      <c r="F41" s="13" t="e">
        <f>VLOOKUP($B41,BACKLOG!$B$5:$G$5000,4,)</f>
        <v>#N/A</v>
      </c>
      <c r="G41" s="13" t="e">
        <f>VLOOKUP($B41,BACKLOG!$B$5:$G$5000,5,)</f>
        <v>#N/A</v>
      </c>
      <c r="H41" s="6"/>
    </row>
    <row r="42" spans="2:8" s="4" customFormat="1" ht="24.95" customHeight="1" x14ac:dyDescent="0.25">
      <c r="B42" s="12">
        <f>BACKLOG!$B42</f>
        <v>0</v>
      </c>
      <c r="C42" s="12" t="e">
        <f>VLOOKUP($B42,BACKLOG!$B$5:$I$5000,2,0)</f>
        <v>#N/A</v>
      </c>
      <c r="D42" s="6" t="e">
        <f>VLOOKUP($B42,BACKLOG!$B$5:$I$5000,6,0)</f>
        <v>#N/A</v>
      </c>
      <c r="E42" s="6"/>
      <c r="F42" s="13" t="e">
        <f>VLOOKUP($B42,BACKLOG!$B$5:$G$5000,4,)</f>
        <v>#N/A</v>
      </c>
      <c r="G42" s="13" t="e">
        <f>VLOOKUP($B42,BACKLOG!$B$5:$G$5000,5,)</f>
        <v>#N/A</v>
      </c>
      <c r="H42" s="6"/>
    </row>
    <row r="43" spans="2:8" s="4" customFormat="1" ht="24.95" customHeight="1" x14ac:dyDescent="0.25">
      <c r="B43" s="12">
        <f>BACKLOG!$B43</f>
        <v>0</v>
      </c>
      <c r="C43" s="12" t="e">
        <f>VLOOKUP($B43,BACKLOG!$B$5:$I$5000,2,0)</f>
        <v>#N/A</v>
      </c>
      <c r="D43" s="6" t="e">
        <f>VLOOKUP($B43,BACKLOG!$B$5:$I$5000,6,0)</f>
        <v>#N/A</v>
      </c>
      <c r="E43" s="6"/>
      <c r="F43" s="13" t="e">
        <f>VLOOKUP($B43,BACKLOG!$B$5:$G$5000,4,)</f>
        <v>#N/A</v>
      </c>
      <c r="G43" s="13" t="e">
        <f>VLOOKUP($B43,BACKLOG!$B$5:$G$5000,5,)</f>
        <v>#N/A</v>
      </c>
      <c r="H43" s="6"/>
    </row>
    <row r="44" spans="2:8" s="4" customFormat="1" ht="24.95" customHeight="1" x14ac:dyDescent="0.25">
      <c r="B44" s="12">
        <f>BACKLOG!$B44</f>
        <v>0</v>
      </c>
      <c r="C44" s="12" t="e">
        <f>VLOOKUP($B44,BACKLOG!$B$5:$I$5000,2,0)</f>
        <v>#N/A</v>
      </c>
      <c r="D44" s="6" t="e">
        <f>VLOOKUP($B44,BACKLOG!$B$5:$I$5000,6,0)</f>
        <v>#N/A</v>
      </c>
      <c r="E44" s="6"/>
      <c r="F44" s="13" t="e">
        <f>VLOOKUP($B44,BACKLOG!$B$5:$G$5000,4,)</f>
        <v>#N/A</v>
      </c>
      <c r="G44" s="13" t="e">
        <f>VLOOKUP($B44,BACKLOG!$B$5:$G$5000,5,)</f>
        <v>#N/A</v>
      </c>
      <c r="H44" s="6"/>
    </row>
    <row r="45" spans="2:8" s="4" customFormat="1" ht="24.95" customHeight="1" x14ac:dyDescent="0.25">
      <c r="B45" s="12">
        <f>BACKLOG!$B45</f>
        <v>0</v>
      </c>
      <c r="C45" s="12" t="e">
        <f>VLOOKUP($B45,BACKLOG!$B$5:$I$5000,2,0)</f>
        <v>#N/A</v>
      </c>
      <c r="D45" s="6" t="e">
        <f>VLOOKUP($B45,BACKLOG!$B$5:$I$5000,6,0)</f>
        <v>#N/A</v>
      </c>
      <c r="E45" s="6"/>
      <c r="F45" s="13" t="e">
        <f>VLOOKUP($B45,BACKLOG!$B$5:$G$5000,4,)</f>
        <v>#N/A</v>
      </c>
      <c r="G45" s="13" t="e">
        <f>VLOOKUP($B45,BACKLOG!$B$5:$G$5000,5,)</f>
        <v>#N/A</v>
      </c>
      <c r="H45" s="6"/>
    </row>
    <row r="46" spans="2:8" s="4" customFormat="1" ht="24.95" customHeight="1" x14ac:dyDescent="0.25">
      <c r="B46" s="12">
        <f>BACKLOG!$B46</f>
        <v>0</v>
      </c>
      <c r="C46" s="12" t="e">
        <f>VLOOKUP($B46,BACKLOG!$B$5:$I$5000,2,0)</f>
        <v>#N/A</v>
      </c>
      <c r="D46" s="6" t="e">
        <f>VLOOKUP($B46,BACKLOG!$B$5:$I$5000,6,0)</f>
        <v>#N/A</v>
      </c>
      <c r="E46" s="6"/>
      <c r="F46" s="13" t="e">
        <f>VLOOKUP($B46,BACKLOG!$B$5:$G$5000,4,)</f>
        <v>#N/A</v>
      </c>
      <c r="G46" s="13" t="e">
        <f>VLOOKUP($B46,BACKLOG!$B$5:$G$5000,5,)</f>
        <v>#N/A</v>
      </c>
      <c r="H46" s="6"/>
    </row>
    <row r="47" spans="2:8" s="4" customFormat="1" ht="24.95" customHeight="1" x14ac:dyDescent="0.25">
      <c r="B47" s="12">
        <f>BACKLOG!$B47</f>
        <v>0</v>
      </c>
      <c r="C47" s="12" t="e">
        <f>VLOOKUP($B47,BACKLOG!$B$5:$I$5000,2,0)</f>
        <v>#N/A</v>
      </c>
      <c r="D47" s="6" t="e">
        <f>VLOOKUP($B47,BACKLOG!$B$5:$I$5000,6,0)</f>
        <v>#N/A</v>
      </c>
      <c r="E47" s="6"/>
      <c r="F47" s="13" t="e">
        <f>VLOOKUP($B47,BACKLOG!$B$5:$G$5000,4,)</f>
        <v>#N/A</v>
      </c>
      <c r="G47" s="13" t="e">
        <f>VLOOKUP($B47,BACKLOG!$B$5:$G$5000,5,)</f>
        <v>#N/A</v>
      </c>
      <c r="H47" s="6"/>
    </row>
    <row r="48" spans="2:8" s="4" customFormat="1" ht="24.95" customHeight="1" x14ac:dyDescent="0.25">
      <c r="B48" s="12">
        <f>BACKLOG!$B48</f>
        <v>0</v>
      </c>
      <c r="C48" s="12" t="e">
        <f>VLOOKUP($B48,BACKLOG!$B$5:$I$5000,2,0)</f>
        <v>#N/A</v>
      </c>
      <c r="D48" s="6" t="e">
        <f>VLOOKUP($B48,BACKLOG!$B$5:$I$5000,6,0)</f>
        <v>#N/A</v>
      </c>
      <c r="E48" s="6"/>
      <c r="F48" s="13" t="e">
        <f>VLOOKUP($B48,BACKLOG!$B$5:$G$5000,4,)</f>
        <v>#N/A</v>
      </c>
      <c r="G48" s="13" t="e">
        <f>VLOOKUP($B48,BACKLOG!$B$5:$G$5000,5,)</f>
        <v>#N/A</v>
      </c>
      <c r="H48" s="6"/>
    </row>
    <row r="49" spans="2:8" s="4" customFormat="1" ht="24.95" customHeight="1" x14ac:dyDescent="0.25">
      <c r="B49" s="12">
        <f>BACKLOG!$B49</f>
        <v>0</v>
      </c>
      <c r="C49" s="12" t="e">
        <f>VLOOKUP($B49,BACKLOG!$B$5:$I$5000,2,0)</f>
        <v>#N/A</v>
      </c>
      <c r="D49" s="6" t="e">
        <f>VLOOKUP($B49,BACKLOG!$B$5:$I$5000,6,0)</f>
        <v>#N/A</v>
      </c>
      <c r="E49" s="6"/>
      <c r="F49" s="13" t="e">
        <f>VLOOKUP($B49,BACKLOG!$B$5:$G$5000,4,)</f>
        <v>#N/A</v>
      </c>
      <c r="G49" s="13" t="e">
        <f>VLOOKUP($B49,BACKLOG!$B$5:$G$5000,5,)</f>
        <v>#N/A</v>
      </c>
      <c r="H49" s="6"/>
    </row>
    <row r="50" spans="2:8" s="4" customFormat="1" ht="24.95" customHeight="1" x14ac:dyDescent="0.25">
      <c r="B50" s="12">
        <f>BACKLOG!$B50</f>
        <v>0</v>
      </c>
      <c r="C50" s="12" t="e">
        <f>VLOOKUP($B50,BACKLOG!$B$5:$I$5000,2,0)</f>
        <v>#N/A</v>
      </c>
      <c r="D50" s="6" t="e">
        <f>VLOOKUP($B50,BACKLOG!$B$5:$I$5000,6,0)</f>
        <v>#N/A</v>
      </c>
      <c r="E50" s="6"/>
      <c r="F50" s="13" t="e">
        <f>VLOOKUP($B50,BACKLOG!$B$5:$G$5000,4,)</f>
        <v>#N/A</v>
      </c>
      <c r="G50" s="13" t="e">
        <f>VLOOKUP($B50,BACKLOG!$B$5:$G$5000,5,)</f>
        <v>#N/A</v>
      </c>
      <c r="H50" s="6"/>
    </row>
    <row r="51" spans="2:8" s="4" customFormat="1" ht="24.95" customHeight="1" x14ac:dyDescent="0.25">
      <c r="B51" s="12">
        <f>BACKLOG!$B51</f>
        <v>0</v>
      </c>
      <c r="C51" s="12" t="e">
        <f>VLOOKUP($B51,BACKLOG!$B$5:$I$5000,2,0)</f>
        <v>#N/A</v>
      </c>
      <c r="D51" s="6" t="e">
        <f>VLOOKUP($B51,BACKLOG!$B$5:$I$5000,6,0)</f>
        <v>#N/A</v>
      </c>
      <c r="E51" s="6"/>
      <c r="F51" s="13" t="e">
        <f>VLOOKUP($B51,BACKLOG!$B$5:$G$5000,4,)</f>
        <v>#N/A</v>
      </c>
      <c r="G51" s="13" t="e">
        <f>VLOOKUP($B51,BACKLOG!$B$5:$G$5000,5,)</f>
        <v>#N/A</v>
      </c>
      <c r="H51" s="6"/>
    </row>
    <row r="52" spans="2:8" s="4" customFormat="1" ht="24.95" customHeight="1" x14ac:dyDescent="0.25">
      <c r="B52" s="12">
        <f>BACKLOG!$B52</f>
        <v>0</v>
      </c>
      <c r="C52" s="12" t="e">
        <f>VLOOKUP($B52,BACKLOG!$B$5:$I$5000,2,0)</f>
        <v>#N/A</v>
      </c>
      <c r="D52" s="6" t="e">
        <f>VLOOKUP($B52,BACKLOG!$B$5:$I$5000,6,0)</f>
        <v>#N/A</v>
      </c>
      <c r="E52" s="6"/>
      <c r="F52" s="13" t="e">
        <f>VLOOKUP($B52,BACKLOG!$B$5:$G$5000,4,)</f>
        <v>#N/A</v>
      </c>
      <c r="G52" s="13" t="e">
        <f>VLOOKUP($B52,BACKLOG!$B$5:$G$5000,5,)</f>
        <v>#N/A</v>
      </c>
      <c r="H52" s="6"/>
    </row>
    <row r="53" spans="2:8" s="4" customFormat="1" ht="24.95" customHeight="1" x14ac:dyDescent="0.25">
      <c r="B53" s="12">
        <f>BACKLOG!$B53</f>
        <v>0</v>
      </c>
      <c r="C53" s="12" t="e">
        <f>VLOOKUP($B53,BACKLOG!$B$5:$I$5000,2,0)</f>
        <v>#N/A</v>
      </c>
      <c r="D53" s="6" t="e">
        <f>VLOOKUP($B53,BACKLOG!$B$5:$I$5000,6,0)</f>
        <v>#N/A</v>
      </c>
      <c r="E53" s="6"/>
      <c r="F53" s="13" t="e">
        <f>VLOOKUP($B53,BACKLOG!$B$5:$G$5000,4,)</f>
        <v>#N/A</v>
      </c>
      <c r="G53" s="13" t="e">
        <f>VLOOKUP($B53,BACKLOG!$B$5:$G$5000,5,)</f>
        <v>#N/A</v>
      </c>
      <c r="H53" s="6"/>
    </row>
    <row r="54" spans="2:8" s="4" customFormat="1" ht="24.95" customHeight="1" x14ac:dyDescent="0.25">
      <c r="B54" s="12">
        <f>BACKLOG!$B54</f>
        <v>0</v>
      </c>
      <c r="C54" s="12" t="e">
        <f>VLOOKUP($B54,BACKLOG!$B$5:$I$5000,2,0)</f>
        <v>#N/A</v>
      </c>
      <c r="D54" s="6" t="e">
        <f>VLOOKUP($B54,BACKLOG!$B$5:$I$5000,6,0)</f>
        <v>#N/A</v>
      </c>
      <c r="E54" s="6"/>
      <c r="F54" s="13" t="e">
        <f>VLOOKUP($B54,BACKLOG!$B$5:$G$5000,4,)</f>
        <v>#N/A</v>
      </c>
      <c r="G54" s="13" t="e">
        <f>VLOOKUP($B54,BACKLOG!$B$5:$G$5000,5,)</f>
        <v>#N/A</v>
      </c>
      <c r="H54" s="6"/>
    </row>
    <row r="55" spans="2:8" s="4" customFormat="1" ht="24.95" customHeight="1" x14ac:dyDescent="0.25">
      <c r="B55" s="12">
        <f>BACKLOG!$B55</f>
        <v>0</v>
      </c>
      <c r="C55" s="12" t="e">
        <f>VLOOKUP($B55,BACKLOG!$B$5:$I$5000,2,0)</f>
        <v>#N/A</v>
      </c>
      <c r="D55" s="6" t="e">
        <f>VLOOKUP($B55,BACKLOG!$B$5:$I$5000,6,0)</f>
        <v>#N/A</v>
      </c>
      <c r="E55" s="6"/>
      <c r="F55" s="13" t="e">
        <f>VLOOKUP($B55,BACKLOG!$B$5:$G$5000,4,)</f>
        <v>#N/A</v>
      </c>
      <c r="G55" s="13" t="e">
        <f>VLOOKUP($B55,BACKLOG!$B$5:$G$5000,5,)</f>
        <v>#N/A</v>
      </c>
      <c r="H55" s="6"/>
    </row>
    <row r="56" spans="2:8" s="4" customFormat="1" ht="24.95" customHeight="1" x14ac:dyDescent="0.25">
      <c r="B56" s="12">
        <f>BACKLOG!$B56</f>
        <v>0</v>
      </c>
      <c r="C56" s="12" t="e">
        <f>VLOOKUP($B56,BACKLOG!$B$5:$I$5000,2,0)</f>
        <v>#N/A</v>
      </c>
      <c r="D56" s="6" t="e">
        <f>VLOOKUP($B56,BACKLOG!$B$5:$I$5000,6,0)</f>
        <v>#N/A</v>
      </c>
      <c r="E56" s="6"/>
      <c r="F56" s="13" t="e">
        <f>VLOOKUP($B56,BACKLOG!$B$5:$G$5000,4,)</f>
        <v>#N/A</v>
      </c>
      <c r="G56" s="13" t="e">
        <f>VLOOKUP($B56,BACKLOG!$B$5:$G$5000,5,)</f>
        <v>#N/A</v>
      </c>
      <c r="H56" s="6"/>
    </row>
    <row r="57" spans="2:8" s="4" customFormat="1" ht="24.95" customHeight="1" x14ac:dyDescent="0.25">
      <c r="B57" s="12">
        <f>BACKLOG!$B57</f>
        <v>0</v>
      </c>
      <c r="C57" s="12" t="e">
        <f>VLOOKUP($B57,BACKLOG!$B$5:$I$5000,2,0)</f>
        <v>#N/A</v>
      </c>
      <c r="D57" s="6" t="e">
        <f>VLOOKUP($B57,BACKLOG!$B$5:$I$5000,6,0)</f>
        <v>#N/A</v>
      </c>
      <c r="E57" s="6"/>
      <c r="F57" s="13" t="e">
        <f>VLOOKUP($B57,BACKLOG!$B$5:$G$5000,4,)</f>
        <v>#N/A</v>
      </c>
      <c r="G57" s="13" t="e">
        <f>VLOOKUP($B57,BACKLOG!$B$5:$G$5000,5,)</f>
        <v>#N/A</v>
      </c>
      <c r="H57" s="6"/>
    </row>
    <row r="58" spans="2:8" s="4" customFormat="1" ht="24.95" customHeight="1" x14ac:dyDescent="0.25">
      <c r="B58" s="12">
        <f>BACKLOG!$B58</f>
        <v>0</v>
      </c>
      <c r="C58" s="12" t="e">
        <f>VLOOKUP($B58,BACKLOG!$B$5:$I$5000,2,0)</f>
        <v>#N/A</v>
      </c>
      <c r="D58" s="6" t="e">
        <f>VLOOKUP($B58,BACKLOG!$B$5:$I$5000,6,0)</f>
        <v>#N/A</v>
      </c>
      <c r="E58" s="6"/>
      <c r="F58" s="13" t="e">
        <f>VLOOKUP($B58,BACKLOG!$B$5:$G$5000,4,)</f>
        <v>#N/A</v>
      </c>
      <c r="G58" s="13" t="e">
        <f>VLOOKUP($B58,BACKLOG!$B$5:$G$5000,5,)</f>
        <v>#N/A</v>
      </c>
      <c r="H58" s="6"/>
    </row>
    <row r="59" spans="2:8" s="4" customFormat="1" ht="24.95" customHeight="1" x14ac:dyDescent="0.25">
      <c r="B59" s="12">
        <f>BACKLOG!$B59</f>
        <v>0</v>
      </c>
      <c r="C59" s="12" t="e">
        <f>VLOOKUP($B59,BACKLOG!$B$5:$I$5000,2,0)</f>
        <v>#N/A</v>
      </c>
      <c r="D59" s="6" t="e">
        <f>VLOOKUP($B59,BACKLOG!$B$5:$I$5000,6,0)</f>
        <v>#N/A</v>
      </c>
      <c r="E59" s="6"/>
      <c r="F59" s="13" t="e">
        <f>VLOOKUP($B59,BACKLOG!$B$5:$G$5000,4,)</f>
        <v>#N/A</v>
      </c>
      <c r="G59" s="13" t="e">
        <f>VLOOKUP($B59,BACKLOG!$B$5:$G$5000,5,)</f>
        <v>#N/A</v>
      </c>
      <c r="H59" s="6"/>
    </row>
    <row r="60" spans="2:8" s="4" customFormat="1" ht="24.95" customHeight="1" x14ac:dyDescent="0.25">
      <c r="B60" s="12">
        <f>BACKLOG!$B60</f>
        <v>0</v>
      </c>
      <c r="C60" s="12" t="e">
        <f>VLOOKUP($B60,BACKLOG!$B$5:$I$5000,2,0)</f>
        <v>#N/A</v>
      </c>
      <c r="D60" s="6" t="e">
        <f>VLOOKUP($B60,BACKLOG!$B$5:$I$5000,6,0)</f>
        <v>#N/A</v>
      </c>
      <c r="E60" s="6"/>
      <c r="F60" s="13" t="e">
        <f>VLOOKUP($B60,BACKLOG!$B$5:$G$5000,4,)</f>
        <v>#N/A</v>
      </c>
      <c r="G60" s="13" t="e">
        <f>VLOOKUP($B60,BACKLOG!$B$5:$G$5000,5,)</f>
        <v>#N/A</v>
      </c>
      <c r="H60" s="6"/>
    </row>
    <row r="61" spans="2:8" s="4" customFormat="1" ht="24.95" customHeight="1" x14ac:dyDescent="0.25">
      <c r="B61" s="12">
        <f>BACKLOG!$B61</f>
        <v>0</v>
      </c>
      <c r="C61" s="12" t="e">
        <f>VLOOKUP($B61,BACKLOG!$B$5:$I$5000,2,0)</f>
        <v>#N/A</v>
      </c>
      <c r="D61" s="6" t="e">
        <f>VLOOKUP($B61,BACKLOG!$B$5:$I$5000,6,0)</f>
        <v>#N/A</v>
      </c>
      <c r="E61" s="6"/>
      <c r="F61" s="13" t="e">
        <f>VLOOKUP($B61,BACKLOG!$B$5:$G$5000,4,)</f>
        <v>#N/A</v>
      </c>
      <c r="G61" s="13" t="e">
        <f>VLOOKUP($B61,BACKLOG!$B$5:$G$5000,5,)</f>
        <v>#N/A</v>
      </c>
      <c r="H61" s="6"/>
    </row>
    <row r="62" spans="2:8" s="4" customFormat="1" ht="24.95" customHeight="1" x14ac:dyDescent="0.25">
      <c r="B62" s="12">
        <f>BACKLOG!$B62</f>
        <v>0</v>
      </c>
      <c r="C62" s="12" t="e">
        <f>VLOOKUP($B62,BACKLOG!$B$5:$I$5000,2,0)</f>
        <v>#N/A</v>
      </c>
      <c r="D62" s="6" t="e">
        <f>VLOOKUP($B62,BACKLOG!$B$5:$I$5000,6,0)</f>
        <v>#N/A</v>
      </c>
      <c r="E62" s="6"/>
      <c r="F62" s="13" t="e">
        <f>VLOOKUP($B62,BACKLOG!$B$5:$G$5000,4,)</f>
        <v>#N/A</v>
      </c>
      <c r="G62" s="13" t="e">
        <f>VLOOKUP($B62,BACKLOG!$B$5:$G$5000,5,)</f>
        <v>#N/A</v>
      </c>
      <c r="H62" s="6"/>
    </row>
    <row r="63" spans="2:8" s="4" customFormat="1" ht="24.95" customHeight="1" x14ac:dyDescent="0.25">
      <c r="B63" s="12">
        <f>BACKLOG!$B63</f>
        <v>0</v>
      </c>
      <c r="C63" s="12" t="e">
        <f>VLOOKUP($B63,BACKLOG!$B$5:$I$5000,2,0)</f>
        <v>#N/A</v>
      </c>
      <c r="D63" s="6" t="e">
        <f>VLOOKUP($B63,BACKLOG!$B$5:$I$5000,6,0)</f>
        <v>#N/A</v>
      </c>
      <c r="E63" s="6"/>
      <c r="F63" s="13" t="e">
        <f>VLOOKUP($B63,BACKLOG!$B$5:$G$5000,4,)</f>
        <v>#N/A</v>
      </c>
      <c r="G63" s="13" t="e">
        <f>VLOOKUP($B63,BACKLOG!$B$5:$G$5000,5,)</f>
        <v>#N/A</v>
      </c>
      <c r="H63" s="6"/>
    </row>
    <row r="64" spans="2:8" s="4" customFormat="1" ht="24.95" customHeight="1" x14ac:dyDescent="0.25">
      <c r="B64" s="12">
        <f>BACKLOG!$B64</f>
        <v>0</v>
      </c>
      <c r="C64" s="12" t="e">
        <f>VLOOKUP($B64,BACKLOG!$B$5:$I$5000,2,0)</f>
        <v>#N/A</v>
      </c>
      <c r="D64" s="6" t="e">
        <f>VLOOKUP($B64,BACKLOG!$B$5:$I$5000,6,0)</f>
        <v>#N/A</v>
      </c>
      <c r="E64" s="6"/>
      <c r="F64" s="13" t="e">
        <f>VLOOKUP($B64,BACKLOG!$B$5:$G$5000,4,)</f>
        <v>#N/A</v>
      </c>
      <c r="G64" s="13" t="e">
        <f>VLOOKUP($B64,BACKLOG!$B$5:$G$5000,5,)</f>
        <v>#N/A</v>
      </c>
      <c r="H64" s="6"/>
    </row>
    <row r="65" spans="2:8" s="4" customFormat="1" ht="24.95" customHeight="1" x14ac:dyDescent="0.25">
      <c r="B65" s="12">
        <f>BACKLOG!$B65</f>
        <v>0</v>
      </c>
      <c r="C65" s="12" t="e">
        <f>VLOOKUP($B65,BACKLOG!$B$5:$I$5000,2,0)</f>
        <v>#N/A</v>
      </c>
      <c r="D65" s="6" t="e">
        <f>VLOOKUP($B65,BACKLOG!$B$5:$I$5000,6,0)</f>
        <v>#N/A</v>
      </c>
      <c r="E65" s="6"/>
      <c r="F65" s="13" t="e">
        <f>VLOOKUP($B65,BACKLOG!$B$5:$G$5000,4,)</f>
        <v>#N/A</v>
      </c>
      <c r="G65" s="13" t="e">
        <f>VLOOKUP($B65,BACKLOG!$B$5:$G$5000,5,)</f>
        <v>#N/A</v>
      </c>
      <c r="H65" s="6"/>
    </row>
    <row r="66" spans="2:8" s="4" customFormat="1" ht="24.95" customHeight="1" x14ac:dyDescent="0.25">
      <c r="B66" s="12">
        <f>BACKLOG!$B66</f>
        <v>0</v>
      </c>
      <c r="C66" s="12" t="e">
        <f>VLOOKUP($B66,BACKLOG!$B$5:$I$5000,2,0)</f>
        <v>#N/A</v>
      </c>
      <c r="D66" s="6" t="e">
        <f>VLOOKUP($B66,BACKLOG!$B$5:$I$5000,6,0)</f>
        <v>#N/A</v>
      </c>
      <c r="E66" s="6"/>
      <c r="F66" s="13" t="e">
        <f>VLOOKUP($B66,BACKLOG!$B$5:$G$5000,4,)</f>
        <v>#N/A</v>
      </c>
      <c r="G66" s="13" t="e">
        <f>VLOOKUP($B66,BACKLOG!$B$5:$G$5000,5,)</f>
        <v>#N/A</v>
      </c>
      <c r="H66" s="6"/>
    </row>
    <row r="67" spans="2:8" s="4" customFormat="1" ht="24.95" customHeight="1" x14ac:dyDescent="0.25">
      <c r="B67" s="12">
        <f>BACKLOG!$B67</f>
        <v>0</v>
      </c>
      <c r="C67" s="12" t="e">
        <f>VLOOKUP($B67,BACKLOG!$B$5:$I$5000,2,0)</f>
        <v>#N/A</v>
      </c>
      <c r="D67" s="6" t="e">
        <f>VLOOKUP($B67,BACKLOG!$B$5:$I$5000,6,0)</f>
        <v>#N/A</v>
      </c>
      <c r="E67" s="6"/>
      <c r="F67" s="13" t="e">
        <f>VLOOKUP($B67,BACKLOG!$B$5:$G$5000,4,)</f>
        <v>#N/A</v>
      </c>
      <c r="G67" s="13" t="e">
        <f>VLOOKUP($B67,BACKLOG!$B$5:$G$5000,5,)</f>
        <v>#N/A</v>
      </c>
      <c r="H67" s="6"/>
    </row>
    <row r="68" spans="2:8" s="4" customFormat="1" ht="24.95" customHeight="1" x14ac:dyDescent="0.25">
      <c r="B68" s="12">
        <f>BACKLOG!$B68</f>
        <v>0</v>
      </c>
      <c r="C68" s="12" t="e">
        <f>VLOOKUP($B68,BACKLOG!$B$5:$I$5000,2,0)</f>
        <v>#N/A</v>
      </c>
      <c r="D68" s="6" t="e">
        <f>VLOOKUP($B68,BACKLOG!$B$5:$I$5000,6,0)</f>
        <v>#N/A</v>
      </c>
      <c r="E68" s="6"/>
      <c r="F68" s="13" t="e">
        <f>VLOOKUP($B68,BACKLOG!$B$5:$G$5000,4,)</f>
        <v>#N/A</v>
      </c>
      <c r="G68" s="13" t="e">
        <f>VLOOKUP($B68,BACKLOG!$B$5:$G$5000,5,)</f>
        <v>#N/A</v>
      </c>
      <c r="H68" s="6"/>
    </row>
    <row r="69" spans="2:8" s="4" customFormat="1" ht="24.95" customHeight="1" x14ac:dyDescent="0.25">
      <c r="B69" s="12">
        <f>BACKLOG!$B69</f>
        <v>0</v>
      </c>
      <c r="C69" s="12" t="e">
        <f>VLOOKUP($B69,BACKLOG!$B$5:$I$5000,2,0)</f>
        <v>#N/A</v>
      </c>
      <c r="D69" s="6" t="e">
        <f>VLOOKUP($B69,BACKLOG!$B$5:$I$5000,6,0)</f>
        <v>#N/A</v>
      </c>
      <c r="E69" s="6"/>
      <c r="F69" s="13" t="e">
        <f>VLOOKUP($B69,BACKLOG!$B$5:$G$5000,4,)</f>
        <v>#N/A</v>
      </c>
      <c r="G69" s="13" t="e">
        <f>VLOOKUP($B69,BACKLOG!$B$5:$G$5000,5,)</f>
        <v>#N/A</v>
      </c>
      <c r="H69" s="6"/>
    </row>
    <row r="70" spans="2:8" s="4" customFormat="1" ht="24.95" customHeight="1" x14ac:dyDescent="0.25">
      <c r="B70" s="12">
        <f>BACKLOG!$B70</f>
        <v>0</v>
      </c>
      <c r="C70" s="12" t="e">
        <f>VLOOKUP($B70,BACKLOG!$B$5:$I$5000,2,0)</f>
        <v>#N/A</v>
      </c>
      <c r="D70" s="6" t="e">
        <f>VLOOKUP($B70,BACKLOG!$B$5:$I$5000,6,0)</f>
        <v>#N/A</v>
      </c>
      <c r="E70" s="6"/>
      <c r="F70" s="13" t="e">
        <f>VLOOKUP($B70,BACKLOG!$B$5:$G$5000,4,)</f>
        <v>#N/A</v>
      </c>
      <c r="G70" s="13" t="e">
        <f>VLOOKUP($B70,BACKLOG!$B$5:$G$5000,5,)</f>
        <v>#N/A</v>
      </c>
      <c r="H70" s="6"/>
    </row>
    <row r="71" spans="2:8" s="4" customFormat="1" ht="24.95" customHeight="1" x14ac:dyDescent="0.25">
      <c r="B71" s="12">
        <f>BACKLOG!$B71</f>
        <v>0</v>
      </c>
      <c r="C71" s="12" t="e">
        <f>VLOOKUP($B71,BACKLOG!$B$5:$I$5000,2,0)</f>
        <v>#N/A</v>
      </c>
      <c r="D71" s="6" t="e">
        <f>VLOOKUP($B71,BACKLOG!$B$5:$I$5000,6,0)</f>
        <v>#N/A</v>
      </c>
      <c r="E71" s="6"/>
      <c r="F71" s="13" t="e">
        <f>VLOOKUP($B71,BACKLOG!$B$5:$G$5000,4,)</f>
        <v>#N/A</v>
      </c>
      <c r="G71" s="13" t="e">
        <f>VLOOKUP($B71,BACKLOG!$B$5:$G$5000,5,)</f>
        <v>#N/A</v>
      </c>
      <c r="H71" s="6"/>
    </row>
    <row r="72" spans="2:8" s="4" customFormat="1" ht="24.95" customHeight="1" x14ac:dyDescent="0.25">
      <c r="B72" s="12">
        <f>BACKLOG!$B72</f>
        <v>0</v>
      </c>
      <c r="C72" s="12" t="e">
        <f>VLOOKUP($B72,BACKLOG!$B$5:$I$5000,2,0)</f>
        <v>#N/A</v>
      </c>
      <c r="D72" s="6" t="e">
        <f>VLOOKUP($B72,BACKLOG!$B$5:$I$5000,6,0)</f>
        <v>#N/A</v>
      </c>
      <c r="E72" s="6"/>
      <c r="F72" s="13" t="e">
        <f>VLOOKUP($B72,BACKLOG!$B$5:$G$5000,4,)</f>
        <v>#N/A</v>
      </c>
      <c r="G72" s="13" t="e">
        <f>VLOOKUP($B72,BACKLOG!$B$5:$G$5000,5,)</f>
        <v>#N/A</v>
      </c>
      <c r="H72" s="6"/>
    </row>
    <row r="73" spans="2:8" s="4" customFormat="1" ht="24.95" customHeight="1" x14ac:dyDescent="0.25">
      <c r="B73" s="12">
        <f>BACKLOG!$B73</f>
        <v>0</v>
      </c>
      <c r="C73" s="12" t="e">
        <f>VLOOKUP($B73,BACKLOG!$B$5:$I$5000,2,0)</f>
        <v>#N/A</v>
      </c>
      <c r="D73" s="6" t="e">
        <f>VLOOKUP($B73,BACKLOG!$B$5:$I$5000,6,0)</f>
        <v>#N/A</v>
      </c>
      <c r="E73" s="6"/>
      <c r="F73" s="13" t="e">
        <f>VLOOKUP($B73,BACKLOG!$B$5:$G$5000,4,)</f>
        <v>#N/A</v>
      </c>
      <c r="G73" s="13" t="e">
        <f>VLOOKUP($B73,BACKLOG!$B$5:$G$5000,5,)</f>
        <v>#N/A</v>
      </c>
      <c r="H73" s="6"/>
    </row>
    <row r="74" spans="2:8" s="4" customFormat="1" ht="24.95" customHeight="1" x14ac:dyDescent="0.25">
      <c r="B74" s="12">
        <f>BACKLOG!$B74</f>
        <v>0</v>
      </c>
      <c r="C74" s="12" t="e">
        <f>VLOOKUP($B74,BACKLOG!$B$5:$I$5000,2,0)</f>
        <v>#N/A</v>
      </c>
      <c r="D74" s="6" t="e">
        <f>VLOOKUP($B74,BACKLOG!$B$5:$I$5000,6,0)</f>
        <v>#N/A</v>
      </c>
      <c r="E74" s="6"/>
      <c r="F74" s="13" t="e">
        <f>VLOOKUP($B74,BACKLOG!$B$5:$G$5000,4,)</f>
        <v>#N/A</v>
      </c>
      <c r="G74" s="13" t="e">
        <f>VLOOKUP($B74,BACKLOG!$B$5:$G$5000,5,)</f>
        <v>#N/A</v>
      </c>
      <c r="H74" s="6"/>
    </row>
    <row r="75" spans="2:8" s="4" customFormat="1" ht="24.95" customHeight="1" x14ac:dyDescent="0.25">
      <c r="B75" s="12">
        <f>BACKLOG!$B75</f>
        <v>0</v>
      </c>
      <c r="C75" s="12" t="e">
        <f>VLOOKUP($B75,BACKLOG!$B$5:$I$5000,2,0)</f>
        <v>#N/A</v>
      </c>
      <c r="D75" s="6" t="e">
        <f>VLOOKUP($B75,BACKLOG!$B$5:$I$5000,6,0)</f>
        <v>#N/A</v>
      </c>
      <c r="E75" s="6"/>
      <c r="F75" s="13" t="e">
        <f>VLOOKUP($B75,BACKLOG!$B$5:$G$5000,4,)</f>
        <v>#N/A</v>
      </c>
      <c r="G75" s="13" t="e">
        <f>VLOOKUP($B75,BACKLOG!$B$5:$G$5000,5,)</f>
        <v>#N/A</v>
      </c>
      <c r="H75" s="6"/>
    </row>
    <row r="76" spans="2:8" s="4" customFormat="1" ht="24.95" customHeight="1" x14ac:dyDescent="0.25">
      <c r="B76" s="12">
        <f>BACKLOG!$B76</f>
        <v>0</v>
      </c>
      <c r="C76" s="12" t="e">
        <f>VLOOKUP($B76,BACKLOG!$B$5:$I$5000,2,0)</f>
        <v>#N/A</v>
      </c>
      <c r="D76" s="6" t="e">
        <f>VLOOKUP($B76,BACKLOG!$B$5:$I$5000,6,0)</f>
        <v>#N/A</v>
      </c>
      <c r="E76" s="6"/>
      <c r="F76" s="13" t="e">
        <f>VLOOKUP($B76,BACKLOG!$B$5:$G$5000,4,)</f>
        <v>#N/A</v>
      </c>
      <c r="G76" s="13" t="e">
        <f>VLOOKUP($B76,BACKLOG!$B$5:$G$5000,5,)</f>
        <v>#N/A</v>
      </c>
      <c r="H76" s="6"/>
    </row>
    <row r="77" spans="2:8" s="4" customFormat="1" ht="24.95" customHeight="1" x14ac:dyDescent="0.25">
      <c r="B77" s="12">
        <f>BACKLOG!$B77</f>
        <v>0</v>
      </c>
      <c r="C77" s="12" t="e">
        <f>VLOOKUP($B77,BACKLOG!$B$5:$I$5000,2,0)</f>
        <v>#N/A</v>
      </c>
      <c r="D77" s="6" t="e">
        <f>VLOOKUP($B77,BACKLOG!$B$5:$I$5000,6,0)</f>
        <v>#N/A</v>
      </c>
      <c r="E77" s="6"/>
      <c r="F77" s="13" t="e">
        <f>VLOOKUP($B77,BACKLOG!$B$5:$G$5000,4,)</f>
        <v>#N/A</v>
      </c>
      <c r="G77" s="13" t="e">
        <f>VLOOKUP($B77,BACKLOG!$B$5:$G$5000,5,)</f>
        <v>#N/A</v>
      </c>
      <c r="H77" s="6"/>
    </row>
    <row r="78" spans="2:8" s="4" customFormat="1" ht="24.95" customHeight="1" x14ac:dyDescent="0.25">
      <c r="B78" s="12">
        <f>BACKLOG!$B78</f>
        <v>0</v>
      </c>
      <c r="C78" s="12" t="e">
        <f>VLOOKUP($B78,BACKLOG!$B$5:$I$5000,2,0)</f>
        <v>#N/A</v>
      </c>
      <c r="D78" s="6" t="e">
        <f>VLOOKUP($B78,BACKLOG!$B$5:$I$5000,6,0)</f>
        <v>#N/A</v>
      </c>
      <c r="E78" s="6"/>
      <c r="F78" s="13" t="e">
        <f>VLOOKUP($B78,BACKLOG!$B$5:$G$5000,4,)</f>
        <v>#N/A</v>
      </c>
      <c r="G78" s="13" t="e">
        <f>VLOOKUP($B78,BACKLOG!$B$5:$G$5000,5,)</f>
        <v>#N/A</v>
      </c>
      <c r="H78" s="6"/>
    </row>
    <row r="79" spans="2:8" s="4" customFormat="1" ht="24.95" customHeight="1" x14ac:dyDescent="0.25">
      <c r="B79" s="12">
        <f>BACKLOG!$B79</f>
        <v>0</v>
      </c>
      <c r="C79" s="12" t="e">
        <f>VLOOKUP($B79,BACKLOG!$B$5:$I$5000,2,0)</f>
        <v>#N/A</v>
      </c>
      <c r="D79" s="6" t="e">
        <f>VLOOKUP($B79,BACKLOG!$B$5:$I$5000,6,0)</f>
        <v>#N/A</v>
      </c>
      <c r="E79" s="6"/>
      <c r="F79" s="13" t="e">
        <f>VLOOKUP($B79,BACKLOG!$B$5:$G$5000,4,)</f>
        <v>#N/A</v>
      </c>
      <c r="G79" s="13" t="e">
        <f>VLOOKUP($B79,BACKLOG!$B$5:$G$5000,5,)</f>
        <v>#N/A</v>
      </c>
      <c r="H79" s="6"/>
    </row>
    <row r="80" spans="2:8" s="4" customFormat="1" ht="24.95" customHeight="1" x14ac:dyDescent="0.25">
      <c r="B80" s="12">
        <f>BACKLOG!$B80</f>
        <v>0</v>
      </c>
      <c r="C80" s="12" t="e">
        <f>VLOOKUP($B80,BACKLOG!$B$5:$I$5000,2,0)</f>
        <v>#N/A</v>
      </c>
      <c r="D80" s="6" t="e">
        <f>VLOOKUP($B80,BACKLOG!$B$5:$I$5000,6,0)</f>
        <v>#N/A</v>
      </c>
      <c r="E80" s="6"/>
      <c r="F80" s="13" t="e">
        <f>VLOOKUP($B80,BACKLOG!$B$5:$G$5000,4,)</f>
        <v>#N/A</v>
      </c>
      <c r="G80" s="13" t="e">
        <f>VLOOKUP($B80,BACKLOG!$B$5:$G$5000,5,)</f>
        <v>#N/A</v>
      </c>
      <c r="H80" s="6"/>
    </row>
    <row r="81" spans="2:8" s="4" customFormat="1" ht="24.95" customHeight="1" x14ac:dyDescent="0.25">
      <c r="B81" s="12">
        <f>BACKLOG!$B81</f>
        <v>0</v>
      </c>
      <c r="C81" s="12" t="e">
        <f>VLOOKUP($B81,BACKLOG!$B$5:$I$5000,2,0)</f>
        <v>#N/A</v>
      </c>
      <c r="D81" s="6" t="e">
        <f>VLOOKUP($B81,BACKLOG!$B$5:$I$5000,6,0)</f>
        <v>#N/A</v>
      </c>
      <c r="E81" s="6"/>
      <c r="F81" s="13" t="e">
        <f>VLOOKUP($B81,BACKLOG!$B$5:$G$5000,4,)</f>
        <v>#N/A</v>
      </c>
      <c r="G81" s="13" t="e">
        <f>VLOOKUP($B81,BACKLOG!$B$5:$G$5000,5,)</f>
        <v>#N/A</v>
      </c>
      <c r="H81" s="6"/>
    </row>
    <row r="82" spans="2:8" s="4" customFormat="1" ht="24.95" customHeight="1" x14ac:dyDescent="0.25">
      <c r="B82" s="12">
        <f>BACKLOG!$B82</f>
        <v>0</v>
      </c>
      <c r="C82" s="12" t="e">
        <f>VLOOKUP($B82,BACKLOG!$B$5:$I$5000,2,0)</f>
        <v>#N/A</v>
      </c>
      <c r="D82" s="6" t="e">
        <f>VLOOKUP($B82,BACKLOG!$B$5:$I$5000,6,0)</f>
        <v>#N/A</v>
      </c>
      <c r="E82" s="6"/>
      <c r="F82" s="13" t="e">
        <f>VLOOKUP($B82,BACKLOG!$B$5:$G$5000,4,)</f>
        <v>#N/A</v>
      </c>
      <c r="G82" s="13" t="e">
        <f>VLOOKUP($B82,BACKLOG!$B$5:$G$5000,5,)</f>
        <v>#N/A</v>
      </c>
      <c r="H82" s="6"/>
    </row>
    <row r="83" spans="2:8" s="4" customFormat="1" ht="24.95" customHeight="1" x14ac:dyDescent="0.25">
      <c r="B83" s="12">
        <f>BACKLOG!$B83</f>
        <v>0</v>
      </c>
      <c r="C83" s="12" t="e">
        <f>VLOOKUP($B83,BACKLOG!$B$5:$I$5000,2,0)</f>
        <v>#N/A</v>
      </c>
      <c r="D83" s="6" t="e">
        <f>VLOOKUP($B83,BACKLOG!$B$5:$I$5000,6,0)</f>
        <v>#N/A</v>
      </c>
      <c r="E83" s="6"/>
      <c r="F83" s="13" t="e">
        <f>VLOOKUP($B83,BACKLOG!$B$5:$G$5000,4,)</f>
        <v>#N/A</v>
      </c>
      <c r="G83" s="13" t="e">
        <f>VLOOKUP($B83,BACKLOG!$B$5:$G$5000,5,)</f>
        <v>#N/A</v>
      </c>
      <c r="H83" s="6"/>
    </row>
    <row r="84" spans="2:8" s="4" customFormat="1" ht="24.95" customHeight="1" x14ac:dyDescent="0.25">
      <c r="B84" s="12">
        <f>BACKLOG!$B84</f>
        <v>0</v>
      </c>
      <c r="C84" s="12" t="e">
        <f>VLOOKUP($B84,BACKLOG!$B$5:$I$5000,2,0)</f>
        <v>#N/A</v>
      </c>
      <c r="D84" s="6" t="e">
        <f>VLOOKUP($B84,BACKLOG!$B$5:$I$5000,6,0)</f>
        <v>#N/A</v>
      </c>
      <c r="E84" s="6"/>
      <c r="F84" s="13" t="e">
        <f>VLOOKUP($B84,BACKLOG!$B$5:$G$5000,4,)</f>
        <v>#N/A</v>
      </c>
      <c r="G84" s="13" t="e">
        <f>VLOOKUP($B84,BACKLOG!$B$5:$G$5000,5,)</f>
        <v>#N/A</v>
      </c>
      <c r="H84" s="6"/>
    </row>
    <row r="85" spans="2:8" s="4" customFormat="1" ht="24.95" customHeight="1" x14ac:dyDescent="0.25">
      <c r="B85" s="12">
        <f>BACKLOG!$B85</f>
        <v>0</v>
      </c>
      <c r="C85" s="12" t="e">
        <f>VLOOKUP($B85,BACKLOG!$B$5:$I$5000,2,0)</f>
        <v>#N/A</v>
      </c>
      <c r="D85" s="6" t="e">
        <f>VLOOKUP($B85,BACKLOG!$B$5:$I$5000,6,0)</f>
        <v>#N/A</v>
      </c>
      <c r="E85" s="6"/>
      <c r="F85" s="13" t="e">
        <f>VLOOKUP($B85,BACKLOG!$B$5:$G$5000,4,)</f>
        <v>#N/A</v>
      </c>
      <c r="G85" s="13" t="e">
        <f>VLOOKUP($B85,BACKLOG!$B$5:$G$5000,5,)</f>
        <v>#N/A</v>
      </c>
      <c r="H85" s="6"/>
    </row>
    <row r="86" spans="2:8" s="4" customFormat="1" ht="24.95" customHeight="1" x14ac:dyDescent="0.25">
      <c r="B86" s="12">
        <f>BACKLOG!$B86</f>
        <v>0</v>
      </c>
      <c r="C86" s="12" t="e">
        <f>VLOOKUP($B86,BACKLOG!$B$5:$I$5000,2,0)</f>
        <v>#N/A</v>
      </c>
      <c r="D86" s="6" t="e">
        <f>VLOOKUP($B86,BACKLOG!$B$5:$I$5000,6,0)</f>
        <v>#N/A</v>
      </c>
      <c r="E86" s="6"/>
      <c r="F86" s="13" t="e">
        <f>VLOOKUP($B86,BACKLOG!$B$5:$G$5000,4,)</f>
        <v>#N/A</v>
      </c>
      <c r="G86" s="13" t="e">
        <f>VLOOKUP($B86,BACKLOG!$B$5:$G$5000,5,)</f>
        <v>#N/A</v>
      </c>
      <c r="H86" s="6"/>
    </row>
    <row r="87" spans="2:8" s="4" customFormat="1" ht="24.95" customHeight="1" x14ac:dyDescent="0.25">
      <c r="B87" s="12">
        <f>BACKLOG!$B87</f>
        <v>0</v>
      </c>
      <c r="C87" s="12" t="e">
        <f>VLOOKUP($B87,BACKLOG!$B$5:$I$5000,2,0)</f>
        <v>#N/A</v>
      </c>
      <c r="D87" s="6" t="e">
        <f>VLOOKUP($B87,BACKLOG!$B$5:$I$5000,6,0)</f>
        <v>#N/A</v>
      </c>
      <c r="E87" s="6"/>
      <c r="F87" s="13" t="e">
        <f>VLOOKUP($B87,BACKLOG!$B$5:$G$5000,4,)</f>
        <v>#N/A</v>
      </c>
      <c r="G87" s="13" t="e">
        <f>VLOOKUP($B87,BACKLOG!$B$5:$G$5000,5,)</f>
        <v>#N/A</v>
      </c>
      <c r="H87" s="6"/>
    </row>
    <row r="88" spans="2:8" s="4" customFormat="1" ht="24.95" customHeight="1" x14ac:dyDescent="0.25">
      <c r="B88" s="12">
        <f>BACKLOG!$B88</f>
        <v>0</v>
      </c>
      <c r="C88" s="12" t="e">
        <f>VLOOKUP($B88,BACKLOG!$B$5:$I$5000,2,0)</f>
        <v>#N/A</v>
      </c>
      <c r="D88" s="6" t="e">
        <f>VLOOKUP($B88,BACKLOG!$B$5:$I$5000,6,0)</f>
        <v>#N/A</v>
      </c>
      <c r="E88" s="6"/>
      <c r="F88" s="13" t="e">
        <f>VLOOKUP($B88,BACKLOG!$B$5:$G$5000,4,)</f>
        <v>#N/A</v>
      </c>
      <c r="G88" s="13" t="e">
        <f>VLOOKUP($B88,BACKLOG!$B$5:$G$5000,5,)</f>
        <v>#N/A</v>
      </c>
      <c r="H88" s="6"/>
    </row>
    <row r="89" spans="2:8" s="4" customFormat="1" ht="24.95" customHeight="1" x14ac:dyDescent="0.25">
      <c r="B89" s="12">
        <f>BACKLOG!$B89</f>
        <v>0</v>
      </c>
      <c r="C89" s="12" t="e">
        <f>VLOOKUP($B89,BACKLOG!$B$5:$I$5000,2,0)</f>
        <v>#N/A</v>
      </c>
      <c r="D89" s="6" t="e">
        <f>VLOOKUP($B89,BACKLOG!$B$5:$I$5000,6,0)</f>
        <v>#N/A</v>
      </c>
      <c r="E89" s="6"/>
      <c r="F89" s="13" t="e">
        <f>VLOOKUP($B89,BACKLOG!$B$5:$G$5000,4,)</f>
        <v>#N/A</v>
      </c>
      <c r="G89" s="13" t="e">
        <f>VLOOKUP($B89,BACKLOG!$B$5:$G$5000,5,)</f>
        <v>#N/A</v>
      </c>
      <c r="H89" s="6"/>
    </row>
    <row r="90" spans="2:8" s="4" customFormat="1" ht="24.95" customHeight="1" x14ac:dyDescent="0.25">
      <c r="B90" s="12">
        <f>BACKLOG!$B90</f>
        <v>0</v>
      </c>
      <c r="C90" s="12" t="e">
        <f>VLOOKUP($B90,BACKLOG!$B$5:$I$5000,2,0)</f>
        <v>#N/A</v>
      </c>
      <c r="D90" s="6" t="e">
        <f>VLOOKUP($B90,BACKLOG!$B$5:$I$5000,6,0)</f>
        <v>#N/A</v>
      </c>
      <c r="E90" s="6"/>
      <c r="F90" s="13" t="e">
        <f>VLOOKUP($B90,BACKLOG!$B$5:$G$5000,4,)</f>
        <v>#N/A</v>
      </c>
      <c r="G90" s="13" t="e">
        <f>VLOOKUP($B90,BACKLOG!$B$5:$G$5000,5,)</f>
        <v>#N/A</v>
      </c>
      <c r="H90" s="6"/>
    </row>
    <row r="91" spans="2:8" s="4" customFormat="1" ht="24.95" customHeight="1" x14ac:dyDescent="0.25">
      <c r="B91" s="12">
        <f>BACKLOG!$B91</f>
        <v>0</v>
      </c>
      <c r="C91" s="12" t="e">
        <f>VLOOKUP($B91,BACKLOG!$B$5:$I$5000,2,0)</f>
        <v>#N/A</v>
      </c>
      <c r="D91" s="6" t="e">
        <f>VLOOKUP($B91,BACKLOG!$B$5:$I$5000,6,0)</f>
        <v>#N/A</v>
      </c>
      <c r="E91" s="6"/>
      <c r="F91" s="13" t="e">
        <f>VLOOKUP($B91,BACKLOG!$B$5:$G$5000,4,)</f>
        <v>#N/A</v>
      </c>
      <c r="G91" s="13" t="e">
        <f>VLOOKUP($B91,BACKLOG!$B$5:$G$5000,5,)</f>
        <v>#N/A</v>
      </c>
      <c r="H91" s="6"/>
    </row>
    <row r="92" spans="2:8" s="4" customFormat="1" ht="24.95" customHeight="1" x14ac:dyDescent="0.25">
      <c r="B92" s="12">
        <f>BACKLOG!$B92</f>
        <v>0</v>
      </c>
      <c r="C92" s="12" t="e">
        <f>VLOOKUP($B92,BACKLOG!$B$5:$I$5000,2,0)</f>
        <v>#N/A</v>
      </c>
      <c r="D92" s="6" t="e">
        <f>VLOOKUP($B92,BACKLOG!$B$5:$I$5000,6,0)</f>
        <v>#N/A</v>
      </c>
      <c r="E92" s="6"/>
      <c r="F92" s="13" t="e">
        <f>VLOOKUP($B92,BACKLOG!$B$5:$G$5000,4,)</f>
        <v>#N/A</v>
      </c>
      <c r="G92" s="13" t="e">
        <f>VLOOKUP($B92,BACKLOG!$B$5:$G$5000,5,)</f>
        <v>#N/A</v>
      </c>
      <c r="H92" s="6"/>
    </row>
    <row r="93" spans="2:8" s="4" customFormat="1" ht="24.95" customHeight="1" x14ac:dyDescent="0.25">
      <c r="B93" s="12">
        <f>BACKLOG!$B93</f>
        <v>0</v>
      </c>
      <c r="C93" s="12" t="e">
        <f>VLOOKUP($B93,BACKLOG!$B$5:$I$5000,2,0)</f>
        <v>#N/A</v>
      </c>
      <c r="D93" s="6" t="e">
        <f>VLOOKUP($B93,BACKLOG!$B$5:$I$5000,6,0)</f>
        <v>#N/A</v>
      </c>
      <c r="E93" s="6"/>
      <c r="F93" s="13" t="e">
        <f>VLOOKUP($B93,BACKLOG!$B$5:$G$5000,4,)</f>
        <v>#N/A</v>
      </c>
      <c r="G93" s="13" t="e">
        <f>VLOOKUP($B93,BACKLOG!$B$5:$G$5000,5,)</f>
        <v>#N/A</v>
      </c>
      <c r="H93" s="6"/>
    </row>
    <row r="94" spans="2:8" s="4" customFormat="1" ht="24.95" customHeight="1" x14ac:dyDescent="0.25">
      <c r="B94" s="12">
        <f>BACKLOG!$B94</f>
        <v>0</v>
      </c>
      <c r="C94" s="12" t="e">
        <f>VLOOKUP($B94,BACKLOG!$B$5:$I$5000,2,0)</f>
        <v>#N/A</v>
      </c>
      <c r="D94" s="6" t="e">
        <f>VLOOKUP($B94,BACKLOG!$B$5:$I$5000,6,0)</f>
        <v>#N/A</v>
      </c>
      <c r="E94" s="6"/>
      <c r="F94" s="13" t="e">
        <f>VLOOKUP($B94,BACKLOG!$B$5:$G$5000,4,)</f>
        <v>#N/A</v>
      </c>
      <c r="G94" s="13" t="e">
        <f>VLOOKUP($B94,BACKLOG!$B$5:$G$5000,5,)</f>
        <v>#N/A</v>
      </c>
      <c r="H94" s="6"/>
    </row>
    <row r="95" spans="2:8" s="4" customFormat="1" ht="24.95" customHeight="1" x14ac:dyDescent="0.25">
      <c r="B95" s="12">
        <f>BACKLOG!$B95</f>
        <v>0</v>
      </c>
      <c r="C95" s="12" t="e">
        <f>VLOOKUP($B95,BACKLOG!$B$5:$I$5000,2,0)</f>
        <v>#N/A</v>
      </c>
      <c r="D95" s="6" t="e">
        <f>VLOOKUP($B95,BACKLOG!$B$5:$I$5000,6,0)</f>
        <v>#N/A</v>
      </c>
      <c r="E95" s="6"/>
      <c r="F95" s="13" t="e">
        <f>VLOOKUP($B95,BACKLOG!$B$5:$G$5000,4,)</f>
        <v>#N/A</v>
      </c>
      <c r="G95" s="13" t="e">
        <f>VLOOKUP($B95,BACKLOG!$B$5:$G$5000,5,)</f>
        <v>#N/A</v>
      </c>
      <c r="H95" s="6"/>
    </row>
    <row r="96" spans="2:8" s="4" customFormat="1" ht="24.95" customHeight="1" x14ac:dyDescent="0.25">
      <c r="B96" s="12">
        <f>BACKLOG!$B96</f>
        <v>0</v>
      </c>
      <c r="C96" s="12" t="e">
        <f>VLOOKUP($B96,BACKLOG!$B$5:$I$5000,2,0)</f>
        <v>#N/A</v>
      </c>
      <c r="D96" s="6" t="e">
        <f>VLOOKUP($B96,BACKLOG!$B$5:$I$5000,6,0)</f>
        <v>#N/A</v>
      </c>
      <c r="E96" s="6"/>
      <c r="F96" s="13" t="e">
        <f>VLOOKUP($B96,BACKLOG!$B$5:$G$5000,4,)</f>
        <v>#N/A</v>
      </c>
      <c r="G96" s="13" t="e">
        <f>VLOOKUP($B96,BACKLOG!$B$5:$G$5000,5,)</f>
        <v>#N/A</v>
      </c>
      <c r="H96" s="6"/>
    </row>
    <row r="97" spans="2:8" s="4" customFormat="1" ht="24.95" customHeight="1" x14ac:dyDescent="0.25">
      <c r="B97" s="12">
        <f>BACKLOG!$B97</f>
        <v>0</v>
      </c>
      <c r="C97" s="12" t="e">
        <f>VLOOKUP($B97,BACKLOG!$B$5:$I$5000,2,0)</f>
        <v>#N/A</v>
      </c>
      <c r="D97" s="6" t="e">
        <f>VLOOKUP($B97,BACKLOG!$B$5:$I$5000,6,0)</f>
        <v>#N/A</v>
      </c>
      <c r="E97" s="6"/>
      <c r="F97" s="13" t="e">
        <f>VLOOKUP($B97,BACKLOG!$B$5:$G$5000,4,)</f>
        <v>#N/A</v>
      </c>
      <c r="G97" s="13" t="e">
        <f>VLOOKUP($B97,BACKLOG!$B$5:$G$5000,5,)</f>
        <v>#N/A</v>
      </c>
      <c r="H97" s="6"/>
    </row>
    <row r="98" spans="2:8" s="4" customFormat="1" ht="24.95" customHeight="1" x14ac:dyDescent="0.25">
      <c r="B98" s="12">
        <f>BACKLOG!$B98</f>
        <v>0</v>
      </c>
      <c r="C98" s="12" t="e">
        <f>VLOOKUP($B98,BACKLOG!$B$5:$I$5000,2,0)</f>
        <v>#N/A</v>
      </c>
      <c r="D98" s="6" t="e">
        <f>VLOOKUP($B98,BACKLOG!$B$5:$I$5000,6,0)</f>
        <v>#N/A</v>
      </c>
      <c r="E98" s="6"/>
      <c r="F98" s="13" t="e">
        <f>VLOOKUP($B98,BACKLOG!$B$5:$G$5000,4,)</f>
        <v>#N/A</v>
      </c>
      <c r="G98" s="13" t="e">
        <f>VLOOKUP($B98,BACKLOG!$B$5:$G$5000,5,)</f>
        <v>#N/A</v>
      </c>
      <c r="H98" s="6"/>
    </row>
    <row r="99" spans="2:8" s="4" customFormat="1" ht="24.95" customHeight="1" x14ac:dyDescent="0.25">
      <c r="B99" s="12">
        <f>BACKLOG!$B99</f>
        <v>0</v>
      </c>
      <c r="C99" s="12" t="e">
        <f>VLOOKUP($B99,BACKLOG!$B$5:$I$5000,2,0)</f>
        <v>#N/A</v>
      </c>
      <c r="D99" s="6" t="e">
        <f>VLOOKUP($B99,BACKLOG!$B$5:$I$5000,6,0)</f>
        <v>#N/A</v>
      </c>
      <c r="E99" s="6"/>
      <c r="F99" s="13" t="e">
        <f>VLOOKUP($B99,BACKLOG!$B$5:$G$5000,4,)</f>
        <v>#N/A</v>
      </c>
      <c r="G99" s="13" t="e">
        <f>VLOOKUP($B99,BACKLOG!$B$5:$G$5000,5,)</f>
        <v>#N/A</v>
      </c>
      <c r="H99" s="6"/>
    </row>
    <row r="100" spans="2:8" s="4" customFormat="1" ht="24.95" customHeight="1" x14ac:dyDescent="0.25">
      <c r="B100" s="12">
        <f>BACKLOG!$B100</f>
        <v>0</v>
      </c>
      <c r="C100" s="12" t="e">
        <f>VLOOKUP($B100,BACKLOG!$B$5:$I$5000,2,0)</f>
        <v>#N/A</v>
      </c>
      <c r="D100" s="6" t="e">
        <f>VLOOKUP($B100,BACKLOG!$B$5:$I$5000,6,0)</f>
        <v>#N/A</v>
      </c>
      <c r="E100" s="6"/>
      <c r="F100" s="13" t="e">
        <f>VLOOKUP($B100,BACKLOG!$B$5:$G$5000,4,)</f>
        <v>#N/A</v>
      </c>
      <c r="G100" s="13" t="e">
        <f>VLOOKUP($B100,BACKLOG!$B$5:$G$5000,5,)</f>
        <v>#N/A</v>
      </c>
      <c r="H100" s="6"/>
    </row>
    <row r="101" spans="2:8" s="4" customFormat="1" ht="24.95" customHeight="1" x14ac:dyDescent="0.25">
      <c r="B101" s="12">
        <f>BACKLOG!$B101</f>
        <v>0</v>
      </c>
      <c r="C101" s="12" t="e">
        <f>VLOOKUP($B101,BACKLOG!$B$5:$I$5000,2,0)</f>
        <v>#N/A</v>
      </c>
      <c r="D101" s="6" t="e">
        <f>VLOOKUP($B101,BACKLOG!$B$5:$I$5000,6,0)</f>
        <v>#N/A</v>
      </c>
      <c r="E101" s="6"/>
      <c r="F101" s="13" t="e">
        <f>VLOOKUP($B101,BACKLOG!$B$5:$G$5000,4,)</f>
        <v>#N/A</v>
      </c>
      <c r="G101" s="13" t="e">
        <f>VLOOKUP($B101,BACKLOG!$B$5:$G$5000,5,)</f>
        <v>#N/A</v>
      </c>
      <c r="H101" s="6"/>
    </row>
    <row r="102" spans="2:8" s="4" customFormat="1" ht="24.95" customHeight="1" x14ac:dyDescent="0.25">
      <c r="B102" s="12">
        <f>BACKLOG!$B102</f>
        <v>0</v>
      </c>
      <c r="C102" s="12" t="e">
        <f>VLOOKUP($B102,BACKLOG!$B$5:$I$5000,2,0)</f>
        <v>#N/A</v>
      </c>
      <c r="D102" s="6" t="e">
        <f>VLOOKUP($B102,BACKLOG!$B$5:$I$5000,6,0)</f>
        <v>#N/A</v>
      </c>
      <c r="E102" s="6"/>
      <c r="F102" s="13" t="e">
        <f>VLOOKUP($B102,BACKLOG!$B$5:$G$5000,4,)</f>
        <v>#N/A</v>
      </c>
      <c r="G102" s="13" t="e">
        <f>VLOOKUP($B102,BACKLOG!$B$5:$G$5000,5,)</f>
        <v>#N/A</v>
      </c>
      <c r="H102" s="6"/>
    </row>
    <row r="103" spans="2:8" s="4" customFormat="1" ht="24.95" customHeight="1" x14ac:dyDescent="0.25">
      <c r="B103" s="12">
        <f>BACKLOG!$B103</f>
        <v>0</v>
      </c>
      <c r="C103" s="12" t="e">
        <f>VLOOKUP($B103,BACKLOG!$B$5:$I$5000,2,0)</f>
        <v>#N/A</v>
      </c>
      <c r="D103" s="6" t="e">
        <f>VLOOKUP($B103,BACKLOG!$B$5:$I$5000,6,0)</f>
        <v>#N/A</v>
      </c>
      <c r="E103" s="6"/>
      <c r="F103" s="13" t="e">
        <f>VLOOKUP($B103,BACKLOG!$B$5:$G$5000,4,)</f>
        <v>#N/A</v>
      </c>
      <c r="G103" s="13" t="e">
        <f>VLOOKUP($B103,BACKLOG!$B$5:$G$5000,5,)</f>
        <v>#N/A</v>
      </c>
      <c r="H103" s="6"/>
    </row>
    <row r="104" spans="2:8" s="4" customFormat="1" ht="24.95" customHeight="1" x14ac:dyDescent="0.25">
      <c r="B104" s="12">
        <f>BACKLOG!$B104</f>
        <v>0</v>
      </c>
      <c r="C104" s="12" t="e">
        <f>VLOOKUP($B104,BACKLOG!$B$5:$I$5000,2,0)</f>
        <v>#N/A</v>
      </c>
      <c r="D104" s="6" t="e">
        <f>VLOOKUP($B104,BACKLOG!$B$5:$I$5000,6,0)</f>
        <v>#N/A</v>
      </c>
      <c r="E104" s="6"/>
      <c r="F104" s="13" t="e">
        <f>VLOOKUP($B104,BACKLOG!$B$5:$G$5000,4,)</f>
        <v>#N/A</v>
      </c>
      <c r="G104" s="13" t="e">
        <f>VLOOKUP($B104,BACKLOG!$B$5:$G$5000,5,)</f>
        <v>#N/A</v>
      </c>
      <c r="H104" s="6"/>
    </row>
    <row r="105" spans="2:8" s="4" customFormat="1" ht="24.95" customHeight="1" x14ac:dyDescent="0.25">
      <c r="B105" s="12">
        <f>BACKLOG!$B105</f>
        <v>0</v>
      </c>
      <c r="C105" s="12" t="e">
        <f>VLOOKUP($B105,BACKLOG!$B$5:$I$5000,2,0)</f>
        <v>#N/A</v>
      </c>
      <c r="D105" s="6" t="e">
        <f>VLOOKUP($B105,BACKLOG!$B$5:$I$5000,6,0)</f>
        <v>#N/A</v>
      </c>
      <c r="E105" s="6"/>
      <c r="F105" s="13" t="e">
        <f>VLOOKUP($B105,BACKLOG!$B$5:$G$5000,4,)</f>
        <v>#N/A</v>
      </c>
      <c r="G105" s="13" t="e">
        <f>VLOOKUP($B105,BACKLOG!$B$5:$G$5000,5,)</f>
        <v>#N/A</v>
      </c>
      <c r="H105" s="6"/>
    </row>
    <row r="106" spans="2:8" s="4" customFormat="1" ht="24.95" customHeight="1" x14ac:dyDescent="0.25">
      <c r="B106" s="12">
        <f>BACKLOG!$B106</f>
        <v>0</v>
      </c>
      <c r="C106" s="12" t="e">
        <f>VLOOKUP($B106,BACKLOG!$B$5:$I$5000,2,0)</f>
        <v>#N/A</v>
      </c>
      <c r="D106" s="6" t="e">
        <f>VLOOKUP($B106,BACKLOG!$B$5:$I$5000,6,0)</f>
        <v>#N/A</v>
      </c>
      <c r="E106" s="6"/>
      <c r="F106" s="13" t="e">
        <f>VLOOKUP($B106,BACKLOG!$B$5:$G$5000,4,)</f>
        <v>#N/A</v>
      </c>
      <c r="G106" s="13" t="e">
        <f>VLOOKUP($B106,BACKLOG!$B$5:$G$5000,5,)</f>
        <v>#N/A</v>
      </c>
      <c r="H106" s="6"/>
    </row>
    <row r="107" spans="2:8" s="4" customFormat="1" ht="24.95" customHeight="1" x14ac:dyDescent="0.25">
      <c r="B107" s="12">
        <f>BACKLOG!$B107</f>
        <v>0</v>
      </c>
      <c r="C107" s="12" t="e">
        <f>VLOOKUP($B107,BACKLOG!$B$5:$I$5000,2,0)</f>
        <v>#N/A</v>
      </c>
      <c r="D107" s="6" t="e">
        <f>VLOOKUP($B107,BACKLOG!$B$5:$I$5000,6,0)</f>
        <v>#N/A</v>
      </c>
      <c r="E107" s="6"/>
      <c r="F107" s="13" t="e">
        <f>VLOOKUP($B107,BACKLOG!$B$5:$G$5000,4,)</f>
        <v>#N/A</v>
      </c>
      <c r="G107" s="13" t="e">
        <f>VLOOKUP($B107,BACKLOG!$B$5:$G$5000,5,)</f>
        <v>#N/A</v>
      </c>
      <c r="H107" s="6"/>
    </row>
    <row r="108" spans="2:8" s="4" customFormat="1" ht="24.95" customHeight="1" x14ac:dyDescent="0.25">
      <c r="B108" s="12">
        <f>BACKLOG!$B108</f>
        <v>0</v>
      </c>
      <c r="C108" s="12" t="e">
        <f>VLOOKUP($B108,BACKLOG!$B$5:$I$5000,2,0)</f>
        <v>#N/A</v>
      </c>
      <c r="D108" s="6" t="e">
        <f>VLOOKUP($B108,BACKLOG!$B$5:$I$5000,6,0)</f>
        <v>#N/A</v>
      </c>
      <c r="E108" s="6"/>
      <c r="F108" s="13" t="e">
        <f>VLOOKUP($B108,BACKLOG!$B$5:$G$5000,4,)</f>
        <v>#N/A</v>
      </c>
      <c r="G108" s="13" t="e">
        <f>VLOOKUP($B108,BACKLOG!$B$5:$G$5000,5,)</f>
        <v>#N/A</v>
      </c>
      <c r="H108" s="6"/>
    </row>
    <row r="109" spans="2:8" s="4" customFormat="1" ht="24.95" customHeight="1" x14ac:dyDescent="0.25">
      <c r="B109" s="12">
        <f>BACKLOG!$B109</f>
        <v>0</v>
      </c>
      <c r="C109" s="12" t="e">
        <f>VLOOKUP($B109,BACKLOG!$B$5:$I$5000,2,0)</f>
        <v>#N/A</v>
      </c>
      <c r="D109" s="6" t="e">
        <f>VLOOKUP($B109,BACKLOG!$B$5:$I$5000,6,0)</f>
        <v>#N/A</v>
      </c>
      <c r="E109" s="6"/>
      <c r="F109" s="13" t="e">
        <f>VLOOKUP($B109,BACKLOG!$B$5:$G$5000,4,)</f>
        <v>#N/A</v>
      </c>
      <c r="G109" s="13" t="e">
        <f>VLOOKUP($B109,BACKLOG!$B$5:$G$5000,5,)</f>
        <v>#N/A</v>
      </c>
      <c r="H109" s="6"/>
    </row>
    <row r="110" spans="2:8" s="4" customFormat="1" ht="24.95" customHeight="1" x14ac:dyDescent="0.25">
      <c r="B110" s="12">
        <f>BACKLOG!$B110</f>
        <v>0</v>
      </c>
      <c r="C110" s="12" t="e">
        <f>VLOOKUP($B110,BACKLOG!$B$5:$I$5000,2,0)</f>
        <v>#N/A</v>
      </c>
      <c r="D110" s="6" t="e">
        <f>VLOOKUP($B110,BACKLOG!$B$5:$I$5000,6,0)</f>
        <v>#N/A</v>
      </c>
      <c r="E110" s="6"/>
      <c r="F110" s="13" t="e">
        <f>VLOOKUP($B110,BACKLOG!$B$5:$G$5000,4,)</f>
        <v>#N/A</v>
      </c>
      <c r="G110" s="13" t="e">
        <f>VLOOKUP($B110,BACKLOG!$B$5:$G$5000,5,)</f>
        <v>#N/A</v>
      </c>
      <c r="H110" s="6"/>
    </row>
    <row r="111" spans="2:8" s="4" customFormat="1" ht="24.95" customHeight="1" x14ac:dyDescent="0.25">
      <c r="B111" s="12">
        <f>BACKLOG!$B111</f>
        <v>0</v>
      </c>
      <c r="C111" s="12" t="e">
        <f>VLOOKUP($B111,BACKLOG!$B$5:$I$5000,2,0)</f>
        <v>#N/A</v>
      </c>
      <c r="D111" s="6" t="e">
        <f>VLOOKUP($B111,BACKLOG!$B$5:$I$5000,6,0)</f>
        <v>#N/A</v>
      </c>
      <c r="E111" s="6"/>
      <c r="F111" s="13" t="e">
        <f>VLOOKUP($B111,BACKLOG!$B$5:$G$5000,4,)</f>
        <v>#N/A</v>
      </c>
      <c r="G111" s="13" t="e">
        <f>VLOOKUP($B111,BACKLOG!$B$5:$G$5000,5,)</f>
        <v>#N/A</v>
      </c>
      <c r="H111" s="6"/>
    </row>
    <row r="112" spans="2:8" s="4" customFormat="1" ht="24.95" customHeight="1" x14ac:dyDescent="0.25">
      <c r="B112" s="12">
        <f>BACKLOG!$B112</f>
        <v>0</v>
      </c>
      <c r="C112" s="12" t="e">
        <f>VLOOKUP($B112,BACKLOG!$B$5:$I$5000,2,0)</f>
        <v>#N/A</v>
      </c>
      <c r="D112" s="6" t="e">
        <f>VLOOKUP($B112,BACKLOG!$B$5:$I$5000,6,0)</f>
        <v>#N/A</v>
      </c>
      <c r="E112" s="6"/>
      <c r="F112" s="13" t="e">
        <f>VLOOKUP($B112,BACKLOG!$B$5:$G$5000,4,)</f>
        <v>#N/A</v>
      </c>
      <c r="G112" s="13" t="e">
        <f>VLOOKUP($B112,BACKLOG!$B$5:$G$5000,5,)</f>
        <v>#N/A</v>
      </c>
      <c r="H112" s="6"/>
    </row>
    <row r="113" spans="2:8" s="4" customFormat="1" ht="24.95" customHeight="1" x14ac:dyDescent="0.25">
      <c r="B113" s="12">
        <f>BACKLOG!$B113</f>
        <v>0</v>
      </c>
      <c r="C113" s="12" t="e">
        <f>VLOOKUP($B113,BACKLOG!$B$5:$I$5000,2,0)</f>
        <v>#N/A</v>
      </c>
      <c r="D113" s="6" t="e">
        <f>VLOOKUP($B113,BACKLOG!$B$5:$I$5000,6,0)</f>
        <v>#N/A</v>
      </c>
      <c r="E113" s="6"/>
      <c r="F113" s="13" t="e">
        <f>VLOOKUP($B113,BACKLOG!$B$5:$G$5000,4,)</f>
        <v>#N/A</v>
      </c>
      <c r="G113" s="13" t="e">
        <f>VLOOKUP($B113,BACKLOG!$B$5:$G$5000,5,)</f>
        <v>#N/A</v>
      </c>
      <c r="H113" s="6"/>
    </row>
    <row r="114" spans="2:8" s="4" customFormat="1" ht="24.95" customHeight="1" x14ac:dyDescent="0.25">
      <c r="B114" s="12">
        <f>BACKLOG!$B114</f>
        <v>0</v>
      </c>
      <c r="C114" s="12" t="e">
        <f>VLOOKUP($B114,BACKLOG!$B$5:$I$5000,2,0)</f>
        <v>#N/A</v>
      </c>
      <c r="D114" s="6" t="e">
        <f>VLOOKUP($B114,BACKLOG!$B$5:$I$5000,6,0)</f>
        <v>#N/A</v>
      </c>
      <c r="E114" s="6"/>
      <c r="F114" s="13" t="e">
        <f>VLOOKUP($B114,BACKLOG!$B$5:$G$5000,4,)</f>
        <v>#N/A</v>
      </c>
      <c r="G114" s="13" t="e">
        <f>VLOOKUP($B114,BACKLOG!$B$5:$G$5000,5,)</f>
        <v>#N/A</v>
      </c>
      <c r="H114" s="6"/>
    </row>
    <row r="115" spans="2:8" s="4" customFormat="1" ht="24.95" customHeight="1" x14ac:dyDescent="0.25">
      <c r="B115" s="12">
        <f>BACKLOG!$B115</f>
        <v>0</v>
      </c>
      <c r="C115" s="12" t="e">
        <f>VLOOKUP($B115,BACKLOG!$B$5:$I$5000,2,0)</f>
        <v>#N/A</v>
      </c>
      <c r="D115" s="6" t="e">
        <f>VLOOKUP($B115,BACKLOG!$B$5:$I$5000,6,0)</f>
        <v>#N/A</v>
      </c>
      <c r="E115" s="6"/>
      <c r="F115" s="13" t="e">
        <f>VLOOKUP($B115,BACKLOG!$B$5:$G$5000,4,)</f>
        <v>#N/A</v>
      </c>
      <c r="G115" s="13" t="e">
        <f>VLOOKUP($B115,BACKLOG!$B$5:$G$5000,5,)</f>
        <v>#N/A</v>
      </c>
      <c r="H115" s="6"/>
    </row>
    <row r="116" spans="2:8" s="4" customFormat="1" ht="24.95" customHeight="1" x14ac:dyDescent="0.25">
      <c r="B116" s="12">
        <f>BACKLOG!$B116</f>
        <v>0</v>
      </c>
      <c r="C116" s="12" t="e">
        <f>VLOOKUP($B116,BACKLOG!$B$5:$I$5000,2,0)</f>
        <v>#N/A</v>
      </c>
      <c r="D116" s="6" t="e">
        <f>VLOOKUP($B116,BACKLOG!$B$5:$I$5000,6,0)</f>
        <v>#N/A</v>
      </c>
      <c r="E116" s="6"/>
      <c r="F116" s="13" t="e">
        <f>VLOOKUP($B116,BACKLOG!$B$5:$G$5000,4,)</f>
        <v>#N/A</v>
      </c>
      <c r="G116" s="13" t="e">
        <f>VLOOKUP($B116,BACKLOG!$B$5:$G$5000,5,)</f>
        <v>#N/A</v>
      </c>
      <c r="H116" s="6"/>
    </row>
    <row r="117" spans="2:8" s="4" customFormat="1" ht="24.95" customHeight="1" x14ac:dyDescent="0.25">
      <c r="B117" s="12">
        <f>BACKLOG!$B117</f>
        <v>0</v>
      </c>
      <c r="C117" s="12" t="e">
        <f>VLOOKUP($B117,BACKLOG!$B$5:$I$5000,2,0)</f>
        <v>#N/A</v>
      </c>
      <c r="D117" s="6" t="e">
        <f>VLOOKUP($B117,BACKLOG!$B$5:$I$5000,6,0)</f>
        <v>#N/A</v>
      </c>
      <c r="E117" s="6"/>
      <c r="F117" s="13" t="e">
        <f>VLOOKUP($B117,BACKLOG!$B$5:$G$5000,4,)</f>
        <v>#N/A</v>
      </c>
      <c r="G117" s="13" t="e">
        <f>VLOOKUP($B117,BACKLOG!$B$5:$G$5000,5,)</f>
        <v>#N/A</v>
      </c>
      <c r="H117" s="6"/>
    </row>
    <row r="118" spans="2:8" s="4" customFormat="1" ht="24.95" customHeight="1" x14ac:dyDescent="0.25">
      <c r="B118" s="12">
        <f>BACKLOG!$B118</f>
        <v>0</v>
      </c>
      <c r="C118" s="12" t="e">
        <f>VLOOKUP($B118,BACKLOG!$B$5:$I$5000,2,0)</f>
        <v>#N/A</v>
      </c>
      <c r="D118" s="6" t="e">
        <f>VLOOKUP($B118,BACKLOG!$B$5:$I$5000,6,0)</f>
        <v>#N/A</v>
      </c>
      <c r="E118" s="6"/>
      <c r="F118" s="13" t="e">
        <f>VLOOKUP($B118,BACKLOG!$B$5:$G$5000,4,)</f>
        <v>#N/A</v>
      </c>
      <c r="G118" s="13" t="e">
        <f>VLOOKUP($B118,BACKLOG!$B$5:$G$5000,5,)</f>
        <v>#N/A</v>
      </c>
      <c r="H118" s="6"/>
    </row>
    <row r="119" spans="2:8" s="4" customFormat="1" ht="24.95" customHeight="1" x14ac:dyDescent="0.25">
      <c r="B119" s="12">
        <f>BACKLOG!$B119</f>
        <v>0</v>
      </c>
      <c r="C119" s="12" t="e">
        <f>VLOOKUP($B119,BACKLOG!$B$5:$I$5000,2,0)</f>
        <v>#N/A</v>
      </c>
      <c r="D119" s="6" t="e">
        <f>VLOOKUP($B119,BACKLOG!$B$5:$I$5000,6,0)</f>
        <v>#N/A</v>
      </c>
      <c r="E119" s="6"/>
      <c r="F119" s="13" t="e">
        <f>VLOOKUP($B119,BACKLOG!$B$5:$G$5000,4,)</f>
        <v>#N/A</v>
      </c>
      <c r="G119" s="13" t="e">
        <f>VLOOKUP($B119,BACKLOG!$B$5:$G$5000,5,)</f>
        <v>#N/A</v>
      </c>
      <c r="H119" s="6"/>
    </row>
    <row r="120" spans="2:8" s="4" customFormat="1" ht="24.95" customHeight="1" x14ac:dyDescent="0.25">
      <c r="B120" s="12">
        <f>BACKLOG!$B120</f>
        <v>0</v>
      </c>
      <c r="C120" s="12" t="e">
        <f>VLOOKUP($B120,BACKLOG!$B$5:$I$5000,2,0)</f>
        <v>#N/A</v>
      </c>
      <c r="D120" s="6" t="e">
        <f>VLOOKUP($B120,BACKLOG!$B$5:$I$5000,6,0)</f>
        <v>#N/A</v>
      </c>
      <c r="E120" s="6"/>
      <c r="F120" s="13" t="e">
        <f>VLOOKUP($B120,BACKLOG!$B$5:$G$5000,4,)</f>
        <v>#N/A</v>
      </c>
      <c r="G120" s="13" t="e">
        <f>VLOOKUP($B120,BACKLOG!$B$5:$G$5000,5,)</f>
        <v>#N/A</v>
      </c>
      <c r="H120" s="6"/>
    </row>
    <row r="121" spans="2:8" s="4" customFormat="1" ht="24.95" customHeight="1" x14ac:dyDescent="0.25">
      <c r="B121" s="12">
        <f>BACKLOG!$B121</f>
        <v>0</v>
      </c>
      <c r="C121" s="12" t="e">
        <f>VLOOKUP($B121,BACKLOG!$B$5:$I$5000,2,0)</f>
        <v>#N/A</v>
      </c>
      <c r="D121" s="6" t="e">
        <f>VLOOKUP($B121,BACKLOG!$B$5:$I$5000,6,0)</f>
        <v>#N/A</v>
      </c>
      <c r="E121" s="6"/>
      <c r="F121" s="13" t="e">
        <f>VLOOKUP($B121,BACKLOG!$B$5:$G$5000,4,)</f>
        <v>#N/A</v>
      </c>
      <c r="G121" s="13" t="e">
        <f>VLOOKUP($B121,BACKLOG!$B$5:$G$5000,5,)</f>
        <v>#N/A</v>
      </c>
      <c r="H121" s="6"/>
    </row>
    <row r="122" spans="2:8" s="4" customFormat="1" ht="24.95" customHeight="1" x14ac:dyDescent="0.25">
      <c r="B122" s="12">
        <f>BACKLOG!$B122</f>
        <v>0</v>
      </c>
      <c r="C122" s="12" t="e">
        <f>VLOOKUP($B122,BACKLOG!$B$5:$I$5000,2,0)</f>
        <v>#N/A</v>
      </c>
      <c r="D122" s="6" t="e">
        <f>VLOOKUP($B122,BACKLOG!$B$5:$I$5000,6,0)</f>
        <v>#N/A</v>
      </c>
      <c r="E122" s="6"/>
      <c r="F122" s="13" t="e">
        <f>VLOOKUP($B122,BACKLOG!$B$5:$G$5000,4,)</f>
        <v>#N/A</v>
      </c>
      <c r="G122" s="13" t="e">
        <f>VLOOKUP($B122,BACKLOG!$B$5:$G$5000,5,)</f>
        <v>#N/A</v>
      </c>
      <c r="H122" s="6"/>
    </row>
    <row r="123" spans="2:8" s="4" customFormat="1" ht="24.95" customHeight="1" x14ac:dyDescent="0.25">
      <c r="B123" s="12">
        <f>BACKLOG!$B123</f>
        <v>0</v>
      </c>
      <c r="C123" s="12" t="e">
        <f>VLOOKUP($B123,BACKLOG!$B$5:$I$5000,2,0)</f>
        <v>#N/A</v>
      </c>
      <c r="D123" s="6" t="e">
        <f>VLOOKUP($B123,BACKLOG!$B$5:$I$5000,6,0)</f>
        <v>#N/A</v>
      </c>
      <c r="E123" s="6"/>
      <c r="F123" s="13" t="e">
        <f>VLOOKUP($B123,BACKLOG!$B$5:$G$5000,4,)</f>
        <v>#N/A</v>
      </c>
      <c r="G123" s="13" t="e">
        <f>VLOOKUP($B123,BACKLOG!$B$5:$G$5000,5,)</f>
        <v>#N/A</v>
      </c>
      <c r="H123" s="6"/>
    </row>
    <row r="124" spans="2:8" s="4" customFormat="1" ht="24.95" customHeight="1" x14ac:dyDescent="0.25">
      <c r="B124" s="12">
        <f>BACKLOG!$B124</f>
        <v>0</v>
      </c>
      <c r="C124" s="12" t="e">
        <f>VLOOKUP($B124,BACKLOG!$B$5:$I$5000,2,0)</f>
        <v>#N/A</v>
      </c>
      <c r="D124" s="6" t="e">
        <f>VLOOKUP($B124,BACKLOG!$B$5:$I$5000,6,0)</f>
        <v>#N/A</v>
      </c>
      <c r="E124" s="6"/>
      <c r="F124" s="13" t="e">
        <f>VLOOKUP($B124,BACKLOG!$B$5:$G$5000,4,)</f>
        <v>#N/A</v>
      </c>
      <c r="G124" s="13" t="e">
        <f>VLOOKUP($B124,BACKLOG!$B$5:$G$5000,5,)</f>
        <v>#N/A</v>
      </c>
      <c r="H124" s="6"/>
    </row>
    <row r="125" spans="2:8" s="4" customFormat="1" ht="24.95" customHeight="1" x14ac:dyDescent="0.25">
      <c r="B125" s="12">
        <f>BACKLOG!$B125</f>
        <v>0</v>
      </c>
      <c r="C125" s="12" t="e">
        <f>VLOOKUP($B125,BACKLOG!$B$5:$I$5000,2,0)</f>
        <v>#N/A</v>
      </c>
      <c r="D125" s="6" t="e">
        <f>VLOOKUP($B125,BACKLOG!$B$5:$I$5000,6,0)</f>
        <v>#N/A</v>
      </c>
      <c r="E125" s="6"/>
      <c r="F125" s="13" t="e">
        <f>VLOOKUP($B125,BACKLOG!$B$5:$G$5000,4,)</f>
        <v>#N/A</v>
      </c>
      <c r="G125" s="13" t="e">
        <f>VLOOKUP($B125,BACKLOG!$B$5:$G$5000,5,)</f>
        <v>#N/A</v>
      </c>
      <c r="H125" s="6"/>
    </row>
    <row r="126" spans="2:8" s="4" customFormat="1" ht="24.95" customHeight="1" x14ac:dyDescent="0.25">
      <c r="B126" s="12">
        <f>BACKLOG!$B126</f>
        <v>0</v>
      </c>
      <c r="C126" s="12" t="e">
        <f>VLOOKUP($B126,BACKLOG!$B$5:$I$5000,2,0)</f>
        <v>#N/A</v>
      </c>
      <c r="D126" s="6" t="e">
        <f>VLOOKUP($B126,BACKLOG!$B$5:$I$5000,6,0)</f>
        <v>#N/A</v>
      </c>
      <c r="E126" s="6"/>
      <c r="F126" s="13" t="e">
        <f>VLOOKUP($B126,BACKLOG!$B$5:$G$5000,4,)</f>
        <v>#N/A</v>
      </c>
      <c r="G126" s="13" t="e">
        <f>VLOOKUP($B126,BACKLOG!$B$5:$G$5000,5,)</f>
        <v>#N/A</v>
      </c>
      <c r="H126" s="6"/>
    </row>
    <row r="127" spans="2:8" s="4" customFormat="1" ht="24.95" customHeight="1" x14ac:dyDescent="0.25">
      <c r="B127" s="12">
        <f>BACKLOG!$B127</f>
        <v>0</v>
      </c>
      <c r="C127" s="12" t="e">
        <f>VLOOKUP($B127,BACKLOG!$B$5:$I$5000,2,0)</f>
        <v>#N/A</v>
      </c>
      <c r="D127" s="6" t="e">
        <f>VLOOKUP($B127,BACKLOG!$B$5:$I$5000,6,0)</f>
        <v>#N/A</v>
      </c>
      <c r="E127" s="6"/>
      <c r="F127" s="13" t="e">
        <f>VLOOKUP($B127,BACKLOG!$B$5:$G$5000,4,)</f>
        <v>#N/A</v>
      </c>
      <c r="G127" s="13" t="e">
        <f>VLOOKUP($B127,BACKLOG!$B$5:$G$5000,5,)</f>
        <v>#N/A</v>
      </c>
      <c r="H127" s="6"/>
    </row>
    <row r="128" spans="2:8" s="4" customFormat="1" ht="24.95" customHeight="1" x14ac:dyDescent="0.25">
      <c r="B128" s="12">
        <f>BACKLOG!$B128</f>
        <v>0</v>
      </c>
      <c r="C128" s="12" t="e">
        <f>VLOOKUP($B128,BACKLOG!$B$5:$I$5000,2,0)</f>
        <v>#N/A</v>
      </c>
      <c r="D128" s="6" t="e">
        <f>VLOOKUP($B128,BACKLOG!$B$5:$I$5000,6,0)</f>
        <v>#N/A</v>
      </c>
      <c r="E128" s="6"/>
      <c r="F128" s="13" t="e">
        <f>VLOOKUP($B128,BACKLOG!$B$5:$G$5000,4,)</f>
        <v>#N/A</v>
      </c>
      <c r="G128" s="13" t="e">
        <f>VLOOKUP($B128,BACKLOG!$B$5:$G$5000,5,)</f>
        <v>#N/A</v>
      </c>
      <c r="H128" s="6"/>
    </row>
    <row r="129" spans="2:8" s="4" customFormat="1" ht="24.95" customHeight="1" x14ac:dyDescent="0.25">
      <c r="B129" s="12">
        <f>BACKLOG!$B129</f>
        <v>0</v>
      </c>
      <c r="C129" s="12" t="e">
        <f>VLOOKUP($B129,BACKLOG!$B$5:$I$5000,2,0)</f>
        <v>#N/A</v>
      </c>
      <c r="D129" s="6" t="e">
        <f>VLOOKUP($B129,BACKLOG!$B$5:$I$5000,6,0)</f>
        <v>#N/A</v>
      </c>
      <c r="E129" s="6"/>
      <c r="F129" s="13" t="e">
        <f>VLOOKUP($B129,BACKLOG!$B$5:$G$5000,4,)</f>
        <v>#N/A</v>
      </c>
      <c r="G129" s="13" t="e">
        <f>VLOOKUP($B129,BACKLOG!$B$5:$G$5000,5,)</f>
        <v>#N/A</v>
      </c>
      <c r="H129" s="6"/>
    </row>
    <row r="130" spans="2:8" s="4" customFormat="1" ht="24.95" customHeight="1" x14ac:dyDescent="0.25">
      <c r="B130" s="12">
        <f>BACKLOG!$B130</f>
        <v>0</v>
      </c>
      <c r="C130" s="12" t="e">
        <f>VLOOKUP($B130,BACKLOG!$B$5:$I$5000,2,0)</f>
        <v>#N/A</v>
      </c>
      <c r="D130" s="6" t="e">
        <f>VLOOKUP($B130,BACKLOG!$B$5:$I$5000,6,0)</f>
        <v>#N/A</v>
      </c>
      <c r="E130" s="6"/>
      <c r="F130" s="13" t="e">
        <f>VLOOKUP($B130,BACKLOG!$B$5:$G$5000,4,)</f>
        <v>#N/A</v>
      </c>
      <c r="G130" s="13" t="e">
        <f>VLOOKUP($B130,BACKLOG!$B$5:$G$5000,5,)</f>
        <v>#N/A</v>
      </c>
      <c r="H130" s="6"/>
    </row>
    <row r="131" spans="2:8" s="4" customFormat="1" ht="24.95" customHeight="1" x14ac:dyDescent="0.25">
      <c r="B131" s="12">
        <f>BACKLOG!$B131</f>
        <v>0</v>
      </c>
      <c r="C131" s="12" t="e">
        <f>VLOOKUP($B131,BACKLOG!$B$5:$I$5000,2,0)</f>
        <v>#N/A</v>
      </c>
      <c r="D131" s="6" t="e">
        <f>VLOOKUP($B131,BACKLOG!$B$5:$I$5000,6,0)</f>
        <v>#N/A</v>
      </c>
      <c r="E131" s="6"/>
      <c r="F131" s="13" t="e">
        <f>VLOOKUP($B131,BACKLOG!$B$5:$G$5000,4,)</f>
        <v>#N/A</v>
      </c>
      <c r="G131" s="13" t="e">
        <f>VLOOKUP($B131,BACKLOG!$B$5:$G$5000,5,)</f>
        <v>#N/A</v>
      </c>
      <c r="H131" s="6"/>
    </row>
    <row r="132" spans="2:8" s="4" customFormat="1" ht="24.95" customHeight="1" x14ac:dyDescent="0.25">
      <c r="B132" s="12">
        <f>BACKLOG!$B132</f>
        <v>0</v>
      </c>
      <c r="C132" s="12" t="e">
        <f>VLOOKUP($B132,BACKLOG!$B$5:$I$5000,2,0)</f>
        <v>#N/A</v>
      </c>
      <c r="D132" s="6" t="e">
        <f>VLOOKUP($B132,BACKLOG!$B$5:$I$5000,6,0)</f>
        <v>#N/A</v>
      </c>
      <c r="E132" s="6"/>
      <c r="F132" s="13" t="e">
        <f>VLOOKUP($B132,BACKLOG!$B$5:$G$5000,4,)</f>
        <v>#N/A</v>
      </c>
      <c r="G132" s="13" t="e">
        <f>VLOOKUP($B132,BACKLOG!$B$5:$G$5000,5,)</f>
        <v>#N/A</v>
      </c>
      <c r="H132" s="6"/>
    </row>
    <row r="133" spans="2:8" s="4" customFormat="1" ht="24.95" customHeight="1" x14ac:dyDescent="0.25">
      <c r="B133" s="12">
        <f>BACKLOG!$B133</f>
        <v>0</v>
      </c>
      <c r="C133" s="12" t="e">
        <f>VLOOKUP($B133,BACKLOG!$B$5:$I$5000,2,0)</f>
        <v>#N/A</v>
      </c>
      <c r="D133" s="6" t="e">
        <f>VLOOKUP($B133,BACKLOG!$B$5:$I$5000,6,0)</f>
        <v>#N/A</v>
      </c>
      <c r="E133" s="6"/>
      <c r="F133" s="13" t="e">
        <f>VLOOKUP($B133,BACKLOG!$B$5:$G$5000,4,)</f>
        <v>#N/A</v>
      </c>
      <c r="G133" s="13" t="e">
        <f>VLOOKUP($B133,BACKLOG!$B$5:$G$5000,5,)</f>
        <v>#N/A</v>
      </c>
      <c r="H133" s="6"/>
    </row>
    <row r="134" spans="2:8" s="4" customFormat="1" ht="24.95" customHeight="1" x14ac:dyDescent="0.25">
      <c r="B134" s="12">
        <f>BACKLOG!$B134</f>
        <v>0</v>
      </c>
      <c r="C134" s="12" t="e">
        <f>VLOOKUP($B134,BACKLOG!$B$5:$I$5000,2,0)</f>
        <v>#N/A</v>
      </c>
      <c r="D134" s="6" t="e">
        <f>VLOOKUP($B134,BACKLOG!$B$5:$I$5000,6,0)</f>
        <v>#N/A</v>
      </c>
      <c r="E134" s="6"/>
      <c r="F134" s="13" t="e">
        <f>VLOOKUP($B134,BACKLOG!$B$5:$G$5000,4,)</f>
        <v>#N/A</v>
      </c>
      <c r="G134" s="13" t="e">
        <f>VLOOKUP($B134,BACKLOG!$B$5:$G$5000,5,)</f>
        <v>#N/A</v>
      </c>
      <c r="H134" s="6"/>
    </row>
    <row r="135" spans="2:8" s="4" customFormat="1" ht="24.95" customHeight="1" x14ac:dyDescent="0.25">
      <c r="B135" s="12">
        <f>BACKLOG!$B135</f>
        <v>0</v>
      </c>
      <c r="C135" s="12" t="e">
        <f>VLOOKUP($B135,BACKLOG!$B$5:$I$5000,2,0)</f>
        <v>#N/A</v>
      </c>
      <c r="D135" s="6" t="e">
        <f>VLOOKUP($B135,BACKLOG!$B$5:$I$5000,6,0)</f>
        <v>#N/A</v>
      </c>
      <c r="E135" s="6"/>
      <c r="F135" s="13" t="e">
        <f>VLOOKUP($B135,BACKLOG!$B$5:$G$5000,4,)</f>
        <v>#N/A</v>
      </c>
      <c r="G135" s="13" t="e">
        <f>VLOOKUP($B135,BACKLOG!$B$5:$G$5000,5,)</f>
        <v>#N/A</v>
      </c>
      <c r="H135" s="6"/>
    </row>
    <row r="136" spans="2:8" s="4" customFormat="1" ht="24.95" customHeight="1" x14ac:dyDescent="0.25">
      <c r="B136" s="12">
        <f>BACKLOG!$B136</f>
        <v>0</v>
      </c>
      <c r="C136" s="12" t="e">
        <f>VLOOKUP($B136,BACKLOG!$B$5:$I$5000,2,0)</f>
        <v>#N/A</v>
      </c>
      <c r="D136" s="6" t="e">
        <f>VLOOKUP($B136,BACKLOG!$B$5:$I$5000,6,0)</f>
        <v>#N/A</v>
      </c>
      <c r="E136" s="6"/>
      <c r="F136" s="13" t="e">
        <f>VLOOKUP($B136,BACKLOG!$B$5:$G$5000,4,)</f>
        <v>#N/A</v>
      </c>
      <c r="G136" s="13" t="e">
        <f>VLOOKUP($B136,BACKLOG!$B$5:$G$5000,5,)</f>
        <v>#N/A</v>
      </c>
      <c r="H136" s="6"/>
    </row>
    <row r="137" spans="2:8" s="4" customFormat="1" ht="24.95" customHeight="1" x14ac:dyDescent="0.25">
      <c r="B137" s="12">
        <f>BACKLOG!$B137</f>
        <v>0</v>
      </c>
      <c r="C137" s="12" t="e">
        <f>VLOOKUP($B137,BACKLOG!$B$5:$I$5000,2,0)</f>
        <v>#N/A</v>
      </c>
      <c r="D137" s="6" t="e">
        <f>VLOOKUP($B137,BACKLOG!$B$5:$I$5000,6,0)</f>
        <v>#N/A</v>
      </c>
      <c r="E137" s="6"/>
      <c r="F137" s="13" t="e">
        <f>VLOOKUP($B137,BACKLOG!$B$5:$G$5000,4,)</f>
        <v>#N/A</v>
      </c>
      <c r="G137" s="13" t="e">
        <f>VLOOKUP($B137,BACKLOG!$B$5:$G$5000,5,)</f>
        <v>#N/A</v>
      </c>
      <c r="H137" s="6"/>
    </row>
    <row r="138" spans="2:8" s="4" customFormat="1" ht="24.95" customHeight="1" x14ac:dyDescent="0.25">
      <c r="B138" s="12">
        <f>BACKLOG!$B138</f>
        <v>0</v>
      </c>
      <c r="C138" s="12" t="e">
        <f>VLOOKUP($B138,BACKLOG!$B$5:$I$5000,2,0)</f>
        <v>#N/A</v>
      </c>
      <c r="D138" s="6" t="e">
        <f>VLOOKUP($B138,BACKLOG!$B$5:$I$5000,6,0)</f>
        <v>#N/A</v>
      </c>
      <c r="E138" s="6"/>
      <c r="F138" s="13" t="e">
        <f>VLOOKUP($B138,BACKLOG!$B$5:$G$5000,4,)</f>
        <v>#N/A</v>
      </c>
      <c r="G138" s="13" t="e">
        <f>VLOOKUP($B138,BACKLOG!$B$5:$G$5000,5,)</f>
        <v>#N/A</v>
      </c>
      <c r="H138" s="6"/>
    </row>
    <row r="139" spans="2:8" s="4" customFormat="1" ht="24.95" customHeight="1" x14ac:dyDescent="0.25">
      <c r="B139" s="12">
        <f>BACKLOG!$B139</f>
        <v>0</v>
      </c>
      <c r="C139" s="12" t="e">
        <f>VLOOKUP($B139,BACKLOG!$B$5:$I$5000,2,0)</f>
        <v>#N/A</v>
      </c>
      <c r="D139" s="6" t="e">
        <f>VLOOKUP($B139,BACKLOG!$B$5:$I$5000,6,0)</f>
        <v>#N/A</v>
      </c>
      <c r="E139" s="6"/>
      <c r="F139" s="13" t="e">
        <f>VLOOKUP($B139,BACKLOG!$B$5:$G$5000,4,)</f>
        <v>#N/A</v>
      </c>
      <c r="G139" s="13" t="e">
        <f>VLOOKUP($B139,BACKLOG!$B$5:$G$5000,5,)</f>
        <v>#N/A</v>
      </c>
      <c r="H139" s="6"/>
    </row>
    <row r="140" spans="2:8" s="4" customFormat="1" ht="24.95" customHeight="1" x14ac:dyDescent="0.25">
      <c r="B140" s="12">
        <f>BACKLOG!$B140</f>
        <v>0</v>
      </c>
      <c r="C140" s="12" t="e">
        <f>VLOOKUP($B140,BACKLOG!$B$5:$I$5000,2,0)</f>
        <v>#N/A</v>
      </c>
      <c r="D140" s="6" t="e">
        <f>VLOOKUP($B140,BACKLOG!$B$5:$I$5000,6,0)</f>
        <v>#N/A</v>
      </c>
      <c r="E140" s="6"/>
      <c r="F140" s="13" t="e">
        <f>VLOOKUP($B140,BACKLOG!$B$5:$G$5000,4,)</f>
        <v>#N/A</v>
      </c>
      <c r="G140" s="13" t="e">
        <f>VLOOKUP($B140,BACKLOG!$B$5:$G$5000,5,)</f>
        <v>#N/A</v>
      </c>
      <c r="H140" s="6"/>
    </row>
    <row r="141" spans="2:8" s="4" customFormat="1" ht="24.95" customHeight="1" x14ac:dyDescent="0.25">
      <c r="B141" s="12">
        <f>BACKLOG!$B141</f>
        <v>0</v>
      </c>
      <c r="C141" s="12" t="e">
        <f>VLOOKUP($B141,BACKLOG!$B$5:$I$5000,2,0)</f>
        <v>#N/A</v>
      </c>
      <c r="D141" s="6" t="e">
        <f>VLOOKUP($B141,BACKLOG!$B$5:$I$5000,6,0)</f>
        <v>#N/A</v>
      </c>
      <c r="E141" s="6"/>
      <c r="F141" s="13" t="e">
        <f>VLOOKUP($B141,BACKLOG!$B$5:$G$5000,4,)</f>
        <v>#N/A</v>
      </c>
      <c r="G141" s="13" t="e">
        <f>VLOOKUP($B141,BACKLOG!$B$5:$G$5000,5,)</f>
        <v>#N/A</v>
      </c>
      <c r="H141" s="6"/>
    </row>
    <row r="142" spans="2:8" s="4" customFormat="1" ht="24.95" customHeight="1" x14ac:dyDescent="0.25">
      <c r="B142" s="12">
        <f>BACKLOG!$B142</f>
        <v>0</v>
      </c>
      <c r="C142" s="12" t="e">
        <f>VLOOKUP($B142,BACKLOG!$B$5:$I$5000,2,0)</f>
        <v>#N/A</v>
      </c>
      <c r="D142" s="6" t="e">
        <f>VLOOKUP($B142,BACKLOG!$B$5:$I$5000,6,0)</f>
        <v>#N/A</v>
      </c>
      <c r="E142" s="6"/>
      <c r="F142" s="13" t="e">
        <f>VLOOKUP($B142,BACKLOG!$B$5:$G$5000,4,)</f>
        <v>#N/A</v>
      </c>
      <c r="G142" s="13" t="e">
        <f>VLOOKUP($B142,BACKLOG!$B$5:$G$5000,5,)</f>
        <v>#N/A</v>
      </c>
      <c r="H142" s="6"/>
    </row>
    <row r="143" spans="2:8" s="4" customFormat="1" ht="24.95" customHeight="1" x14ac:dyDescent="0.25">
      <c r="B143" s="12">
        <f>BACKLOG!$B143</f>
        <v>0</v>
      </c>
      <c r="C143" s="12" t="e">
        <f>VLOOKUP($B143,BACKLOG!$B$5:$I$5000,2,0)</f>
        <v>#N/A</v>
      </c>
      <c r="D143" s="6" t="e">
        <f>VLOOKUP($B143,BACKLOG!$B$5:$I$5000,6,0)</f>
        <v>#N/A</v>
      </c>
      <c r="E143" s="6"/>
      <c r="F143" s="13" t="e">
        <f>VLOOKUP($B143,BACKLOG!$B$5:$G$5000,4,)</f>
        <v>#N/A</v>
      </c>
      <c r="G143" s="13" t="e">
        <f>VLOOKUP($B143,BACKLOG!$B$5:$G$5000,5,)</f>
        <v>#N/A</v>
      </c>
      <c r="H143" s="6"/>
    </row>
    <row r="144" spans="2:8" s="4" customFormat="1" ht="24.95" customHeight="1" x14ac:dyDescent="0.25">
      <c r="B144" s="12">
        <f>BACKLOG!$B144</f>
        <v>0</v>
      </c>
      <c r="C144" s="12" t="e">
        <f>VLOOKUP($B144,BACKLOG!$B$5:$I$5000,2,0)</f>
        <v>#N/A</v>
      </c>
      <c r="D144" s="6" t="e">
        <f>VLOOKUP($B144,BACKLOG!$B$5:$I$5000,6,0)</f>
        <v>#N/A</v>
      </c>
      <c r="E144" s="6"/>
      <c r="F144" s="13" t="e">
        <f>VLOOKUP($B144,BACKLOG!$B$5:$G$5000,4,)</f>
        <v>#N/A</v>
      </c>
      <c r="G144" s="13" t="e">
        <f>VLOOKUP($B144,BACKLOG!$B$5:$G$5000,5,)</f>
        <v>#N/A</v>
      </c>
      <c r="H144" s="6"/>
    </row>
    <row r="145" spans="2:8" s="4" customFormat="1" ht="24.95" customHeight="1" x14ac:dyDescent="0.25">
      <c r="B145" s="12">
        <f>BACKLOG!$B145</f>
        <v>0</v>
      </c>
      <c r="C145" s="12" t="e">
        <f>VLOOKUP($B145,BACKLOG!$B$5:$I$5000,2,0)</f>
        <v>#N/A</v>
      </c>
      <c r="D145" s="6" t="e">
        <f>VLOOKUP($B145,BACKLOG!$B$5:$I$5000,6,0)</f>
        <v>#N/A</v>
      </c>
      <c r="E145" s="6"/>
      <c r="F145" s="13" t="e">
        <f>VLOOKUP($B145,BACKLOG!$B$5:$G$5000,4,)</f>
        <v>#N/A</v>
      </c>
      <c r="G145" s="13" t="e">
        <f>VLOOKUP($B145,BACKLOG!$B$5:$G$5000,5,)</f>
        <v>#N/A</v>
      </c>
      <c r="H145" s="6"/>
    </row>
    <row r="146" spans="2:8" s="4" customFormat="1" ht="24.95" customHeight="1" x14ac:dyDescent="0.25">
      <c r="B146" s="12">
        <f>BACKLOG!$B146</f>
        <v>0</v>
      </c>
      <c r="C146" s="12" t="e">
        <f>VLOOKUP($B146,BACKLOG!$B$5:$I$5000,2,0)</f>
        <v>#N/A</v>
      </c>
      <c r="D146" s="6" t="e">
        <f>VLOOKUP($B146,BACKLOG!$B$5:$I$5000,6,0)</f>
        <v>#N/A</v>
      </c>
      <c r="E146" s="6"/>
      <c r="F146" s="13" t="e">
        <f>VLOOKUP($B146,BACKLOG!$B$5:$G$5000,4,)</f>
        <v>#N/A</v>
      </c>
      <c r="G146" s="13" t="e">
        <f>VLOOKUP($B146,BACKLOG!$B$5:$G$5000,5,)</f>
        <v>#N/A</v>
      </c>
      <c r="H146" s="6"/>
    </row>
    <row r="147" spans="2:8" s="4" customFormat="1" ht="24.95" customHeight="1" x14ac:dyDescent="0.25">
      <c r="B147" s="12">
        <f>BACKLOG!$B147</f>
        <v>0</v>
      </c>
      <c r="C147" s="12" t="e">
        <f>VLOOKUP($B147,BACKLOG!$B$5:$I$5000,2,0)</f>
        <v>#N/A</v>
      </c>
      <c r="D147" s="6" t="e">
        <f>VLOOKUP($B147,BACKLOG!$B$5:$I$5000,6,0)</f>
        <v>#N/A</v>
      </c>
      <c r="E147" s="6"/>
      <c r="F147" s="13" t="e">
        <f>VLOOKUP($B147,BACKLOG!$B$5:$G$5000,4,)</f>
        <v>#N/A</v>
      </c>
      <c r="G147" s="13" t="e">
        <f>VLOOKUP($B147,BACKLOG!$B$5:$G$5000,5,)</f>
        <v>#N/A</v>
      </c>
      <c r="H147" s="6"/>
    </row>
    <row r="148" spans="2:8" s="4" customFormat="1" ht="24.95" customHeight="1" x14ac:dyDescent="0.25">
      <c r="B148" s="12">
        <f>BACKLOG!$B148</f>
        <v>0</v>
      </c>
      <c r="C148" s="12" t="e">
        <f>VLOOKUP($B148,BACKLOG!$B$5:$I$5000,2,0)</f>
        <v>#N/A</v>
      </c>
      <c r="D148" s="6" t="e">
        <f>VLOOKUP($B148,BACKLOG!$B$5:$I$5000,6,0)</f>
        <v>#N/A</v>
      </c>
      <c r="E148" s="6"/>
      <c r="F148" s="13" t="e">
        <f>VLOOKUP($B148,BACKLOG!$B$5:$G$5000,4,)</f>
        <v>#N/A</v>
      </c>
      <c r="G148" s="13" t="e">
        <f>VLOOKUP($B148,BACKLOG!$B$5:$G$5000,5,)</f>
        <v>#N/A</v>
      </c>
      <c r="H148" s="6"/>
    </row>
    <row r="149" spans="2:8" s="4" customFormat="1" ht="24.95" customHeight="1" x14ac:dyDescent="0.25">
      <c r="B149" s="12">
        <f>BACKLOG!$B149</f>
        <v>0</v>
      </c>
      <c r="C149" s="12" t="e">
        <f>VLOOKUP($B149,BACKLOG!$B$5:$I$5000,2,0)</f>
        <v>#N/A</v>
      </c>
      <c r="D149" s="6" t="e">
        <f>VLOOKUP($B149,BACKLOG!$B$5:$I$5000,6,0)</f>
        <v>#N/A</v>
      </c>
      <c r="E149" s="6"/>
      <c r="F149" s="13" t="e">
        <f>VLOOKUP($B149,BACKLOG!$B$5:$G$5000,4,)</f>
        <v>#N/A</v>
      </c>
      <c r="G149" s="13" t="e">
        <f>VLOOKUP($B149,BACKLOG!$B$5:$G$5000,5,)</f>
        <v>#N/A</v>
      </c>
      <c r="H149" s="6"/>
    </row>
    <row r="150" spans="2:8" s="4" customFormat="1" ht="24.95" customHeight="1" x14ac:dyDescent="0.25">
      <c r="B150" s="12">
        <f>BACKLOG!$B150</f>
        <v>0</v>
      </c>
      <c r="C150" s="12" t="e">
        <f>VLOOKUP($B150,BACKLOG!$B$5:$I$5000,2,0)</f>
        <v>#N/A</v>
      </c>
      <c r="D150" s="6" t="e">
        <f>VLOOKUP($B150,BACKLOG!$B$5:$I$5000,6,0)</f>
        <v>#N/A</v>
      </c>
      <c r="E150" s="6"/>
      <c r="F150" s="13" t="e">
        <f>VLOOKUP($B150,BACKLOG!$B$5:$G$5000,4,)</f>
        <v>#N/A</v>
      </c>
      <c r="G150" s="13" t="e">
        <f>VLOOKUP($B150,BACKLOG!$B$5:$G$5000,5,)</f>
        <v>#N/A</v>
      </c>
      <c r="H150" s="6"/>
    </row>
    <row r="151" spans="2:8" s="4" customFormat="1" ht="24.95" customHeight="1" x14ac:dyDescent="0.25">
      <c r="B151" s="12">
        <f>BACKLOG!$B151</f>
        <v>0</v>
      </c>
      <c r="C151" s="12" t="e">
        <f>VLOOKUP($B151,BACKLOG!$B$5:$I$5000,2,0)</f>
        <v>#N/A</v>
      </c>
      <c r="D151" s="6" t="e">
        <f>VLOOKUP($B151,BACKLOG!$B$5:$I$5000,6,0)</f>
        <v>#N/A</v>
      </c>
      <c r="E151" s="6"/>
      <c r="F151" s="13" t="e">
        <f>VLOOKUP($B151,BACKLOG!$B$5:$G$5000,4,)</f>
        <v>#N/A</v>
      </c>
      <c r="G151" s="13" t="e">
        <f>VLOOKUP($B151,BACKLOG!$B$5:$G$5000,5,)</f>
        <v>#N/A</v>
      </c>
      <c r="H151" s="6"/>
    </row>
    <row r="152" spans="2:8" s="4" customFormat="1" ht="24.95" customHeight="1" x14ac:dyDescent="0.25">
      <c r="B152" s="12">
        <f>BACKLOG!$B152</f>
        <v>0</v>
      </c>
      <c r="C152" s="12" t="e">
        <f>VLOOKUP($B152,BACKLOG!$B$5:$I$5000,2,0)</f>
        <v>#N/A</v>
      </c>
      <c r="D152" s="6" t="e">
        <f>VLOOKUP($B152,BACKLOG!$B$5:$I$5000,6,0)</f>
        <v>#N/A</v>
      </c>
      <c r="E152" s="6"/>
      <c r="F152" s="13" t="e">
        <f>VLOOKUP($B152,BACKLOG!$B$5:$G$5000,4,)</f>
        <v>#N/A</v>
      </c>
      <c r="G152" s="13" t="e">
        <f>VLOOKUP($B152,BACKLOG!$B$5:$G$5000,5,)</f>
        <v>#N/A</v>
      </c>
      <c r="H152" s="6"/>
    </row>
    <row r="153" spans="2:8" s="4" customFormat="1" ht="24.95" customHeight="1" x14ac:dyDescent="0.25">
      <c r="B153" s="12">
        <f>BACKLOG!$B153</f>
        <v>0</v>
      </c>
      <c r="C153" s="12" t="e">
        <f>VLOOKUP($B153,BACKLOG!$B$5:$I$5000,2,0)</f>
        <v>#N/A</v>
      </c>
      <c r="D153" s="6" t="e">
        <f>VLOOKUP($B153,BACKLOG!$B$5:$I$5000,6,0)</f>
        <v>#N/A</v>
      </c>
      <c r="E153" s="6"/>
      <c r="F153" s="13" t="e">
        <f>VLOOKUP($B153,BACKLOG!$B$5:$G$5000,4,)</f>
        <v>#N/A</v>
      </c>
      <c r="G153" s="13" t="e">
        <f>VLOOKUP($B153,BACKLOG!$B$5:$G$5000,5,)</f>
        <v>#N/A</v>
      </c>
      <c r="H153" s="6"/>
    </row>
    <row r="154" spans="2:8" s="4" customFormat="1" ht="24.95" customHeight="1" x14ac:dyDescent="0.25">
      <c r="B154" s="12">
        <f>BACKLOG!$B154</f>
        <v>0</v>
      </c>
      <c r="C154" s="12" t="e">
        <f>VLOOKUP($B154,BACKLOG!$B$5:$I$5000,2,0)</f>
        <v>#N/A</v>
      </c>
      <c r="D154" s="6" t="e">
        <f>VLOOKUP($B154,BACKLOG!$B$5:$I$5000,6,0)</f>
        <v>#N/A</v>
      </c>
      <c r="E154" s="6"/>
      <c r="F154" s="13" t="e">
        <f>VLOOKUP($B154,BACKLOG!$B$5:$G$5000,4,)</f>
        <v>#N/A</v>
      </c>
      <c r="G154" s="13" t="e">
        <f>VLOOKUP($B154,BACKLOG!$B$5:$G$5000,5,)</f>
        <v>#N/A</v>
      </c>
      <c r="H154" s="6"/>
    </row>
    <row r="155" spans="2:8" s="4" customFormat="1" ht="24.95" customHeight="1" x14ac:dyDescent="0.25">
      <c r="B155" s="12">
        <f>BACKLOG!$B155</f>
        <v>0</v>
      </c>
      <c r="C155" s="12" t="e">
        <f>VLOOKUP($B155,BACKLOG!$B$5:$I$5000,2,0)</f>
        <v>#N/A</v>
      </c>
      <c r="D155" s="6" t="e">
        <f>VLOOKUP($B155,BACKLOG!$B$5:$I$5000,6,0)</f>
        <v>#N/A</v>
      </c>
      <c r="E155" s="6"/>
      <c r="F155" s="13" t="e">
        <f>VLOOKUP($B155,BACKLOG!$B$5:$G$5000,4,)</f>
        <v>#N/A</v>
      </c>
      <c r="G155" s="13" t="e">
        <f>VLOOKUP($B155,BACKLOG!$B$5:$G$5000,5,)</f>
        <v>#N/A</v>
      </c>
      <c r="H155" s="6"/>
    </row>
    <row r="156" spans="2:8" s="4" customFormat="1" ht="24.95" customHeight="1" x14ac:dyDescent="0.25">
      <c r="B156" s="12">
        <f>BACKLOG!$B156</f>
        <v>0</v>
      </c>
      <c r="C156" s="12" t="e">
        <f>VLOOKUP($B156,BACKLOG!$B$5:$I$5000,2,0)</f>
        <v>#N/A</v>
      </c>
      <c r="D156" s="6" t="e">
        <f>VLOOKUP($B156,BACKLOG!$B$5:$I$5000,6,0)</f>
        <v>#N/A</v>
      </c>
      <c r="E156" s="6"/>
      <c r="F156" s="13" t="e">
        <f>VLOOKUP($B156,BACKLOG!$B$5:$G$5000,4,)</f>
        <v>#N/A</v>
      </c>
      <c r="G156" s="13" t="e">
        <f>VLOOKUP($B156,BACKLOG!$B$5:$G$5000,5,)</f>
        <v>#N/A</v>
      </c>
      <c r="H156" s="6"/>
    </row>
    <row r="157" spans="2:8" s="4" customFormat="1" ht="24.95" customHeight="1" x14ac:dyDescent="0.25">
      <c r="B157" s="12">
        <f>BACKLOG!$B157</f>
        <v>0</v>
      </c>
      <c r="C157" s="12" t="e">
        <f>VLOOKUP($B157,BACKLOG!$B$5:$I$5000,2,0)</f>
        <v>#N/A</v>
      </c>
      <c r="D157" s="6" t="e">
        <f>VLOOKUP($B157,BACKLOG!$B$5:$I$5000,6,0)</f>
        <v>#N/A</v>
      </c>
      <c r="E157" s="6"/>
      <c r="F157" s="13" t="e">
        <f>VLOOKUP($B157,BACKLOG!$B$5:$G$5000,4,)</f>
        <v>#N/A</v>
      </c>
      <c r="G157" s="13" t="e">
        <f>VLOOKUP($B157,BACKLOG!$B$5:$G$5000,5,)</f>
        <v>#N/A</v>
      </c>
      <c r="H157" s="6"/>
    </row>
    <row r="158" spans="2:8" s="4" customFormat="1" ht="24.95" customHeight="1" x14ac:dyDescent="0.25">
      <c r="B158" s="12">
        <f>BACKLOG!$B158</f>
        <v>0</v>
      </c>
      <c r="C158" s="12" t="e">
        <f>VLOOKUP($B158,BACKLOG!$B$5:$I$5000,2,0)</f>
        <v>#N/A</v>
      </c>
      <c r="D158" s="6" t="e">
        <f>VLOOKUP($B158,BACKLOG!$B$5:$I$5000,6,0)</f>
        <v>#N/A</v>
      </c>
      <c r="E158" s="6"/>
      <c r="F158" s="13" t="e">
        <f>VLOOKUP($B158,BACKLOG!$B$5:$G$5000,4,)</f>
        <v>#N/A</v>
      </c>
      <c r="G158" s="13" t="e">
        <f>VLOOKUP($B158,BACKLOG!$B$5:$G$5000,5,)</f>
        <v>#N/A</v>
      </c>
      <c r="H158" s="6"/>
    </row>
    <row r="159" spans="2:8" s="4" customFormat="1" ht="24.95" customHeight="1" x14ac:dyDescent="0.25">
      <c r="B159" s="12">
        <f>BACKLOG!$B159</f>
        <v>0</v>
      </c>
      <c r="C159" s="12" t="e">
        <f>VLOOKUP($B159,BACKLOG!$B$5:$I$5000,2,0)</f>
        <v>#N/A</v>
      </c>
      <c r="D159" s="6" t="e">
        <f>VLOOKUP($B159,BACKLOG!$B$5:$I$5000,6,0)</f>
        <v>#N/A</v>
      </c>
      <c r="E159" s="6"/>
      <c r="F159" s="13" t="e">
        <f>VLOOKUP($B159,BACKLOG!$B$5:$G$5000,4,)</f>
        <v>#N/A</v>
      </c>
      <c r="G159" s="13" t="e">
        <f>VLOOKUP($B159,BACKLOG!$B$5:$G$5000,5,)</f>
        <v>#N/A</v>
      </c>
      <c r="H159" s="6"/>
    </row>
    <row r="160" spans="2:8" s="4" customFormat="1" ht="24.95" customHeight="1" x14ac:dyDescent="0.25">
      <c r="B160" s="12">
        <f>BACKLOG!$B160</f>
        <v>0</v>
      </c>
      <c r="C160" s="12" t="e">
        <f>VLOOKUP($B160,BACKLOG!$B$5:$I$5000,2,0)</f>
        <v>#N/A</v>
      </c>
      <c r="D160" s="6" t="e">
        <f>VLOOKUP($B160,BACKLOG!$B$5:$I$5000,6,0)</f>
        <v>#N/A</v>
      </c>
      <c r="E160" s="6"/>
      <c r="F160" s="13" t="e">
        <f>VLOOKUP($B160,BACKLOG!$B$5:$G$5000,4,)</f>
        <v>#N/A</v>
      </c>
      <c r="G160" s="13" t="e">
        <f>VLOOKUP($B160,BACKLOG!$B$5:$G$5000,5,)</f>
        <v>#N/A</v>
      </c>
      <c r="H160" s="6"/>
    </row>
    <row r="161" spans="2:8" s="4" customFormat="1" ht="24.95" customHeight="1" x14ac:dyDescent="0.25">
      <c r="B161" s="12">
        <f>BACKLOG!$B161</f>
        <v>0</v>
      </c>
      <c r="C161" s="12" t="e">
        <f>VLOOKUP($B161,BACKLOG!$B$5:$I$5000,2,0)</f>
        <v>#N/A</v>
      </c>
      <c r="D161" s="6" t="e">
        <f>VLOOKUP($B161,BACKLOG!$B$5:$I$5000,6,0)</f>
        <v>#N/A</v>
      </c>
      <c r="E161" s="6"/>
      <c r="F161" s="13" t="e">
        <f>VLOOKUP($B161,BACKLOG!$B$5:$G$5000,4,)</f>
        <v>#N/A</v>
      </c>
      <c r="G161" s="13" t="e">
        <f>VLOOKUP($B161,BACKLOG!$B$5:$G$5000,5,)</f>
        <v>#N/A</v>
      </c>
      <c r="H161" s="6"/>
    </row>
    <row r="162" spans="2:8" s="4" customFormat="1" ht="24.95" customHeight="1" x14ac:dyDescent="0.25">
      <c r="B162" s="12">
        <f>BACKLOG!$B162</f>
        <v>0</v>
      </c>
      <c r="C162" s="12" t="e">
        <f>VLOOKUP($B162,BACKLOG!$B$5:$I$5000,2,0)</f>
        <v>#N/A</v>
      </c>
      <c r="D162" s="6" t="e">
        <f>VLOOKUP($B162,BACKLOG!$B$5:$I$5000,6,0)</f>
        <v>#N/A</v>
      </c>
      <c r="E162" s="6"/>
      <c r="F162" s="13" t="e">
        <f>VLOOKUP($B162,BACKLOG!$B$5:$G$5000,4,)</f>
        <v>#N/A</v>
      </c>
      <c r="G162" s="13" t="e">
        <f>VLOOKUP($B162,BACKLOG!$B$5:$G$5000,5,)</f>
        <v>#N/A</v>
      </c>
      <c r="H162" s="6"/>
    </row>
    <row r="163" spans="2:8" s="4" customFormat="1" ht="24.95" customHeight="1" x14ac:dyDescent="0.25">
      <c r="B163" s="12">
        <f>BACKLOG!$B163</f>
        <v>0</v>
      </c>
      <c r="C163" s="12" t="e">
        <f>VLOOKUP($B163,BACKLOG!$B$5:$I$5000,2,0)</f>
        <v>#N/A</v>
      </c>
      <c r="D163" s="6" t="e">
        <f>VLOOKUP($B163,BACKLOG!$B$5:$I$5000,6,0)</f>
        <v>#N/A</v>
      </c>
      <c r="E163" s="6"/>
      <c r="F163" s="13" t="e">
        <f>VLOOKUP($B163,BACKLOG!$B$5:$G$5000,4,)</f>
        <v>#N/A</v>
      </c>
      <c r="G163" s="13" t="e">
        <f>VLOOKUP($B163,BACKLOG!$B$5:$G$5000,5,)</f>
        <v>#N/A</v>
      </c>
      <c r="H163" s="6"/>
    </row>
    <row r="164" spans="2:8" s="4" customFormat="1" ht="24.95" customHeight="1" x14ac:dyDescent="0.25">
      <c r="B164" s="12">
        <f>BACKLOG!$B164</f>
        <v>0</v>
      </c>
      <c r="C164" s="12" t="e">
        <f>VLOOKUP($B164,BACKLOG!$B$5:$I$5000,2,0)</f>
        <v>#N/A</v>
      </c>
      <c r="D164" s="6" t="e">
        <f>VLOOKUP($B164,BACKLOG!$B$5:$I$5000,6,0)</f>
        <v>#N/A</v>
      </c>
      <c r="E164" s="6"/>
      <c r="F164" s="13" t="e">
        <f>VLOOKUP($B164,BACKLOG!$B$5:$G$5000,4,)</f>
        <v>#N/A</v>
      </c>
      <c r="G164" s="13" t="e">
        <f>VLOOKUP($B164,BACKLOG!$B$5:$G$5000,5,)</f>
        <v>#N/A</v>
      </c>
      <c r="H164" s="6"/>
    </row>
    <row r="165" spans="2:8" s="4" customFormat="1" ht="24.95" customHeight="1" x14ac:dyDescent="0.25">
      <c r="B165" s="12">
        <f>BACKLOG!$B165</f>
        <v>0</v>
      </c>
      <c r="C165" s="12" t="e">
        <f>VLOOKUP($B165,BACKLOG!$B$5:$I$5000,2,0)</f>
        <v>#N/A</v>
      </c>
      <c r="D165" s="6" t="e">
        <f>VLOOKUP($B165,BACKLOG!$B$5:$I$5000,6,0)</f>
        <v>#N/A</v>
      </c>
      <c r="E165" s="6"/>
      <c r="F165" s="13" t="e">
        <f>VLOOKUP($B165,BACKLOG!$B$5:$G$5000,4,)</f>
        <v>#N/A</v>
      </c>
      <c r="G165" s="13" t="e">
        <f>VLOOKUP($B165,BACKLOG!$B$5:$G$5000,5,)</f>
        <v>#N/A</v>
      </c>
      <c r="H165" s="6"/>
    </row>
    <row r="166" spans="2:8" s="4" customFormat="1" ht="24.95" customHeight="1" x14ac:dyDescent="0.25">
      <c r="B166" s="12">
        <f>BACKLOG!$B166</f>
        <v>0</v>
      </c>
      <c r="C166" s="12" t="e">
        <f>VLOOKUP($B166,BACKLOG!$B$5:$I$5000,2,0)</f>
        <v>#N/A</v>
      </c>
      <c r="D166" s="6" t="e">
        <f>VLOOKUP($B166,BACKLOG!$B$5:$I$5000,6,0)</f>
        <v>#N/A</v>
      </c>
      <c r="E166" s="6"/>
      <c r="F166" s="13" t="e">
        <f>VLOOKUP($B166,BACKLOG!$B$5:$G$5000,4,)</f>
        <v>#N/A</v>
      </c>
      <c r="G166" s="13" t="e">
        <f>VLOOKUP($B166,BACKLOG!$B$5:$G$5000,5,)</f>
        <v>#N/A</v>
      </c>
      <c r="H166" s="6"/>
    </row>
    <row r="167" spans="2:8" s="4" customFormat="1" ht="24.95" customHeight="1" x14ac:dyDescent="0.25">
      <c r="B167" s="12">
        <f>BACKLOG!$B167</f>
        <v>0</v>
      </c>
      <c r="C167" s="12" t="e">
        <f>VLOOKUP($B167,BACKLOG!$B$5:$I$5000,2,0)</f>
        <v>#N/A</v>
      </c>
      <c r="D167" s="6" t="e">
        <f>VLOOKUP($B167,BACKLOG!$B$5:$I$5000,6,0)</f>
        <v>#N/A</v>
      </c>
      <c r="E167" s="6"/>
      <c r="F167" s="13" t="e">
        <f>VLOOKUP($B167,BACKLOG!$B$5:$G$5000,4,)</f>
        <v>#N/A</v>
      </c>
      <c r="G167" s="13" t="e">
        <f>VLOOKUP($B167,BACKLOG!$B$5:$G$5000,5,)</f>
        <v>#N/A</v>
      </c>
      <c r="H167" s="6"/>
    </row>
    <row r="168" spans="2:8" s="4" customFormat="1" ht="24.95" customHeight="1" x14ac:dyDescent="0.25">
      <c r="B168" s="12">
        <f>BACKLOG!$B168</f>
        <v>0</v>
      </c>
      <c r="C168" s="12" t="e">
        <f>VLOOKUP($B168,BACKLOG!$B$5:$I$5000,2,0)</f>
        <v>#N/A</v>
      </c>
      <c r="D168" s="6" t="e">
        <f>VLOOKUP($B168,BACKLOG!$B$5:$I$5000,6,0)</f>
        <v>#N/A</v>
      </c>
      <c r="E168" s="6"/>
      <c r="F168" s="13" t="e">
        <f>VLOOKUP($B168,BACKLOG!$B$5:$G$5000,4,)</f>
        <v>#N/A</v>
      </c>
      <c r="G168" s="13" t="e">
        <f>VLOOKUP($B168,BACKLOG!$B$5:$G$5000,5,)</f>
        <v>#N/A</v>
      </c>
      <c r="H168" s="6"/>
    </row>
    <row r="169" spans="2:8" s="4" customFormat="1" ht="24.95" customHeight="1" x14ac:dyDescent="0.25">
      <c r="B169" s="12">
        <f>BACKLOG!$B169</f>
        <v>0</v>
      </c>
      <c r="C169" s="12" t="e">
        <f>VLOOKUP($B169,BACKLOG!$B$5:$I$5000,2,0)</f>
        <v>#N/A</v>
      </c>
      <c r="D169" s="6" t="e">
        <f>VLOOKUP($B169,BACKLOG!$B$5:$I$5000,6,0)</f>
        <v>#N/A</v>
      </c>
      <c r="E169" s="6"/>
      <c r="F169" s="13" t="e">
        <f>VLOOKUP($B169,BACKLOG!$B$5:$G$5000,4,)</f>
        <v>#N/A</v>
      </c>
      <c r="G169" s="13" t="e">
        <f>VLOOKUP($B169,BACKLOG!$B$5:$G$5000,5,)</f>
        <v>#N/A</v>
      </c>
      <c r="H169" s="6"/>
    </row>
    <row r="170" spans="2:8" s="4" customFormat="1" ht="24.95" customHeight="1" x14ac:dyDescent="0.25">
      <c r="B170" s="12">
        <f>BACKLOG!$B170</f>
        <v>0</v>
      </c>
      <c r="C170" s="12" t="e">
        <f>VLOOKUP($B170,BACKLOG!$B$5:$I$5000,2,0)</f>
        <v>#N/A</v>
      </c>
      <c r="D170" s="6" t="e">
        <f>VLOOKUP($B170,BACKLOG!$B$5:$I$5000,6,0)</f>
        <v>#N/A</v>
      </c>
      <c r="E170" s="6"/>
      <c r="F170" s="13" t="e">
        <f>VLOOKUP($B170,BACKLOG!$B$5:$G$5000,4,)</f>
        <v>#N/A</v>
      </c>
      <c r="G170" s="13" t="e">
        <f>VLOOKUP($B170,BACKLOG!$B$5:$G$5000,5,)</f>
        <v>#N/A</v>
      </c>
      <c r="H170" s="6"/>
    </row>
    <row r="171" spans="2:8" s="4" customFormat="1" ht="24.95" customHeight="1" x14ac:dyDescent="0.25">
      <c r="B171" s="12">
        <f>BACKLOG!$B171</f>
        <v>0</v>
      </c>
      <c r="C171" s="12" t="e">
        <f>VLOOKUP($B171,BACKLOG!$B$5:$I$5000,2,0)</f>
        <v>#N/A</v>
      </c>
      <c r="D171" s="6" t="e">
        <f>VLOOKUP($B171,BACKLOG!$B$5:$I$5000,6,0)</f>
        <v>#N/A</v>
      </c>
      <c r="E171" s="6"/>
      <c r="F171" s="13" t="e">
        <f>VLOOKUP($B171,BACKLOG!$B$5:$G$5000,4,)</f>
        <v>#N/A</v>
      </c>
      <c r="G171" s="13" t="e">
        <f>VLOOKUP($B171,BACKLOG!$B$5:$G$5000,5,)</f>
        <v>#N/A</v>
      </c>
      <c r="H171" s="6"/>
    </row>
    <row r="172" spans="2:8" s="4" customFormat="1" ht="24.95" customHeight="1" x14ac:dyDescent="0.25">
      <c r="B172" s="12">
        <f>BACKLOG!$B172</f>
        <v>0</v>
      </c>
      <c r="C172" s="12" t="e">
        <f>VLOOKUP($B172,BACKLOG!$B$5:$I$5000,2,0)</f>
        <v>#N/A</v>
      </c>
      <c r="D172" s="6" t="e">
        <f>VLOOKUP($B172,BACKLOG!$B$5:$I$5000,6,0)</f>
        <v>#N/A</v>
      </c>
      <c r="E172" s="6"/>
      <c r="F172" s="13" t="e">
        <f>VLOOKUP($B172,BACKLOG!$B$5:$G$5000,4,)</f>
        <v>#N/A</v>
      </c>
      <c r="G172" s="13" t="e">
        <f>VLOOKUP($B172,BACKLOG!$B$5:$G$5000,5,)</f>
        <v>#N/A</v>
      </c>
      <c r="H172" s="6"/>
    </row>
    <row r="173" spans="2:8" s="4" customFormat="1" ht="24.95" customHeight="1" x14ac:dyDescent="0.25">
      <c r="B173" s="12">
        <f>BACKLOG!$B173</f>
        <v>0</v>
      </c>
      <c r="C173" s="12" t="e">
        <f>VLOOKUP($B173,BACKLOG!$B$5:$I$5000,2,0)</f>
        <v>#N/A</v>
      </c>
      <c r="D173" s="6" t="e">
        <f>VLOOKUP($B173,BACKLOG!$B$5:$I$5000,6,0)</f>
        <v>#N/A</v>
      </c>
      <c r="E173" s="6"/>
      <c r="F173" s="13" t="e">
        <f>VLOOKUP($B173,BACKLOG!$B$5:$G$5000,4,)</f>
        <v>#N/A</v>
      </c>
      <c r="G173" s="13" t="e">
        <f>VLOOKUP($B173,BACKLOG!$B$5:$G$5000,5,)</f>
        <v>#N/A</v>
      </c>
      <c r="H173" s="6"/>
    </row>
    <row r="174" spans="2:8" s="4" customFormat="1" ht="24.95" customHeight="1" x14ac:dyDescent="0.25">
      <c r="B174" s="12">
        <f>BACKLOG!$B174</f>
        <v>0</v>
      </c>
      <c r="C174" s="12" t="e">
        <f>VLOOKUP($B174,BACKLOG!$B$5:$I$5000,2,0)</f>
        <v>#N/A</v>
      </c>
      <c r="D174" s="6" t="e">
        <f>VLOOKUP($B174,BACKLOG!$B$5:$I$5000,6,0)</f>
        <v>#N/A</v>
      </c>
      <c r="E174" s="6"/>
      <c r="F174" s="13" t="e">
        <f>VLOOKUP($B174,BACKLOG!$B$5:$G$5000,4,)</f>
        <v>#N/A</v>
      </c>
      <c r="G174" s="13" t="e">
        <f>VLOOKUP($B174,BACKLOG!$B$5:$G$5000,5,)</f>
        <v>#N/A</v>
      </c>
      <c r="H174" s="6"/>
    </row>
    <row r="175" spans="2:8" s="4" customFormat="1" ht="24.95" customHeight="1" x14ac:dyDescent="0.25">
      <c r="B175" s="12">
        <f>BACKLOG!$B175</f>
        <v>0</v>
      </c>
      <c r="C175" s="12" t="e">
        <f>VLOOKUP($B175,BACKLOG!$B$5:$I$5000,2,0)</f>
        <v>#N/A</v>
      </c>
      <c r="D175" s="6" t="e">
        <f>VLOOKUP($B175,BACKLOG!$B$5:$I$5000,6,0)</f>
        <v>#N/A</v>
      </c>
      <c r="E175" s="6"/>
      <c r="F175" s="13" t="e">
        <f>VLOOKUP($B175,BACKLOG!$B$5:$G$5000,4,)</f>
        <v>#N/A</v>
      </c>
      <c r="G175" s="13" t="e">
        <f>VLOOKUP($B175,BACKLOG!$B$5:$G$5000,5,)</f>
        <v>#N/A</v>
      </c>
      <c r="H175" s="6"/>
    </row>
    <row r="176" spans="2:8" s="4" customFormat="1" ht="24.95" customHeight="1" x14ac:dyDescent="0.25">
      <c r="B176" s="12">
        <f>BACKLOG!$B176</f>
        <v>0</v>
      </c>
      <c r="C176" s="12" t="e">
        <f>VLOOKUP($B176,BACKLOG!$B$5:$I$5000,2,0)</f>
        <v>#N/A</v>
      </c>
      <c r="D176" s="6" t="e">
        <f>VLOOKUP($B176,BACKLOG!$B$5:$I$5000,6,0)</f>
        <v>#N/A</v>
      </c>
      <c r="E176" s="6"/>
      <c r="F176" s="13" t="e">
        <f>VLOOKUP($B176,BACKLOG!$B$5:$G$5000,4,)</f>
        <v>#N/A</v>
      </c>
      <c r="G176" s="13" t="e">
        <f>VLOOKUP($B176,BACKLOG!$B$5:$G$5000,5,)</f>
        <v>#N/A</v>
      </c>
      <c r="H176" s="6"/>
    </row>
    <row r="177" spans="2:8" s="4" customFormat="1" ht="24.95" customHeight="1" x14ac:dyDescent="0.25">
      <c r="B177" s="12">
        <f>BACKLOG!$B177</f>
        <v>0</v>
      </c>
      <c r="C177" s="12" t="e">
        <f>VLOOKUP($B177,BACKLOG!$B$5:$I$5000,2,0)</f>
        <v>#N/A</v>
      </c>
      <c r="D177" s="6" t="e">
        <f>VLOOKUP($B177,BACKLOG!$B$5:$I$5000,6,0)</f>
        <v>#N/A</v>
      </c>
      <c r="E177" s="6"/>
      <c r="F177" s="13" t="e">
        <f>VLOOKUP($B177,BACKLOG!$B$5:$G$5000,4,)</f>
        <v>#N/A</v>
      </c>
      <c r="G177" s="13" t="e">
        <f>VLOOKUP($B177,BACKLOG!$B$5:$G$5000,5,)</f>
        <v>#N/A</v>
      </c>
      <c r="H177" s="6"/>
    </row>
    <row r="178" spans="2:8" s="4" customFormat="1" ht="24.95" customHeight="1" x14ac:dyDescent="0.25">
      <c r="B178" s="12">
        <f>BACKLOG!$B178</f>
        <v>0</v>
      </c>
      <c r="C178" s="12" t="e">
        <f>VLOOKUP($B178,BACKLOG!$B$5:$I$5000,2,0)</f>
        <v>#N/A</v>
      </c>
      <c r="D178" s="6" t="e">
        <f>VLOOKUP($B178,BACKLOG!$B$5:$I$5000,6,0)</f>
        <v>#N/A</v>
      </c>
      <c r="E178" s="6"/>
      <c r="F178" s="13" t="e">
        <f>VLOOKUP($B178,BACKLOG!$B$5:$G$5000,4,)</f>
        <v>#N/A</v>
      </c>
      <c r="G178" s="13" t="e">
        <f>VLOOKUP($B178,BACKLOG!$B$5:$G$5000,5,)</f>
        <v>#N/A</v>
      </c>
      <c r="H178" s="6"/>
    </row>
    <row r="179" spans="2:8" s="4" customFormat="1" ht="24.95" customHeight="1" x14ac:dyDescent="0.25">
      <c r="B179" s="12">
        <f>BACKLOG!$B179</f>
        <v>0</v>
      </c>
      <c r="C179" s="12" t="e">
        <f>VLOOKUP($B179,BACKLOG!$B$5:$I$5000,2,0)</f>
        <v>#N/A</v>
      </c>
      <c r="D179" s="6" t="e">
        <f>VLOOKUP($B179,BACKLOG!$B$5:$I$5000,6,0)</f>
        <v>#N/A</v>
      </c>
      <c r="E179" s="6"/>
      <c r="F179" s="13" t="e">
        <f>VLOOKUP($B179,BACKLOG!$B$5:$G$5000,4,)</f>
        <v>#N/A</v>
      </c>
      <c r="G179" s="13" t="e">
        <f>VLOOKUP($B179,BACKLOG!$B$5:$G$5000,5,)</f>
        <v>#N/A</v>
      </c>
      <c r="H179" s="6"/>
    </row>
    <row r="180" spans="2:8" s="4" customFormat="1" ht="24.95" customHeight="1" x14ac:dyDescent="0.25">
      <c r="B180" s="12">
        <f>BACKLOG!$B180</f>
        <v>0</v>
      </c>
      <c r="C180" s="12" t="e">
        <f>VLOOKUP($B180,BACKLOG!$B$5:$I$5000,2,0)</f>
        <v>#N/A</v>
      </c>
      <c r="D180" s="6" t="e">
        <f>VLOOKUP($B180,BACKLOG!$B$5:$I$5000,6,0)</f>
        <v>#N/A</v>
      </c>
      <c r="E180" s="6"/>
      <c r="F180" s="13" t="e">
        <f>VLOOKUP($B180,BACKLOG!$B$5:$G$5000,4,)</f>
        <v>#N/A</v>
      </c>
      <c r="G180" s="13" t="e">
        <f>VLOOKUP($B180,BACKLOG!$B$5:$G$5000,5,)</f>
        <v>#N/A</v>
      </c>
      <c r="H180" s="6"/>
    </row>
    <row r="181" spans="2:8" s="4" customFormat="1" ht="24.95" customHeight="1" x14ac:dyDescent="0.25">
      <c r="B181" s="12">
        <f>BACKLOG!$B181</f>
        <v>0</v>
      </c>
      <c r="C181" s="12" t="e">
        <f>VLOOKUP($B181,BACKLOG!$B$5:$I$5000,2,0)</f>
        <v>#N/A</v>
      </c>
      <c r="D181" s="6" t="e">
        <f>VLOOKUP($B181,BACKLOG!$B$5:$I$5000,6,0)</f>
        <v>#N/A</v>
      </c>
      <c r="E181" s="6"/>
      <c r="F181" s="13" t="e">
        <f>VLOOKUP($B181,BACKLOG!$B$5:$G$5000,4,)</f>
        <v>#N/A</v>
      </c>
      <c r="G181" s="13" t="e">
        <f>VLOOKUP($B181,BACKLOG!$B$5:$G$5000,5,)</f>
        <v>#N/A</v>
      </c>
      <c r="H181" s="6"/>
    </row>
    <row r="182" spans="2:8" s="4" customFormat="1" ht="24.95" customHeight="1" x14ac:dyDescent="0.25">
      <c r="B182" s="12">
        <f>BACKLOG!$B182</f>
        <v>0</v>
      </c>
      <c r="C182" s="12" t="e">
        <f>VLOOKUP($B182,BACKLOG!$B$5:$I$5000,2,0)</f>
        <v>#N/A</v>
      </c>
      <c r="D182" s="6" t="e">
        <f>VLOOKUP($B182,BACKLOG!$B$5:$I$5000,6,0)</f>
        <v>#N/A</v>
      </c>
      <c r="E182" s="6"/>
      <c r="F182" s="13" t="e">
        <f>VLOOKUP($B182,BACKLOG!$B$5:$G$5000,4,)</f>
        <v>#N/A</v>
      </c>
      <c r="G182" s="13" t="e">
        <f>VLOOKUP($B182,BACKLOG!$B$5:$G$5000,5,)</f>
        <v>#N/A</v>
      </c>
      <c r="H182" s="6"/>
    </row>
    <row r="183" spans="2:8" s="4" customFormat="1" ht="24.95" customHeight="1" x14ac:dyDescent="0.25">
      <c r="B183" s="12">
        <f>BACKLOG!$B183</f>
        <v>0</v>
      </c>
      <c r="C183" s="12" t="e">
        <f>VLOOKUP($B183,BACKLOG!$B$5:$I$5000,2,0)</f>
        <v>#N/A</v>
      </c>
      <c r="D183" s="6" t="e">
        <f>VLOOKUP($B183,BACKLOG!$B$5:$I$5000,6,0)</f>
        <v>#N/A</v>
      </c>
      <c r="E183" s="6"/>
      <c r="F183" s="13" t="e">
        <f>VLOOKUP($B183,BACKLOG!$B$5:$G$5000,4,)</f>
        <v>#N/A</v>
      </c>
      <c r="G183" s="13" t="e">
        <f>VLOOKUP($B183,BACKLOG!$B$5:$G$5000,5,)</f>
        <v>#N/A</v>
      </c>
      <c r="H183" s="6"/>
    </row>
    <row r="184" spans="2:8" s="4" customFormat="1" ht="24.95" customHeight="1" x14ac:dyDescent="0.25">
      <c r="B184" s="12">
        <f>BACKLOG!$B184</f>
        <v>0</v>
      </c>
      <c r="C184" s="12" t="e">
        <f>VLOOKUP($B184,BACKLOG!$B$5:$I$5000,2,0)</f>
        <v>#N/A</v>
      </c>
      <c r="D184" s="6" t="e">
        <f>VLOOKUP($B184,BACKLOG!$B$5:$I$5000,6,0)</f>
        <v>#N/A</v>
      </c>
      <c r="E184" s="6"/>
      <c r="F184" s="13" t="e">
        <f>VLOOKUP($B184,BACKLOG!$B$5:$G$5000,4,)</f>
        <v>#N/A</v>
      </c>
      <c r="G184" s="13" t="e">
        <f>VLOOKUP($B184,BACKLOG!$B$5:$G$5000,5,)</f>
        <v>#N/A</v>
      </c>
      <c r="H184" s="6"/>
    </row>
    <row r="185" spans="2:8" s="4" customFormat="1" ht="24.95" customHeight="1" x14ac:dyDescent="0.25">
      <c r="B185" s="12">
        <f>BACKLOG!$B185</f>
        <v>0</v>
      </c>
      <c r="C185" s="12" t="e">
        <f>VLOOKUP($B185,BACKLOG!$B$5:$I$5000,2,0)</f>
        <v>#N/A</v>
      </c>
      <c r="D185" s="6" t="e">
        <f>VLOOKUP($B185,BACKLOG!$B$5:$I$5000,6,0)</f>
        <v>#N/A</v>
      </c>
      <c r="E185" s="6"/>
      <c r="F185" s="13" t="e">
        <f>VLOOKUP($B185,BACKLOG!$B$5:$G$5000,4,)</f>
        <v>#N/A</v>
      </c>
      <c r="G185" s="13" t="e">
        <f>VLOOKUP($B185,BACKLOG!$B$5:$G$5000,5,)</f>
        <v>#N/A</v>
      </c>
      <c r="H185" s="6"/>
    </row>
    <row r="186" spans="2:8" s="4" customFormat="1" ht="24.95" customHeight="1" x14ac:dyDescent="0.25">
      <c r="B186" s="12">
        <f>BACKLOG!$B186</f>
        <v>0</v>
      </c>
      <c r="C186" s="12" t="e">
        <f>VLOOKUP($B186,BACKLOG!$B$5:$I$5000,2,0)</f>
        <v>#N/A</v>
      </c>
      <c r="D186" s="6" t="e">
        <f>VLOOKUP($B186,BACKLOG!$B$5:$I$5000,6,0)</f>
        <v>#N/A</v>
      </c>
      <c r="E186" s="6"/>
      <c r="F186" s="13" t="e">
        <f>VLOOKUP($B186,BACKLOG!$B$5:$G$5000,4,)</f>
        <v>#N/A</v>
      </c>
      <c r="G186" s="13" t="e">
        <f>VLOOKUP($B186,BACKLOG!$B$5:$G$5000,5,)</f>
        <v>#N/A</v>
      </c>
      <c r="H186" s="6"/>
    </row>
    <row r="187" spans="2:8" s="4" customFormat="1" ht="24.95" customHeight="1" x14ac:dyDescent="0.25">
      <c r="B187" s="12">
        <f>BACKLOG!$B187</f>
        <v>0</v>
      </c>
      <c r="C187" s="12" t="e">
        <f>VLOOKUP($B187,BACKLOG!$B$5:$I$5000,2,0)</f>
        <v>#N/A</v>
      </c>
      <c r="D187" s="6" t="e">
        <f>VLOOKUP($B187,BACKLOG!$B$5:$I$5000,6,0)</f>
        <v>#N/A</v>
      </c>
      <c r="E187" s="6"/>
      <c r="F187" s="13" t="e">
        <f>VLOOKUP($B187,BACKLOG!$B$5:$G$5000,4,)</f>
        <v>#N/A</v>
      </c>
      <c r="G187" s="13" t="e">
        <f>VLOOKUP($B187,BACKLOG!$B$5:$G$5000,5,)</f>
        <v>#N/A</v>
      </c>
      <c r="H187" s="6"/>
    </row>
    <row r="188" spans="2:8" s="4" customFormat="1" ht="24.95" customHeight="1" x14ac:dyDescent="0.25">
      <c r="B188" s="12">
        <f>BACKLOG!$B188</f>
        <v>0</v>
      </c>
      <c r="C188" s="12" t="e">
        <f>VLOOKUP($B188,BACKLOG!$B$5:$I$5000,2,0)</f>
        <v>#N/A</v>
      </c>
      <c r="D188" s="6" t="e">
        <f>VLOOKUP($B188,BACKLOG!$B$5:$I$5000,6,0)</f>
        <v>#N/A</v>
      </c>
      <c r="E188" s="6"/>
      <c r="F188" s="13" t="e">
        <f>VLOOKUP($B188,BACKLOG!$B$5:$G$5000,4,)</f>
        <v>#N/A</v>
      </c>
      <c r="G188" s="13" t="e">
        <f>VLOOKUP($B188,BACKLOG!$B$5:$G$5000,5,)</f>
        <v>#N/A</v>
      </c>
      <c r="H188" s="6"/>
    </row>
    <row r="189" spans="2:8" s="4" customFormat="1" ht="24.95" customHeight="1" x14ac:dyDescent="0.25">
      <c r="B189" s="12">
        <f>BACKLOG!$B189</f>
        <v>0</v>
      </c>
      <c r="C189" s="12" t="e">
        <f>VLOOKUP($B189,BACKLOG!$B$5:$I$5000,2,0)</f>
        <v>#N/A</v>
      </c>
      <c r="D189" s="6" t="e">
        <f>VLOOKUP($B189,BACKLOG!$B$5:$I$5000,6,0)</f>
        <v>#N/A</v>
      </c>
      <c r="E189" s="6"/>
      <c r="F189" s="13" t="e">
        <f>VLOOKUP($B189,BACKLOG!$B$5:$G$5000,4,)</f>
        <v>#N/A</v>
      </c>
      <c r="G189" s="13" t="e">
        <f>VLOOKUP($B189,BACKLOG!$B$5:$G$5000,5,)</f>
        <v>#N/A</v>
      </c>
      <c r="H189" s="6"/>
    </row>
    <row r="190" spans="2:8" s="4" customFormat="1" ht="24.95" customHeight="1" x14ac:dyDescent="0.25">
      <c r="B190" s="12">
        <f>BACKLOG!$B190</f>
        <v>0</v>
      </c>
      <c r="C190" s="12" t="e">
        <f>VLOOKUP($B190,BACKLOG!$B$5:$I$5000,2,0)</f>
        <v>#N/A</v>
      </c>
      <c r="D190" s="6" t="e">
        <f>VLOOKUP($B190,BACKLOG!$B$5:$I$5000,6,0)</f>
        <v>#N/A</v>
      </c>
      <c r="E190" s="6"/>
      <c r="F190" s="13" t="e">
        <f>VLOOKUP($B190,BACKLOG!$B$5:$G$5000,4,)</f>
        <v>#N/A</v>
      </c>
      <c r="G190" s="13" t="e">
        <f>VLOOKUP($B190,BACKLOG!$B$5:$G$5000,5,)</f>
        <v>#N/A</v>
      </c>
      <c r="H190" s="6"/>
    </row>
    <row r="191" spans="2:8" s="4" customFormat="1" ht="24.95" customHeight="1" x14ac:dyDescent="0.25">
      <c r="B191" s="12">
        <f>BACKLOG!$B191</f>
        <v>0</v>
      </c>
      <c r="C191" s="12" t="e">
        <f>VLOOKUP($B191,BACKLOG!$B$5:$I$5000,2,0)</f>
        <v>#N/A</v>
      </c>
      <c r="D191" s="6" t="e">
        <f>VLOOKUP($B191,BACKLOG!$B$5:$I$5000,6,0)</f>
        <v>#N/A</v>
      </c>
      <c r="E191" s="6"/>
      <c r="F191" s="13" t="e">
        <f>VLOOKUP($B191,BACKLOG!$B$5:$G$5000,4,)</f>
        <v>#N/A</v>
      </c>
      <c r="G191" s="13" t="e">
        <f>VLOOKUP($B191,BACKLOG!$B$5:$G$5000,5,)</f>
        <v>#N/A</v>
      </c>
      <c r="H191" s="6"/>
    </row>
    <row r="192" spans="2:8" s="4" customFormat="1" ht="24.95" customHeight="1" x14ac:dyDescent="0.25">
      <c r="B192" s="12">
        <f>BACKLOG!$B192</f>
        <v>0</v>
      </c>
      <c r="C192" s="12" t="e">
        <f>VLOOKUP($B192,BACKLOG!$B$5:$I$5000,2,0)</f>
        <v>#N/A</v>
      </c>
      <c r="D192" s="6" t="e">
        <f>VLOOKUP($B192,BACKLOG!$B$5:$I$5000,6,0)</f>
        <v>#N/A</v>
      </c>
      <c r="E192" s="6"/>
      <c r="F192" s="13" t="e">
        <f>VLOOKUP($B192,BACKLOG!$B$5:$G$5000,4,)</f>
        <v>#N/A</v>
      </c>
      <c r="G192" s="13" t="e">
        <f>VLOOKUP($B192,BACKLOG!$B$5:$G$5000,5,)</f>
        <v>#N/A</v>
      </c>
      <c r="H192" s="6"/>
    </row>
    <row r="193" spans="2:8" s="4" customFormat="1" ht="24.95" customHeight="1" x14ac:dyDescent="0.25">
      <c r="B193" s="12">
        <f>BACKLOG!$B193</f>
        <v>0</v>
      </c>
      <c r="C193" s="12" t="e">
        <f>VLOOKUP($B193,BACKLOG!$B$5:$I$5000,2,0)</f>
        <v>#N/A</v>
      </c>
      <c r="D193" s="6" t="e">
        <f>VLOOKUP($B193,BACKLOG!$B$5:$I$5000,6,0)</f>
        <v>#N/A</v>
      </c>
      <c r="E193" s="6"/>
      <c r="F193" s="13" t="e">
        <f>VLOOKUP($B193,BACKLOG!$B$5:$G$5000,4,)</f>
        <v>#N/A</v>
      </c>
      <c r="G193" s="13" t="e">
        <f>VLOOKUP($B193,BACKLOG!$B$5:$G$5000,5,)</f>
        <v>#N/A</v>
      </c>
      <c r="H193" s="6"/>
    </row>
    <row r="194" spans="2:8" s="4" customFormat="1" ht="24.95" customHeight="1" x14ac:dyDescent="0.25">
      <c r="B194" s="12">
        <f>BACKLOG!$B194</f>
        <v>0</v>
      </c>
      <c r="C194" s="12" t="e">
        <f>VLOOKUP($B194,BACKLOG!$B$5:$I$5000,2,0)</f>
        <v>#N/A</v>
      </c>
      <c r="D194" s="6" t="e">
        <f>VLOOKUP($B194,BACKLOG!$B$5:$I$5000,6,0)</f>
        <v>#N/A</v>
      </c>
      <c r="E194" s="6"/>
      <c r="F194" s="13" t="e">
        <f>VLOOKUP($B194,BACKLOG!$B$5:$G$5000,4,)</f>
        <v>#N/A</v>
      </c>
      <c r="G194" s="13" t="e">
        <f>VLOOKUP($B194,BACKLOG!$B$5:$G$5000,5,)</f>
        <v>#N/A</v>
      </c>
      <c r="H194" s="6"/>
    </row>
    <row r="195" spans="2:8" s="4" customFormat="1" ht="24.95" customHeight="1" x14ac:dyDescent="0.25">
      <c r="B195" s="12">
        <f>BACKLOG!$B195</f>
        <v>0</v>
      </c>
      <c r="C195" s="12" t="e">
        <f>VLOOKUP($B195,BACKLOG!$B$5:$I$5000,2,0)</f>
        <v>#N/A</v>
      </c>
      <c r="D195" s="6" t="e">
        <f>VLOOKUP($B195,BACKLOG!$B$5:$I$5000,6,0)</f>
        <v>#N/A</v>
      </c>
      <c r="E195" s="6"/>
      <c r="F195" s="13" t="e">
        <f>VLOOKUP($B195,BACKLOG!$B$5:$G$5000,4,)</f>
        <v>#N/A</v>
      </c>
      <c r="G195" s="13" t="e">
        <f>VLOOKUP($B195,BACKLOG!$B$5:$G$5000,5,)</f>
        <v>#N/A</v>
      </c>
      <c r="H195" s="6"/>
    </row>
    <row r="196" spans="2:8" s="4" customFormat="1" ht="24.95" customHeight="1" x14ac:dyDescent="0.25">
      <c r="B196" s="12">
        <f>BACKLOG!$B196</f>
        <v>0</v>
      </c>
      <c r="C196" s="12" t="e">
        <f>VLOOKUP($B196,BACKLOG!$B$5:$I$5000,2,0)</f>
        <v>#N/A</v>
      </c>
      <c r="D196" s="6" t="e">
        <f>VLOOKUP($B196,BACKLOG!$B$5:$I$5000,6,0)</f>
        <v>#N/A</v>
      </c>
      <c r="E196" s="6"/>
      <c r="F196" s="13" t="e">
        <f>VLOOKUP($B196,BACKLOG!$B$5:$G$5000,4,)</f>
        <v>#N/A</v>
      </c>
      <c r="G196" s="13" t="e">
        <f>VLOOKUP($B196,BACKLOG!$B$5:$G$5000,5,)</f>
        <v>#N/A</v>
      </c>
      <c r="H196" s="6"/>
    </row>
    <row r="197" spans="2:8" s="4" customFormat="1" ht="24.95" customHeight="1" x14ac:dyDescent="0.25">
      <c r="B197" s="12">
        <f>BACKLOG!$B197</f>
        <v>0</v>
      </c>
      <c r="C197" s="12" t="e">
        <f>VLOOKUP($B197,BACKLOG!$B$5:$I$5000,2,0)</f>
        <v>#N/A</v>
      </c>
      <c r="D197" s="6" t="e">
        <f>VLOOKUP($B197,BACKLOG!$B$5:$I$5000,6,0)</f>
        <v>#N/A</v>
      </c>
      <c r="E197" s="6"/>
      <c r="F197" s="13" t="e">
        <f>VLOOKUP($B197,BACKLOG!$B$5:$G$5000,4,)</f>
        <v>#N/A</v>
      </c>
      <c r="G197" s="13" t="e">
        <f>VLOOKUP($B197,BACKLOG!$B$5:$G$5000,5,)</f>
        <v>#N/A</v>
      </c>
      <c r="H197" s="6"/>
    </row>
    <row r="198" spans="2:8" s="4" customFormat="1" ht="24.95" customHeight="1" x14ac:dyDescent="0.25">
      <c r="B198" s="12">
        <f>BACKLOG!$B198</f>
        <v>0</v>
      </c>
      <c r="C198" s="12" t="e">
        <f>VLOOKUP($B198,BACKLOG!$B$5:$I$5000,2,0)</f>
        <v>#N/A</v>
      </c>
      <c r="D198" s="6" t="e">
        <f>VLOOKUP($B198,BACKLOG!$B$5:$I$5000,6,0)</f>
        <v>#N/A</v>
      </c>
      <c r="E198" s="6"/>
      <c r="F198" s="13" t="e">
        <f>VLOOKUP($B198,BACKLOG!$B$5:$G$5000,4,)</f>
        <v>#N/A</v>
      </c>
      <c r="G198" s="13" t="e">
        <f>VLOOKUP($B198,BACKLOG!$B$5:$G$5000,5,)</f>
        <v>#N/A</v>
      </c>
      <c r="H198" s="6"/>
    </row>
    <row r="199" spans="2:8" s="4" customFormat="1" ht="24.95" customHeight="1" x14ac:dyDescent="0.25">
      <c r="B199" s="12">
        <f>BACKLOG!$B199</f>
        <v>0</v>
      </c>
      <c r="C199" s="12" t="e">
        <f>VLOOKUP($B199,BACKLOG!$B$5:$I$5000,2,0)</f>
        <v>#N/A</v>
      </c>
      <c r="D199" s="6" t="e">
        <f>VLOOKUP($B199,BACKLOG!$B$5:$I$5000,6,0)</f>
        <v>#N/A</v>
      </c>
      <c r="E199" s="6"/>
      <c r="F199" s="13" t="e">
        <f>VLOOKUP($B199,BACKLOG!$B$5:$G$5000,4,)</f>
        <v>#N/A</v>
      </c>
      <c r="G199" s="13" t="e">
        <f>VLOOKUP($B199,BACKLOG!$B$5:$G$5000,5,)</f>
        <v>#N/A</v>
      </c>
      <c r="H199" s="6"/>
    </row>
    <row r="200" spans="2:8" s="4" customFormat="1" ht="24.95" customHeight="1" x14ac:dyDescent="0.25">
      <c r="B200" s="12">
        <f>BACKLOG!$B200</f>
        <v>0</v>
      </c>
      <c r="C200" s="12" t="e">
        <f>VLOOKUP($B200,BACKLOG!$B$5:$I$5000,2,0)</f>
        <v>#N/A</v>
      </c>
      <c r="D200" s="6" t="e">
        <f>VLOOKUP($B200,BACKLOG!$B$5:$I$5000,6,0)</f>
        <v>#N/A</v>
      </c>
      <c r="E200" s="6"/>
      <c r="F200" s="13" t="e">
        <f>VLOOKUP($B200,BACKLOG!$B$5:$G$5000,4,)</f>
        <v>#N/A</v>
      </c>
      <c r="G200" s="13" t="e">
        <f>VLOOKUP($B200,BACKLOG!$B$5:$G$5000,5,)</f>
        <v>#N/A</v>
      </c>
      <c r="H200" s="6"/>
    </row>
    <row r="201" spans="2:8" s="4" customFormat="1" ht="24.95" customHeight="1" x14ac:dyDescent="0.25">
      <c r="B201" s="12">
        <f>BACKLOG!$B201</f>
        <v>0</v>
      </c>
      <c r="C201" s="12" t="e">
        <f>VLOOKUP($B201,BACKLOG!$B$5:$I$5000,2,0)</f>
        <v>#N/A</v>
      </c>
      <c r="D201" s="6" t="e">
        <f>VLOOKUP($B201,BACKLOG!$B$5:$I$5000,6,0)</f>
        <v>#N/A</v>
      </c>
      <c r="E201" s="6"/>
      <c r="F201" s="13" t="e">
        <f>VLOOKUP($B201,BACKLOG!$B$5:$G$5000,4,)</f>
        <v>#N/A</v>
      </c>
      <c r="G201" s="13" t="e">
        <f>VLOOKUP($B201,BACKLOG!$B$5:$G$5000,5,)</f>
        <v>#N/A</v>
      </c>
      <c r="H201" s="6"/>
    </row>
    <row r="202" spans="2:8" s="4" customFormat="1" ht="24.95" customHeight="1" x14ac:dyDescent="0.25">
      <c r="B202" s="12">
        <f>BACKLOG!$B202</f>
        <v>0</v>
      </c>
      <c r="C202" s="12" t="e">
        <f>VLOOKUP($B202,BACKLOG!$B$5:$I$5000,2,0)</f>
        <v>#N/A</v>
      </c>
      <c r="D202" s="6" t="e">
        <f>VLOOKUP($B202,BACKLOG!$B$5:$I$5000,6,0)</f>
        <v>#N/A</v>
      </c>
      <c r="E202" s="6"/>
      <c r="F202" s="13" t="e">
        <f>VLOOKUP($B202,BACKLOG!$B$5:$G$5000,4,)</f>
        <v>#N/A</v>
      </c>
      <c r="G202" s="13" t="e">
        <f>VLOOKUP($B202,BACKLOG!$B$5:$G$5000,5,)</f>
        <v>#N/A</v>
      </c>
      <c r="H202" s="6"/>
    </row>
    <row r="203" spans="2:8" s="4" customFormat="1" ht="24.95" customHeight="1" x14ac:dyDescent="0.25">
      <c r="B203" s="12">
        <f>BACKLOG!$B203</f>
        <v>0</v>
      </c>
      <c r="C203" s="12" t="e">
        <f>VLOOKUP($B203,BACKLOG!$B$5:$I$5000,2,0)</f>
        <v>#N/A</v>
      </c>
      <c r="D203" s="6" t="e">
        <f>VLOOKUP($B203,BACKLOG!$B$5:$I$5000,6,0)</f>
        <v>#N/A</v>
      </c>
      <c r="E203" s="6"/>
      <c r="F203" s="13" t="e">
        <f>VLOOKUP($B203,BACKLOG!$B$5:$G$5000,4,)</f>
        <v>#N/A</v>
      </c>
      <c r="G203" s="13" t="e">
        <f>VLOOKUP($B203,BACKLOG!$B$5:$G$5000,5,)</f>
        <v>#N/A</v>
      </c>
      <c r="H203" s="6"/>
    </row>
    <row r="204" spans="2:8" s="4" customFormat="1" ht="24.95" customHeight="1" x14ac:dyDescent="0.25">
      <c r="B204" s="12">
        <f>BACKLOG!$B204</f>
        <v>0</v>
      </c>
      <c r="C204" s="12" t="e">
        <f>VLOOKUP($B204,BACKLOG!$B$5:$I$5000,2,0)</f>
        <v>#N/A</v>
      </c>
      <c r="D204" s="6" t="e">
        <f>VLOOKUP($B204,BACKLOG!$B$5:$I$5000,6,0)</f>
        <v>#N/A</v>
      </c>
      <c r="E204" s="6"/>
      <c r="F204" s="13" t="e">
        <f>VLOOKUP($B204,BACKLOG!$B$5:$G$5000,4,)</f>
        <v>#N/A</v>
      </c>
      <c r="G204" s="13" t="e">
        <f>VLOOKUP($B204,BACKLOG!$B$5:$G$5000,5,)</f>
        <v>#N/A</v>
      </c>
      <c r="H204" s="6"/>
    </row>
    <row r="205" spans="2:8" s="4" customFormat="1" ht="24.95" customHeight="1" x14ac:dyDescent="0.25">
      <c r="B205" s="12">
        <f>BACKLOG!$B205</f>
        <v>0</v>
      </c>
      <c r="C205" s="12" t="e">
        <f>VLOOKUP($B205,BACKLOG!$B$5:$I$5000,2,0)</f>
        <v>#N/A</v>
      </c>
      <c r="D205" s="6" t="e">
        <f>VLOOKUP($B205,BACKLOG!$B$5:$I$5000,6,0)</f>
        <v>#N/A</v>
      </c>
      <c r="E205" s="6"/>
      <c r="F205" s="13" t="e">
        <f>VLOOKUP($B205,BACKLOG!$B$5:$G$5000,4,)</f>
        <v>#N/A</v>
      </c>
      <c r="G205" s="13" t="e">
        <f>VLOOKUP($B205,BACKLOG!$B$5:$G$5000,5,)</f>
        <v>#N/A</v>
      </c>
      <c r="H205" s="6"/>
    </row>
    <row r="206" spans="2:8" s="4" customFormat="1" ht="24.95" customHeight="1" x14ac:dyDescent="0.25">
      <c r="B206" s="12">
        <f>BACKLOG!$B206</f>
        <v>0</v>
      </c>
      <c r="C206" s="12" t="e">
        <f>VLOOKUP($B206,BACKLOG!$B$5:$I$5000,2,0)</f>
        <v>#N/A</v>
      </c>
      <c r="D206" s="6" t="e">
        <f>VLOOKUP($B206,BACKLOG!$B$5:$I$5000,6,0)</f>
        <v>#N/A</v>
      </c>
      <c r="E206" s="6"/>
      <c r="F206" s="13" t="e">
        <f>VLOOKUP($B206,BACKLOG!$B$5:$G$5000,4,)</f>
        <v>#N/A</v>
      </c>
      <c r="G206" s="13" t="e">
        <f>VLOOKUP($B206,BACKLOG!$B$5:$G$5000,5,)</f>
        <v>#N/A</v>
      </c>
      <c r="H206" s="6"/>
    </row>
    <row r="207" spans="2:8" s="4" customFormat="1" ht="24.95" customHeight="1" x14ac:dyDescent="0.25">
      <c r="B207" s="12">
        <f>BACKLOG!$B207</f>
        <v>0</v>
      </c>
      <c r="C207" s="12" t="e">
        <f>VLOOKUP($B207,BACKLOG!$B$5:$I$5000,2,0)</f>
        <v>#N/A</v>
      </c>
      <c r="D207" s="6" t="e">
        <f>VLOOKUP($B207,BACKLOG!$B$5:$I$5000,6,0)</f>
        <v>#N/A</v>
      </c>
      <c r="E207" s="6"/>
      <c r="F207" s="13" t="e">
        <f>VLOOKUP($B207,BACKLOG!$B$5:$G$5000,4,)</f>
        <v>#N/A</v>
      </c>
      <c r="G207" s="13" t="e">
        <f>VLOOKUP($B207,BACKLOG!$B$5:$G$5000,5,)</f>
        <v>#N/A</v>
      </c>
      <c r="H207" s="6"/>
    </row>
    <row r="208" spans="2:8" s="4" customFormat="1" ht="24.95" customHeight="1" x14ac:dyDescent="0.25">
      <c r="B208" s="12">
        <f>BACKLOG!$B208</f>
        <v>0</v>
      </c>
      <c r="C208" s="12" t="e">
        <f>VLOOKUP($B208,BACKLOG!$B$5:$I$5000,2,0)</f>
        <v>#N/A</v>
      </c>
      <c r="D208" s="6" t="e">
        <f>VLOOKUP($B208,BACKLOG!$B$5:$I$5000,6,0)</f>
        <v>#N/A</v>
      </c>
      <c r="E208" s="6"/>
      <c r="F208" s="13" t="e">
        <f>VLOOKUP($B208,BACKLOG!$B$5:$G$5000,4,)</f>
        <v>#N/A</v>
      </c>
      <c r="G208" s="13" t="e">
        <f>VLOOKUP($B208,BACKLOG!$B$5:$G$5000,5,)</f>
        <v>#N/A</v>
      </c>
      <c r="H208" s="6"/>
    </row>
    <row r="209" spans="2:8" s="4" customFormat="1" ht="24.95" customHeight="1" x14ac:dyDescent="0.25">
      <c r="B209" s="12">
        <f>BACKLOG!$B209</f>
        <v>0</v>
      </c>
      <c r="C209" s="12" t="e">
        <f>VLOOKUP($B209,BACKLOG!$B$5:$I$5000,2,0)</f>
        <v>#N/A</v>
      </c>
      <c r="D209" s="6" t="e">
        <f>VLOOKUP($B209,BACKLOG!$B$5:$I$5000,6,0)</f>
        <v>#N/A</v>
      </c>
      <c r="E209" s="6"/>
      <c r="F209" s="13" t="e">
        <f>VLOOKUP($B209,BACKLOG!$B$5:$G$5000,4,)</f>
        <v>#N/A</v>
      </c>
      <c r="G209" s="13" t="e">
        <f>VLOOKUP($B209,BACKLOG!$B$5:$G$5000,5,)</f>
        <v>#N/A</v>
      </c>
      <c r="H209" s="6"/>
    </row>
    <row r="210" spans="2:8" s="4" customFormat="1" ht="24.95" customHeight="1" x14ac:dyDescent="0.25">
      <c r="B210" s="12">
        <f>BACKLOG!$B210</f>
        <v>0</v>
      </c>
      <c r="C210" s="12" t="e">
        <f>VLOOKUP($B210,BACKLOG!$B$5:$I$5000,2,0)</f>
        <v>#N/A</v>
      </c>
      <c r="D210" s="6" t="e">
        <f>VLOOKUP($B210,BACKLOG!$B$5:$I$5000,6,0)</f>
        <v>#N/A</v>
      </c>
      <c r="E210" s="6"/>
      <c r="F210" s="13" t="e">
        <f>VLOOKUP($B210,BACKLOG!$B$5:$G$5000,4,)</f>
        <v>#N/A</v>
      </c>
      <c r="G210" s="13" t="e">
        <f>VLOOKUP($B210,BACKLOG!$B$5:$G$5000,5,)</f>
        <v>#N/A</v>
      </c>
      <c r="H210" s="6"/>
    </row>
    <row r="211" spans="2:8" s="4" customFormat="1" ht="24.95" customHeight="1" x14ac:dyDescent="0.25">
      <c r="B211" s="12">
        <f>BACKLOG!$B211</f>
        <v>0</v>
      </c>
      <c r="C211" s="12" t="e">
        <f>VLOOKUP($B211,BACKLOG!$B$5:$I$5000,2,0)</f>
        <v>#N/A</v>
      </c>
      <c r="D211" s="6" t="e">
        <f>VLOOKUP($B211,BACKLOG!$B$5:$I$5000,6,0)</f>
        <v>#N/A</v>
      </c>
      <c r="E211" s="6"/>
      <c r="F211" s="13" t="e">
        <f>VLOOKUP($B211,BACKLOG!$B$5:$G$5000,4,)</f>
        <v>#N/A</v>
      </c>
      <c r="G211" s="13" t="e">
        <f>VLOOKUP($B211,BACKLOG!$B$5:$G$5000,5,)</f>
        <v>#N/A</v>
      </c>
      <c r="H211" s="6"/>
    </row>
    <row r="212" spans="2:8" s="4" customFormat="1" ht="24.95" customHeight="1" x14ac:dyDescent="0.25">
      <c r="B212" s="12">
        <f>BACKLOG!$B212</f>
        <v>0</v>
      </c>
      <c r="C212" s="12" t="e">
        <f>VLOOKUP($B212,BACKLOG!$B$5:$I$5000,2,0)</f>
        <v>#N/A</v>
      </c>
      <c r="D212" s="6" t="e">
        <f>VLOOKUP($B212,BACKLOG!$B$5:$I$5000,6,0)</f>
        <v>#N/A</v>
      </c>
      <c r="E212" s="6"/>
      <c r="F212" s="13" t="e">
        <f>VLOOKUP($B212,BACKLOG!$B$5:$G$5000,4,)</f>
        <v>#N/A</v>
      </c>
      <c r="G212" s="13" t="e">
        <f>VLOOKUP($B212,BACKLOG!$B$5:$G$5000,5,)</f>
        <v>#N/A</v>
      </c>
      <c r="H212" s="6"/>
    </row>
    <row r="213" spans="2:8" s="4" customFormat="1" ht="24.95" customHeight="1" x14ac:dyDescent="0.25">
      <c r="B213" s="12">
        <f>BACKLOG!$B213</f>
        <v>0</v>
      </c>
      <c r="C213" s="12" t="e">
        <f>VLOOKUP($B213,BACKLOG!$B$5:$I$5000,2,0)</f>
        <v>#N/A</v>
      </c>
      <c r="D213" s="6" t="e">
        <f>VLOOKUP($B213,BACKLOG!$B$5:$I$5000,6,0)</f>
        <v>#N/A</v>
      </c>
      <c r="E213" s="6"/>
      <c r="F213" s="13" t="e">
        <f>VLOOKUP($B213,BACKLOG!$B$5:$G$5000,4,)</f>
        <v>#N/A</v>
      </c>
      <c r="G213" s="13" t="e">
        <f>VLOOKUP($B213,BACKLOG!$B$5:$G$5000,5,)</f>
        <v>#N/A</v>
      </c>
      <c r="H213" s="6"/>
    </row>
    <row r="214" spans="2:8" s="4" customFormat="1" ht="24.95" customHeight="1" x14ac:dyDescent="0.25">
      <c r="B214" s="12">
        <f>BACKLOG!$B214</f>
        <v>0</v>
      </c>
      <c r="C214" s="12" t="e">
        <f>VLOOKUP($B214,BACKLOG!$B$5:$I$5000,2,0)</f>
        <v>#N/A</v>
      </c>
      <c r="D214" s="6" t="e">
        <f>VLOOKUP($B214,BACKLOG!$B$5:$I$5000,6,0)</f>
        <v>#N/A</v>
      </c>
      <c r="E214" s="6"/>
      <c r="F214" s="13" t="e">
        <f>VLOOKUP($B214,BACKLOG!$B$5:$G$5000,4,)</f>
        <v>#N/A</v>
      </c>
      <c r="G214" s="13" t="e">
        <f>VLOOKUP($B214,BACKLOG!$B$5:$G$5000,5,)</f>
        <v>#N/A</v>
      </c>
      <c r="H214" s="6"/>
    </row>
    <row r="215" spans="2:8" s="4" customFormat="1" ht="24.95" customHeight="1" x14ac:dyDescent="0.25">
      <c r="B215" s="12">
        <f>BACKLOG!$B215</f>
        <v>0</v>
      </c>
      <c r="C215" s="12" t="e">
        <f>VLOOKUP($B215,BACKLOG!$B$5:$I$5000,2,0)</f>
        <v>#N/A</v>
      </c>
      <c r="D215" s="6" t="e">
        <f>VLOOKUP($B215,BACKLOG!$B$5:$I$5000,6,0)</f>
        <v>#N/A</v>
      </c>
      <c r="E215" s="6"/>
      <c r="F215" s="13" t="e">
        <f>VLOOKUP($B215,BACKLOG!$B$5:$G$5000,4,)</f>
        <v>#N/A</v>
      </c>
      <c r="G215" s="13" t="e">
        <f>VLOOKUP($B215,BACKLOG!$B$5:$G$5000,5,)</f>
        <v>#N/A</v>
      </c>
      <c r="H215" s="6"/>
    </row>
    <row r="216" spans="2:8" s="4" customFormat="1" ht="24.95" customHeight="1" x14ac:dyDescent="0.25">
      <c r="B216" s="12">
        <f>BACKLOG!$B216</f>
        <v>0</v>
      </c>
      <c r="C216" s="12" t="e">
        <f>VLOOKUP($B216,BACKLOG!$B$5:$I$5000,2,0)</f>
        <v>#N/A</v>
      </c>
      <c r="D216" s="6" t="e">
        <f>VLOOKUP($B216,BACKLOG!$B$5:$I$5000,6,0)</f>
        <v>#N/A</v>
      </c>
      <c r="E216" s="6"/>
      <c r="F216" s="13" t="e">
        <f>VLOOKUP($B216,BACKLOG!$B$5:$G$5000,4,)</f>
        <v>#N/A</v>
      </c>
      <c r="G216" s="13" t="e">
        <f>VLOOKUP($B216,BACKLOG!$B$5:$G$5000,5,)</f>
        <v>#N/A</v>
      </c>
      <c r="H216" s="6"/>
    </row>
    <row r="217" spans="2:8" s="4" customFormat="1" ht="24.95" customHeight="1" x14ac:dyDescent="0.25">
      <c r="B217" s="12">
        <f>BACKLOG!$B217</f>
        <v>0</v>
      </c>
      <c r="C217" s="12" t="e">
        <f>VLOOKUP($B217,BACKLOG!$B$5:$I$5000,2,0)</f>
        <v>#N/A</v>
      </c>
      <c r="D217" s="6" t="e">
        <f>VLOOKUP($B217,BACKLOG!$B$5:$I$5000,6,0)</f>
        <v>#N/A</v>
      </c>
      <c r="E217" s="6"/>
      <c r="F217" s="13" t="e">
        <f>VLOOKUP($B217,BACKLOG!$B$5:$G$5000,4,)</f>
        <v>#N/A</v>
      </c>
      <c r="G217" s="13" t="e">
        <f>VLOOKUP($B217,BACKLOG!$B$5:$G$5000,5,)</f>
        <v>#N/A</v>
      </c>
      <c r="H217" s="6"/>
    </row>
    <row r="218" spans="2:8" s="4" customFormat="1" ht="24.95" customHeight="1" x14ac:dyDescent="0.25">
      <c r="B218" s="12">
        <f>BACKLOG!$B218</f>
        <v>0</v>
      </c>
      <c r="C218" s="12" t="e">
        <f>VLOOKUP($B218,BACKLOG!$B$5:$I$5000,2,0)</f>
        <v>#N/A</v>
      </c>
      <c r="D218" s="6" t="e">
        <f>VLOOKUP($B218,BACKLOG!$B$5:$I$5000,6,0)</f>
        <v>#N/A</v>
      </c>
      <c r="E218" s="6"/>
      <c r="F218" s="13" t="e">
        <f>VLOOKUP($B218,BACKLOG!$B$5:$G$5000,4,)</f>
        <v>#N/A</v>
      </c>
      <c r="G218" s="13" t="e">
        <f>VLOOKUP($B218,BACKLOG!$B$5:$G$5000,5,)</f>
        <v>#N/A</v>
      </c>
      <c r="H218" s="6"/>
    </row>
    <row r="219" spans="2:8" s="4" customFormat="1" ht="24.95" customHeight="1" x14ac:dyDescent="0.25">
      <c r="B219" s="12">
        <f>BACKLOG!$B219</f>
        <v>0</v>
      </c>
      <c r="C219" s="12" t="e">
        <f>VLOOKUP($B219,BACKLOG!$B$5:$I$5000,2,0)</f>
        <v>#N/A</v>
      </c>
      <c r="D219" s="6" t="e">
        <f>VLOOKUP($B219,BACKLOG!$B$5:$I$5000,6,0)</f>
        <v>#N/A</v>
      </c>
      <c r="E219" s="6"/>
      <c r="F219" s="13" t="e">
        <f>VLOOKUP($B219,BACKLOG!$B$5:$G$5000,4,)</f>
        <v>#N/A</v>
      </c>
      <c r="G219" s="13" t="e">
        <f>VLOOKUP($B219,BACKLOG!$B$5:$G$5000,5,)</f>
        <v>#N/A</v>
      </c>
      <c r="H219" s="6"/>
    </row>
    <row r="220" spans="2:8" s="4" customFormat="1" ht="24.95" customHeight="1" x14ac:dyDescent="0.25">
      <c r="B220" s="12">
        <f>BACKLOG!$B220</f>
        <v>0</v>
      </c>
      <c r="C220" s="12" t="e">
        <f>VLOOKUP($B220,BACKLOG!$B$5:$I$5000,2,0)</f>
        <v>#N/A</v>
      </c>
      <c r="D220" s="6" t="e">
        <f>VLOOKUP($B220,BACKLOG!$B$5:$I$5000,6,0)</f>
        <v>#N/A</v>
      </c>
      <c r="E220" s="6"/>
      <c r="F220" s="13" t="e">
        <f>VLOOKUP($B220,BACKLOG!$B$5:$G$5000,4,)</f>
        <v>#N/A</v>
      </c>
      <c r="G220" s="13" t="e">
        <f>VLOOKUP($B220,BACKLOG!$B$5:$G$5000,5,)</f>
        <v>#N/A</v>
      </c>
      <c r="H220" s="6"/>
    </row>
    <row r="221" spans="2:8" s="4" customFormat="1" ht="24.95" customHeight="1" x14ac:dyDescent="0.25">
      <c r="B221" s="12">
        <f>BACKLOG!$B221</f>
        <v>0</v>
      </c>
      <c r="C221" s="12" t="e">
        <f>VLOOKUP($B221,BACKLOG!$B$5:$I$5000,2,0)</f>
        <v>#N/A</v>
      </c>
      <c r="D221" s="6" t="e">
        <f>VLOOKUP($B221,BACKLOG!$B$5:$I$5000,6,0)</f>
        <v>#N/A</v>
      </c>
      <c r="E221" s="6"/>
      <c r="F221" s="13" t="e">
        <f>VLOOKUP($B221,BACKLOG!$B$5:$G$5000,4,)</f>
        <v>#N/A</v>
      </c>
      <c r="G221" s="13" t="e">
        <f>VLOOKUP($B221,BACKLOG!$B$5:$G$5000,5,)</f>
        <v>#N/A</v>
      </c>
      <c r="H221" s="6"/>
    </row>
    <row r="222" spans="2:8" s="4" customFormat="1" ht="24.95" customHeight="1" x14ac:dyDescent="0.25">
      <c r="B222" s="12">
        <f>BACKLOG!$B222</f>
        <v>0</v>
      </c>
      <c r="C222" s="12" t="e">
        <f>VLOOKUP($B222,BACKLOG!$B$5:$I$5000,2,0)</f>
        <v>#N/A</v>
      </c>
      <c r="D222" s="6" t="e">
        <f>VLOOKUP($B222,BACKLOG!$B$5:$I$5000,6,0)</f>
        <v>#N/A</v>
      </c>
      <c r="E222" s="6"/>
      <c r="F222" s="13" t="e">
        <f>VLOOKUP($B222,BACKLOG!$B$5:$G$5000,4,)</f>
        <v>#N/A</v>
      </c>
      <c r="G222" s="13" t="e">
        <f>VLOOKUP($B222,BACKLOG!$B$5:$G$5000,5,)</f>
        <v>#N/A</v>
      </c>
      <c r="H222" s="6"/>
    </row>
    <row r="223" spans="2:8" s="4" customFormat="1" ht="24.95" customHeight="1" x14ac:dyDescent="0.25">
      <c r="B223" s="12">
        <f>BACKLOG!$B223</f>
        <v>0</v>
      </c>
      <c r="C223" s="12" t="e">
        <f>VLOOKUP($B223,BACKLOG!$B$5:$I$5000,2,0)</f>
        <v>#N/A</v>
      </c>
      <c r="D223" s="6" t="e">
        <f>VLOOKUP($B223,BACKLOG!$B$5:$I$5000,6,0)</f>
        <v>#N/A</v>
      </c>
      <c r="E223" s="6"/>
      <c r="F223" s="13" t="e">
        <f>VLOOKUP($B223,BACKLOG!$B$5:$G$5000,4,)</f>
        <v>#N/A</v>
      </c>
      <c r="G223" s="13" t="e">
        <f>VLOOKUP($B223,BACKLOG!$B$5:$G$5000,5,)</f>
        <v>#N/A</v>
      </c>
      <c r="H223" s="6"/>
    </row>
    <row r="224" spans="2:8" s="4" customFormat="1" ht="24.95" customHeight="1" x14ac:dyDescent="0.25">
      <c r="B224" s="12">
        <f>BACKLOG!$B224</f>
        <v>0</v>
      </c>
      <c r="C224" s="12" t="e">
        <f>VLOOKUP($B224,BACKLOG!$B$5:$I$5000,2,0)</f>
        <v>#N/A</v>
      </c>
      <c r="D224" s="6" t="e">
        <f>VLOOKUP($B224,BACKLOG!$B$5:$I$5000,6,0)</f>
        <v>#N/A</v>
      </c>
      <c r="E224" s="6"/>
      <c r="F224" s="13" t="e">
        <f>VLOOKUP($B224,BACKLOG!$B$5:$G$5000,4,)</f>
        <v>#N/A</v>
      </c>
      <c r="G224" s="13" t="e">
        <f>VLOOKUP($B224,BACKLOG!$B$5:$G$5000,5,)</f>
        <v>#N/A</v>
      </c>
      <c r="H224" s="6"/>
    </row>
    <row r="225" spans="2:8" s="4" customFormat="1" ht="24.95" customHeight="1" x14ac:dyDescent="0.25">
      <c r="B225" s="12">
        <f>BACKLOG!$B225</f>
        <v>0</v>
      </c>
      <c r="C225" s="12" t="e">
        <f>VLOOKUP($B225,BACKLOG!$B$5:$I$5000,2,0)</f>
        <v>#N/A</v>
      </c>
      <c r="D225" s="6" t="e">
        <f>VLOOKUP($B225,BACKLOG!$B$5:$I$5000,6,0)</f>
        <v>#N/A</v>
      </c>
      <c r="E225" s="6"/>
      <c r="F225" s="13" t="e">
        <f>VLOOKUP($B225,BACKLOG!$B$5:$G$5000,4,)</f>
        <v>#N/A</v>
      </c>
      <c r="G225" s="13" t="e">
        <f>VLOOKUP($B225,BACKLOG!$B$5:$G$5000,5,)</f>
        <v>#N/A</v>
      </c>
      <c r="H225" s="6"/>
    </row>
    <row r="226" spans="2:8" s="4" customFormat="1" ht="24.95" customHeight="1" x14ac:dyDescent="0.25">
      <c r="B226" s="12">
        <f>BACKLOG!$B226</f>
        <v>0</v>
      </c>
      <c r="C226" s="12" t="e">
        <f>VLOOKUP($B226,BACKLOG!$B$5:$I$5000,2,0)</f>
        <v>#N/A</v>
      </c>
      <c r="D226" s="6" t="e">
        <f>VLOOKUP($B226,BACKLOG!$B$5:$I$5000,6,0)</f>
        <v>#N/A</v>
      </c>
      <c r="E226" s="6"/>
      <c r="F226" s="13" t="e">
        <f>VLOOKUP($B226,BACKLOG!$B$5:$G$5000,4,)</f>
        <v>#N/A</v>
      </c>
      <c r="G226" s="13" t="e">
        <f>VLOOKUP($B226,BACKLOG!$B$5:$G$5000,5,)</f>
        <v>#N/A</v>
      </c>
      <c r="H226" s="6"/>
    </row>
    <row r="227" spans="2:8" s="4" customFormat="1" ht="24.95" customHeight="1" x14ac:dyDescent="0.25">
      <c r="B227" s="12">
        <f>BACKLOG!$B227</f>
        <v>0</v>
      </c>
      <c r="C227" s="12" t="e">
        <f>VLOOKUP($B227,BACKLOG!$B$5:$I$5000,2,0)</f>
        <v>#N/A</v>
      </c>
      <c r="D227" s="6" t="e">
        <f>VLOOKUP($B227,BACKLOG!$B$5:$I$5000,6,0)</f>
        <v>#N/A</v>
      </c>
      <c r="E227" s="6"/>
      <c r="F227" s="13" t="e">
        <f>VLOOKUP($B227,BACKLOG!$B$5:$G$5000,4,)</f>
        <v>#N/A</v>
      </c>
      <c r="G227" s="13" t="e">
        <f>VLOOKUP($B227,BACKLOG!$B$5:$G$5000,5,)</f>
        <v>#N/A</v>
      </c>
      <c r="H227" s="6"/>
    </row>
    <row r="228" spans="2:8" s="4" customFormat="1" ht="24.95" customHeight="1" x14ac:dyDescent="0.25">
      <c r="B228" s="12">
        <f>BACKLOG!$B228</f>
        <v>0</v>
      </c>
      <c r="C228" s="12" t="e">
        <f>VLOOKUP($B228,BACKLOG!$B$5:$I$5000,2,0)</f>
        <v>#N/A</v>
      </c>
      <c r="D228" s="6" t="e">
        <f>VLOOKUP($B228,BACKLOG!$B$5:$I$5000,6,0)</f>
        <v>#N/A</v>
      </c>
      <c r="E228" s="6"/>
      <c r="F228" s="13" t="e">
        <f>VLOOKUP($B228,BACKLOG!$B$5:$G$5000,4,)</f>
        <v>#N/A</v>
      </c>
      <c r="G228" s="13" t="e">
        <f>VLOOKUP($B228,BACKLOG!$B$5:$G$5000,5,)</f>
        <v>#N/A</v>
      </c>
      <c r="H228" s="6"/>
    </row>
    <row r="229" spans="2:8" s="4" customFormat="1" ht="24.95" customHeight="1" x14ac:dyDescent="0.25">
      <c r="B229" s="12">
        <f>BACKLOG!$B229</f>
        <v>0</v>
      </c>
      <c r="C229" s="12" t="e">
        <f>VLOOKUP($B229,BACKLOG!$B$5:$I$5000,2,0)</f>
        <v>#N/A</v>
      </c>
      <c r="D229" s="6" t="e">
        <f>VLOOKUP($B229,BACKLOG!$B$5:$I$5000,6,0)</f>
        <v>#N/A</v>
      </c>
      <c r="E229" s="6"/>
      <c r="F229" s="13" t="e">
        <f>VLOOKUP($B229,BACKLOG!$B$5:$G$5000,4,)</f>
        <v>#N/A</v>
      </c>
      <c r="G229" s="13" t="e">
        <f>VLOOKUP($B229,BACKLOG!$B$5:$G$5000,5,)</f>
        <v>#N/A</v>
      </c>
      <c r="H229" s="6"/>
    </row>
    <row r="230" spans="2:8" s="4" customFormat="1" ht="24.95" customHeight="1" x14ac:dyDescent="0.25">
      <c r="B230" s="12">
        <f>BACKLOG!$B230</f>
        <v>0</v>
      </c>
      <c r="C230" s="12" t="e">
        <f>VLOOKUP($B230,BACKLOG!$B$5:$I$5000,2,0)</f>
        <v>#N/A</v>
      </c>
      <c r="D230" s="6" t="e">
        <f>VLOOKUP($B230,BACKLOG!$B$5:$I$5000,6,0)</f>
        <v>#N/A</v>
      </c>
      <c r="E230" s="6"/>
      <c r="F230" s="13" t="e">
        <f>VLOOKUP($B230,BACKLOG!$B$5:$G$5000,4,)</f>
        <v>#N/A</v>
      </c>
      <c r="G230" s="13" t="e">
        <f>VLOOKUP($B230,BACKLOG!$B$5:$G$5000,5,)</f>
        <v>#N/A</v>
      </c>
      <c r="H230" s="6"/>
    </row>
    <row r="231" spans="2:8" s="4" customFormat="1" ht="24.95" customHeight="1" x14ac:dyDescent="0.25">
      <c r="B231" s="12">
        <f>BACKLOG!$B231</f>
        <v>0</v>
      </c>
      <c r="C231" s="12" t="e">
        <f>VLOOKUP($B231,BACKLOG!$B$5:$I$5000,2,0)</f>
        <v>#N/A</v>
      </c>
      <c r="D231" s="6" t="e">
        <f>VLOOKUP($B231,BACKLOG!$B$5:$I$5000,6,0)</f>
        <v>#N/A</v>
      </c>
      <c r="E231" s="6"/>
      <c r="F231" s="13" t="e">
        <f>VLOOKUP($B231,BACKLOG!$B$5:$G$5000,4,)</f>
        <v>#N/A</v>
      </c>
      <c r="G231" s="13" t="e">
        <f>VLOOKUP($B231,BACKLOG!$B$5:$G$5000,5,)</f>
        <v>#N/A</v>
      </c>
      <c r="H231" s="6"/>
    </row>
    <row r="232" spans="2:8" s="4" customFormat="1" ht="24.95" customHeight="1" x14ac:dyDescent="0.25">
      <c r="B232" s="12">
        <f>BACKLOG!$B232</f>
        <v>0</v>
      </c>
      <c r="C232" s="12" t="e">
        <f>VLOOKUP($B232,BACKLOG!$B$5:$I$5000,2,0)</f>
        <v>#N/A</v>
      </c>
      <c r="D232" s="6" t="e">
        <f>VLOOKUP($B232,BACKLOG!$B$5:$I$5000,6,0)</f>
        <v>#N/A</v>
      </c>
      <c r="E232" s="6"/>
      <c r="F232" s="13" t="e">
        <f>VLOOKUP($B232,BACKLOG!$B$5:$G$5000,4,)</f>
        <v>#N/A</v>
      </c>
      <c r="G232" s="13" t="e">
        <f>VLOOKUP($B232,BACKLOG!$B$5:$G$5000,5,)</f>
        <v>#N/A</v>
      </c>
      <c r="H232" s="6"/>
    </row>
    <row r="233" spans="2:8" s="4" customFormat="1" ht="24.95" customHeight="1" x14ac:dyDescent="0.25">
      <c r="B233" s="12">
        <f>BACKLOG!$B233</f>
        <v>0</v>
      </c>
      <c r="C233" s="12" t="e">
        <f>VLOOKUP($B233,BACKLOG!$B$5:$I$5000,2,0)</f>
        <v>#N/A</v>
      </c>
      <c r="D233" s="6" t="e">
        <f>VLOOKUP($B233,BACKLOG!$B$5:$I$5000,6,0)</f>
        <v>#N/A</v>
      </c>
      <c r="E233" s="6"/>
      <c r="F233" s="13" t="e">
        <f>VLOOKUP($B233,BACKLOG!$B$5:$G$5000,4,)</f>
        <v>#N/A</v>
      </c>
      <c r="G233" s="13" t="e">
        <f>VLOOKUP($B233,BACKLOG!$B$5:$G$5000,5,)</f>
        <v>#N/A</v>
      </c>
      <c r="H233" s="6"/>
    </row>
    <row r="234" spans="2:8" s="4" customFormat="1" ht="24.95" customHeight="1" x14ac:dyDescent="0.25">
      <c r="B234" s="12">
        <f>BACKLOG!$B234</f>
        <v>0</v>
      </c>
      <c r="C234" s="12" t="e">
        <f>VLOOKUP($B234,BACKLOG!$B$5:$I$5000,2,0)</f>
        <v>#N/A</v>
      </c>
      <c r="D234" s="6" t="e">
        <f>VLOOKUP($B234,BACKLOG!$B$5:$I$5000,6,0)</f>
        <v>#N/A</v>
      </c>
      <c r="E234" s="6"/>
      <c r="F234" s="13" t="e">
        <f>VLOOKUP($B234,BACKLOG!$B$5:$G$5000,4,)</f>
        <v>#N/A</v>
      </c>
      <c r="G234" s="13" t="e">
        <f>VLOOKUP($B234,BACKLOG!$B$5:$G$5000,5,)</f>
        <v>#N/A</v>
      </c>
      <c r="H234" s="6"/>
    </row>
    <row r="235" spans="2:8" s="4" customFormat="1" ht="24.95" customHeight="1" x14ac:dyDescent="0.25">
      <c r="B235" s="12">
        <f>BACKLOG!$B235</f>
        <v>0</v>
      </c>
      <c r="C235" s="12" t="e">
        <f>VLOOKUP($B235,BACKLOG!$B$5:$I$5000,2,0)</f>
        <v>#N/A</v>
      </c>
      <c r="D235" s="6" t="e">
        <f>VLOOKUP($B235,BACKLOG!$B$5:$I$5000,6,0)</f>
        <v>#N/A</v>
      </c>
      <c r="E235" s="6"/>
      <c r="F235" s="13" t="e">
        <f>VLOOKUP($B235,BACKLOG!$B$5:$G$5000,4,)</f>
        <v>#N/A</v>
      </c>
      <c r="G235" s="13" t="e">
        <f>VLOOKUP($B235,BACKLOG!$B$5:$G$5000,5,)</f>
        <v>#N/A</v>
      </c>
      <c r="H235" s="6"/>
    </row>
    <row r="236" spans="2:8" s="4" customFormat="1" ht="24.95" customHeight="1" x14ac:dyDescent="0.25">
      <c r="B236" s="12">
        <f>BACKLOG!$B236</f>
        <v>0</v>
      </c>
      <c r="C236" s="12" t="e">
        <f>VLOOKUP($B236,BACKLOG!$B$5:$I$5000,2,0)</f>
        <v>#N/A</v>
      </c>
      <c r="D236" s="6" t="e">
        <f>VLOOKUP($B236,BACKLOG!$B$5:$I$5000,6,0)</f>
        <v>#N/A</v>
      </c>
      <c r="E236" s="6"/>
      <c r="F236" s="13" t="e">
        <f>VLOOKUP($B236,BACKLOG!$B$5:$G$5000,4,)</f>
        <v>#N/A</v>
      </c>
      <c r="G236" s="13" t="e">
        <f>VLOOKUP($B236,BACKLOG!$B$5:$G$5000,5,)</f>
        <v>#N/A</v>
      </c>
      <c r="H236" s="6"/>
    </row>
    <row r="237" spans="2:8" s="4" customFormat="1" ht="24.95" customHeight="1" x14ac:dyDescent="0.25">
      <c r="B237" s="12">
        <f>BACKLOG!$B237</f>
        <v>0</v>
      </c>
      <c r="C237" s="12" t="e">
        <f>VLOOKUP($B237,BACKLOG!$B$5:$I$5000,2,0)</f>
        <v>#N/A</v>
      </c>
      <c r="D237" s="6" t="e">
        <f>VLOOKUP($B237,BACKLOG!$B$5:$I$5000,6,0)</f>
        <v>#N/A</v>
      </c>
      <c r="E237" s="6"/>
      <c r="F237" s="13" t="e">
        <f>VLOOKUP($B237,BACKLOG!$B$5:$G$5000,4,)</f>
        <v>#N/A</v>
      </c>
      <c r="G237" s="13" t="e">
        <f>VLOOKUP($B237,BACKLOG!$B$5:$G$5000,5,)</f>
        <v>#N/A</v>
      </c>
      <c r="H237" s="6"/>
    </row>
    <row r="238" spans="2:8" s="4" customFormat="1" ht="24.95" customHeight="1" x14ac:dyDescent="0.25">
      <c r="B238" s="12">
        <f>BACKLOG!$B238</f>
        <v>0</v>
      </c>
      <c r="C238" s="12" t="e">
        <f>VLOOKUP($B238,BACKLOG!$B$5:$I$5000,2,0)</f>
        <v>#N/A</v>
      </c>
      <c r="D238" s="6" t="e">
        <f>VLOOKUP($B238,BACKLOG!$B$5:$I$5000,6,0)</f>
        <v>#N/A</v>
      </c>
      <c r="E238" s="6"/>
      <c r="F238" s="13" t="e">
        <f>VLOOKUP($B238,BACKLOG!$B$5:$G$5000,4,)</f>
        <v>#N/A</v>
      </c>
      <c r="G238" s="13" t="e">
        <f>VLOOKUP($B238,BACKLOG!$B$5:$G$5000,5,)</f>
        <v>#N/A</v>
      </c>
      <c r="H238" s="6"/>
    </row>
    <row r="239" spans="2:8" s="4" customFormat="1" ht="24.95" customHeight="1" x14ac:dyDescent="0.25">
      <c r="B239" s="12">
        <f>BACKLOG!$B239</f>
        <v>0</v>
      </c>
      <c r="C239" s="12" t="e">
        <f>VLOOKUP($B239,BACKLOG!$B$5:$I$5000,2,0)</f>
        <v>#N/A</v>
      </c>
      <c r="D239" s="6" t="e">
        <f>VLOOKUP($B239,BACKLOG!$B$5:$I$5000,6,0)</f>
        <v>#N/A</v>
      </c>
      <c r="E239" s="6"/>
      <c r="F239" s="13" t="e">
        <f>VLOOKUP($B239,BACKLOG!$B$5:$G$5000,4,)</f>
        <v>#N/A</v>
      </c>
      <c r="G239" s="13" t="e">
        <f>VLOOKUP($B239,BACKLOG!$B$5:$G$5000,5,)</f>
        <v>#N/A</v>
      </c>
      <c r="H239" s="6"/>
    </row>
    <row r="240" spans="2:8" s="4" customFormat="1" ht="24.95" customHeight="1" x14ac:dyDescent="0.25">
      <c r="B240" s="12">
        <f>BACKLOG!$B240</f>
        <v>0</v>
      </c>
      <c r="C240" s="12" t="e">
        <f>VLOOKUP($B240,BACKLOG!$B$5:$I$5000,2,0)</f>
        <v>#N/A</v>
      </c>
      <c r="D240" s="6" t="e">
        <f>VLOOKUP($B240,BACKLOG!$B$5:$I$5000,6,0)</f>
        <v>#N/A</v>
      </c>
      <c r="E240" s="6"/>
      <c r="F240" s="13" t="e">
        <f>VLOOKUP($B240,BACKLOG!$B$5:$G$5000,4,)</f>
        <v>#N/A</v>
      </c>
      <c r="G240" s="13" t="e">
        <f>VLOOKUP($B240,BACKLOG!$B$5:$G$5000,5,)</f>
        <v>#N/A</v>
      </c>
      <c r="H240" s="6"/>
    </row>
    <row r="241" spans="2:8" s="4" customFormat="1" ht="24.95" customHeight="1" x14ac:dyDescent="0.25">
      <c r="B241" s="12">
        <f>BACKLOG!$B241</f>
        <v>0</v>
      </c>
      <c r="C241" s="12" t="e">
        <f>VLOOKUP($B241,BACKLOG!$B$5:$I$5000,2,0)</f>
        <v>#N/A</v>
      </c>
      <c r="D241" s="6" t="e">
        <f>VLOOKUP($B241,BACKLOG!$B$5:$I$5000,6,0)</f>
        <v>#N/A</v>
      </c>
      <c r="E241" s="6"/>
      <c r="F241" s="13" t="e">
        <f>VLOOKUP($B241,BACKLOG!$B$5:$G$5000,4,)</f>
        <v>#N/A</v>
      </c>
      <c r="G241" s="13" t="e">
        <f>VLOOKUP($B241,BACKLOG!$B$5:$G$5000,5,)</f>
        <v>#N/A</v>
      </c>
      <c r="H241" s="6"/>
    </row>
    <row r="242" spans="2:8" s="4" customFormat="1" ht="24.95" customHeight="1" x14ac:dyDescent="0.25">
      <c r="B242" s="12">
        <f>BACKLOG!$B242</f>
        <v>0</v>
      </c>
      <c r="C242" s="12" t="e">
        <f>VLOOKUP($B242,BACKLOG!$B$5:$I$5000,2,0)</f>
        <v>#N/A</v>
      </c>
      <c r="D242" s="6" t="e">
        <f>VLOOKUP($B242,BACKLOG!$B$5:$I$5000,6,0)</f>
        <v>#N/A</v>
      </c>
      <c r="E242" s="6"/>
      <c r="F242" s="13" t="e">
        <f>VLOOKUP($B242,BACKLOG!$B$5:$G$5000,4,)</f>
        <v>#N/A</v>
      </c>
      <c r="G242" s="13" t="e">
        <f>VLOOKUP($B242,BACKLOG!$B$5:$G$5000,5,)</f>
        <v>#N/A</v>
      </c>
      <c r="H242" s="6"/>
    </row>
    <row r="243" spans="2:8" s="4" customFormat="1" ht="24.95" customHeight="1" x14ac:dyDescent="0.25">
      <c r="B243" s="12">
        <f>BACKLOG!$B243</f>
        <v>0</v>
      </c>
      <c r="C243" s="12" t="e">
        <f>VLOOKUP($B243,BACKLOG!$B$5:$I$5000,2,0)</f>
        <v>#N/A</v>
      </c>
      <c r="D243" s="6" t="e">
        <f>VLOOKUP($B243,BACKLOG!$B$5:$I$5000,6,0)</f>
        <v>#N/A</v>
      </c>
      <c r="E243" s="6"/>
      <c r="F243" s="13" t="e">
        <f>VLOOKUP($B243,BACKLOG!$B$5:$G$5000,4,)</f>
        <v>#N/A</v>
      </c>
      <c r="G243" s="13" t="e">
        <f>VLOOKUP($B243,BACKLOG!$B$5:$G$5000,5,)</f>
        <v>#N/A</v>
      </c>
      <c r="H243" s="6"/>
    </row>
    <row r="244" spans="2:8" s="4" customFormat="1" ht="24.95" customHeight="1" x14ac:dyDescent="0.25">
      <c r="B244" s="12">
        <f>BACKLOG!$B244</f>
        <v>0</v>
      </c>
      <c r="C244" s="12" t="e">
        <f>VLOOKUP($B244,BACKLOG!$B$5:$I$5000,2,0)</f>
        <v>#N/A</v>
      </c>
      <c r="D244" s="6" t="e">
        <f>VLOOKUP($B244,BACKLOG!$B$5:$I$5000,6,0)</f>
        <v>#N/A</v>
      </c>
      <c r="E244" s="6"/>
      <c r="F244" s="13" t="e">
        <f>VLOOKUP($B244,BACKLOG!$B$5:$G$5000,4,)</f>
        <v>#N/A</v>
      </c>
      <c r="G244" s="13" t="e">
        <f>VLOOKUP($B244,BACKLOG!$B$5:$G$5000,5,)</f>
        <v>#N/A</v>
      </c>
      <c r="H244" s="6"/>
    </row>
    <row r="245" spans="2:8" s="4" customFormat="1" ht="24.95" customHeight="1" x14ac:dyDescent="0.25">
      <c r="B245" s="12">
        <f>BACKLOG!$B245</f>
        <v>0</v>
      </c>
      <c r="C245" s="12" t="e">
        <f>VLOOKUP($B245,BACKLOG!$B$5:$I$5000,2,0)</f>
        <v>#N/A</v>
      </c>
      <c r="D245" s="6" t="e">
        <f>VLOOKUP($B245,BACKLOG!$B$5:$I$5000,6,0)</f>
        <v>#N/A</v>
      </c>
      <c r="E245" s="6"/>
      <c r="F245" s="13" t="e">
        <f>VLOOKUP($B245,BACKLOG!$B$5:$G$5000,4,)</f>
        <v>#N/A</v>
      </c>
      <c r="G245" s="13" t="e">
        <f>VLOOKUP($B245,BACKLOG!$B$5:$G$5000,5,)</f>
        <v>#N/A</v>
      </c>
      <c r="H245" s="6"/>
    </row>
    <row r="246" spans="2:8" s="4" customFormat="1" ht="24.95" customHeight="1" x14ac:dyDescent="0.25">
      <c r="B246" s="12">
        <f>BACKLOG!$B246</f>
        <v>0</v>
      </c>
      <c r="C246" s="12" t="e">
        <f>VLOOKUP($B246,BACKLOG!$B$5:$I$5000,2,0)</f>
        <v>#N/A</v>
      </c>
      <c r="D246" s="6" t="e">
        <f>VLOOKUP($B246,BACKLOG!$B$5:$I$5000,6,0)</f>
        <v>#N/A</v>
      </c>
      <c r="E246" s="6"/>
      <c r="F246" s="13" t="e">
        <f>VLOOKUP($B246,BACKLOG!$B$5:$G$5000,4,)</f>
        <v>#N/A</v>
      </c>
      <c r="G246" s="13" t="e">
        <f>VLOOKUP($B246,BACKLOG!$B$5:$G$5000,5,)</f>
        <v>#N/A</v>
      </c>
      <c r="H246" s="6"/>
    </row>
    <row r="247" spans="2:8" s="4" customFormat="1" ht="24.95" customHeight="1" x14ac:dyDescent="0.25">
      <c r="B247" s="12">
        <f>BACKLOG!$B247</f>
        <v>0</v>
      </c>
      <c r="C247" s="12" t="e">
        <f>VLOOKUP($B247,BACKLOG!$B$5:$I$5000,2,0)</f>
        <v>#N/A</v>
      </c>
      <c r="D247" s="6" t="e">
        <f>VLOOKUP($B247,BACKLOG!$B$5:$I$5000,6,0)</f>
        <v>#N/A</v>
      </c>
      <c r="E247" s="6"/>
      <c r="F247" s="13" t="e">
        <f>VLOOKUP($B247,BACKLOG!$B$5:$G$5000,4,)</f>
        <v>#N/A</v>
      </c>
      <c r="G247" s="13" t="e">
        <f>VLOOKUP($B247,BACKLOG!$B$5:$G$5000,5,)</f>
        <v>#N/A</v>
      </c>
      <c r="H247" s="6"/>
    </row>
    <row r="248" spans="2:8" s="4" customFormat="1" ht="24.95" customHeight="1" x14ac:dyDescent="0.25">
      <c r="B248" s="12">
        <f>BACKLOG!$B248</f>
        <v>0</v>
      </c>
      <c r="C248" s="12" t="e">
        <f>VLOOKUP($B248,BACKLOG!$B$5:$I$5000,2,0)</f>
        <v>#N/A</v>
      </c>
      <c r="D248" s="6" t="e">
        <f>VLOOKUP($B248,BACKLOG!$B$5:$I$5000,6,0)</f>
        <v>#N/A</v>
      </c>
      <c r="E248" s="6"/>
      <c r="F248" s="13" t="e">
        <f>VLOOKUP($B248,BACKLOG!$B$5:$G$5000,4,)</f>
        <v>#N/A</v>
      </c>
      <c r="G248" s="13" t="e">
        <f>VLOOKUP($B248,BACKLOG!$B$5:$G$5000,5,)</f>
        <v>#N/A</v>
      </c>
      <c r="H248" s="6"/>
    </row>
    <row r="249" spans="2:8" s="4" customFormat="1" ht="24.95" customHeight="1" x14ac:dyDescent="0.25">
      <c r="B249" s="12">
        <f>BACKLOG!$B249</f>
        <v>0</v>
      </c>
      <c r="C249" s="12" t="e">
        <f>VLOOKUP($B249,BACKLOG!$B$5:$I$5000,2,0)</f>
        <v>#N/A</v>
      </c>
      <c r="D249" s="6" t="e">
        <f>VLOOKUP($B249,BACKLOG!$B$5:$I$5000,6,0)</f>
        <v>#N/A</v>
      </c>
      <c r="E249" s="6"/>
      <c r="F249" s="13" t="e">
        <f>VLOOKUP($B249,BACKLOG!$B$5:$G$5000,4,)</f>
        <v>#N/A</v>
      </c>
      <c r="G249" s="13" t="e">
        <f>VLOOKUP($B249,BACKLOG!$B$5:$G$5000,5,)</f>
        <v>#N/A</v>
      </c>
      <c r="H249" s="6"/>
    </row>
    <row r="250" spans="2:8" s="4" customFormat="1" ht="24.95" customHeight="1" x14ac:dyDescent="0.25">
      <c r="B250" s="12">
        <f>BACKLOG!$B250</f>
        <v>0</v>
      </c>
      <c r="C250" s="12" t="e">
        <f>VLOOKUP($B250,BACKLOG!$B$5:$I$5000,2,0)</f>
        <v>#N/A</v>
      </c>
      <c r="D250" s="6" t="e">
        <f>VLOOKUP($B250,BACKLOG!$B$5:$I$5000,6,0)</f>
        <v>#N/A</v>
      </c>
      <c r="E250" s="6"/>
      <c r="F250" s="13" t="e">
        <f>VLOOKUP($B250,BACKLOG!$B$5:$G$5000,4,)</f>
        <v>#N/A</v>
      </c>
      <c r="G250" s="13" t="e">
        <f>VLOOKUP($B250,BACKLOG!$B$5:$G$5000,5,)</f>
        <v>#N/A</v>
      </c>
      <c r="H250" s="6"/>
    </row>
    <row r="251" spans="2:8" s="4" customFormat="1" ht="24.95" customHeight="1" x14ac:dyDescent="0.25">
      <c r="B251" s="12">
        <f>BACKLOG!$B251</f>
        <v>0</v>
      </c>
      <c r="C251" s="12" t="e">
        <f>VLOOKUP($B251,BACKLOG!$B$5:$I$5000,2,0)</f>
        <v>#N/A</v>
      </c>
      <c r="D251" s="6" t="e">
        <f>VLOOKUP($B251,BACKLOG!$B$5:$I$5000,6,0)</f>
        <v>#N/A</v>
      </c>
      <c r="E251" s="6"/>
      <c r="F251" s="13" t="e">
        <f>VLOOKUP($B251,BACKLOG!$B$5:$G$5000,4,)</f>
        <v>#N/A</v>
      </c>
      <c r="G251" s="13" t="e">
        <f>VLOOKUP($B251,BACKLOG!$B$5:$G$5000,5,)</f>
        <v>#N/A</v>
      </c>
      <c r="H251" s="6"/>
    </row>
    <row r="252" spans="2:8" s="4" customFormat="1" ht="24.95" customHeight="1" x14ac:dyDescent="0.25">
      <c r="B252" s="12">
        <f>BACKLOG!$B252</f>
        <v>0</v>
      </c>
      <c r="C252" s="12" t="e">
        <f>VLOOKUP($B252,BACKLOG!$B$5:$I$5000,2,0)</f>
        <v>#N/A</v>
      </c>
      <c r="D252" s="6" t="e">
        <f>VLOOKUP($B252,BACKLOG!$B$5:$I$5000,6,0)</f>
        <v>#N/A</v>
      </c>
      <c r="E252" s="6"/>
      <c r="F252" s="13" t="e">
        <f>VLOOKUP($B252,BACKLOG!$B$5:$G$5000,4,)</f>
        <v>#N/A</v>
      </c>
      <c r="G252" s="13" t="e">
        <f>VLOOKUP($B252,BACKLOG!$B$5:$G$5000,5,)</f>
        <v>#N/A</v>
      </c>
      <c r="H252" s="6"/>
    </row>
    <row r="253" spans="2:8" s="4" customFormat="1" ht="24.95" customHeight="1" x14ac:dyDescent="0.25">
      <c r="B253" s="12">
        <f>BACKLOG!$B253</f>
        <v>0</v>
      </c>
      <c r="C253" s="12" t="e">
        <f>VLOOKUP($B253,BACKLOG!$B$5:$I$5000,2,0)</f>
        <v>#N/A</v>
      </c>
      <c r="D253" s="6" t="e">
        <f>VLOOKUP($B253,BACKLOG!$B$5:$I$5000,6,0)</f>
        <v>#N/A</v>
      </c>
      <c r="E253" s="6"/>
      <c r="F253" s="13" t="e">
        <f>VLOOKUP($B253,BACKLOG!$B$5:$G$5000,4,)</f>
        <v>#N/A</v>
      </c>
      <c r="G253" s="13" t="e">
        <f>VLOOKUP($B253,BACKLOG!$B$5:$G$5000,5,)</f>
        <v>#N/A</v>
      </c>
      <c r="H253" s="6"/>
    </row>
    <row r="254" spans="2:8" s="4" customFormat="1" ht="24.95" customHeight="1" x14ac:dyDescent="0.25">
      <c r="B254" s="12">
        <f>BACKLOG!$B254</f>
        <v>0</v>
      </c>
      <c r="C254" s="12" t="e">
        <f>VLOOKUP($B254,BACKLOG!$B$5:$I$5000,2,0)</f>
        <v>#N/A</v>
      </c>
      <c r="D254" s="6" t="e">
        <f>VLOOKUP($B254,BACKLOG!$B$5:$I$5000,6,0)</f>
        <v>#N/A</v>
      </c>
      <c r="E254" s="6"/>
      <c r="F254" s="13" t="e">
        <f>VLOOKUP($B254,BACKLOG!$B$5:$G$5000,4,)</f>
        <v>#N/A</v>
      </c>
      <c r="G254" s="13" t="e">
        <f>VLOOKUP($B254,BACKLOG!$B$5:$G$5000,5,)</f>
        <v>#N/A</v>
      </c>
      <c r="H254" s="6"/>
    </row>
    <row r="255" spans="2:8" s="4" customFormat="1" ht="24.95" customHeight="1" x14ac:dyDescent="0.25">
      <c r="B255" s="12">
        <f>BACKLOG!$B255</f>
        <v>0</v>
      </c>
      <c r="C255" s="12" t="e">
        <f>VLOOKUP($B255,BACKLOG!$B$5:$I$5000,2,0)</f>
        <v>#N/A</v>
      </c>
      <c r="D255" s="6" t="e">
        <f>VLOOKUP($B255,BACKLOG!$B$5:$I$5000,6,0)</f>
        <v>#N/A</v>
      </c>
      <c r="E255" s="6"/>
      <c r="F255" s="13" t="e">
        <f>VLOOKUP($B255,BACKLOG!$B$5:$G$5000,4,)</f>
        <v>#N/A</v>
      </c>
      <c r="G255" s="13" t="e">
        <f>VLOOKUP($B255,BACKLOG!$B$5:$G$5000,5,)</f>
        <v>#N/A</v>
      </c>
      <c r="H255" s="6"/>
    </row>
    <row r="256" spans="2:8" s="4" customFormat="1" ht="24.95" customHeight="1" x14ac:dyDescent="0.25">
      <c r="B256" s="12">
        <f>BACKLOG!$B256</f>
        <v>0</v>
      </c>
      <c r="C256" s="12" t="e">
        <f>VLOOKUP($B256,BACKLOG!$B$5:$I$5000,2,0)</f>
        <v>#N/A</v>
      </c>
      <c r="D256" s="6" t="e">
        <f>VLOOKUP($B256,BACKLOG!$B$5:$I$5000,6,0)</f>
        <v>#N/A</v>
      </c>
      <c r="E256" s="6"/>
      <c r="F256" s="13" t="e">
        <f>VLOOKUP($B256,BACKLOG!$B$5:$G$5000,4,)</f>
        <v>#N/A</v>
      </c>
      <c r="G256" s="13" t="e">
        <f>VLOOKUP($B256,BACKLOG!$B$5:$G$5000,5,)</f>
        <v>#N/A</v>
      </c>
      <c r="H256" s="6"/>
    </row>
    <row r="257" spans="2:8" s="4" customFormat="1" ht="24.95" customHeight="1" x14ac:dyDescent="0.25">
      <c r="B257" s="12">
        <f>BACKLOG!$B257</f>
        <v>0</v>
      </c>
      <c r="C257" s="12" t="e">
        <f>VLOOKUP($B257,BACKLOG!$B$5:$I$5000,2,0)</f>
        <v>#N/A</v>
      </c>
      <c r="D257" s="6" t="e">
        <f>VLOOKUP($B257,BACKLOG!$B$5:$I$5000,6,0)</f>
        <v>#N/A</v>
      </c>
      <c r="E257" s="6"/>
      <c r="F257" s="13" t="e">
        <f>VLOOKUP($B257,BACKLOG!$B$5:$G$5000,4,)</f>
        <v>#N/A</v>
      </c>
      <c r="G257" s="13" t="e">
        <f>VLOOKUP($B257,BACKLOG!$B$5:$G$5000,5,)</f>
        <v>#N/A</v>
      </c>
      <c r="H257" s="6"/>
    </row>
    <row r="258" spans="2:8" s="4" customFormat="1" ht="24.95" customHeight="1" x14ac:dyDescent="0.25">
      <c r="B258" s="12">
        <f>BACKLOG!$B258</f>
        <v>0</v>
      </c>
      <c r="C258" s="12" t="e">
        <f>VLOOKUP($B258,BACKLOG!$B$5:$I$5000,2,0)</f>
        <v>#N/A</v>
      </c>
      <c r="D258" s="6" t="e">
        <f>VLOOKUP($B258,BACKLOG!$B$5:$I$5000,6,0)</f>
        <v>#N/A</v>
      </c>
      <c r="E258" s="6"/>
      <c r="F258" s="13" t="e">
        <f>VLOOKUP($B258,BACKLOG!$B$5:$G$5000,4,)</f>
        <v>#N/A</v>
      </c>
      <c r="G258" s="13" t="e">
        <f>VLOOKUP($B258,BACKLOG!$B$5:$G$5000,5,)</f>
        <v>#N/A</v>
      </c>
      <c r="H258" s="6"/>
    </row>
    <row r="259" spans="2:8" s="4" customFormat="1" ht="24.95" customHeight="1" x14ac:dyDescent="0.25">
      <c r="B259" s="12">
        <f>BACKLOG!$B259</f>
        <v>0</v>
      </c>
      <c r="C259" s="12" t="e">
        <f>VLOOKUP($B259,BACKLOG!$B$5:$I$5000,2,0)</f>
        <v>#N/A</v>
      </c>
      <c r="D259" s="6" t="e">
        <f>VLOOKUP($B259,BACKLOG!$B$5:$I$5000,6,0)</f>
        <v>#N/A</v>
      </c>
      <c r="E259" s="6"/>
      <c r="F259" s="13" t="e">
        <f>VLOOKUP($B259,BACKLOG!$B$5:$G$5000,4,)</f>
        <v>#N/A</v>
      </c>
      <c r="G259" s="13" t="e">
        <f>VLOOKUP($B259,BACKLOG!$B$5:$G$5000,5,)</f>
        <v>#N/A</v>
      </c>
      <c r="H259" s="6"/>
    </row>
    <row r="260" spans="2:8" s="4" customFormat="1" ht="24.95" customHeight="1" x14ac:dyDescent="0.25">
      <c r="B260" s="12">
        <f>BACKLOG!$B260</f>
        <v>0</v>
      </c>
      <c r="C260" s="12" t="e">
        <f>VLOOKUP($B260,BACKLOG!$B$5:$I$5000,2,0)</f>
        <v>#N/A</v>
      </c>
      <c r="D260" s="6" t="e">
        <f>VLOOKUP($B260,BACKLOG!$B$5:$I$5000,6,0)</f>
        <v>#N/A</v>
      </c>
      <c r="E260" s="6"/>
      <c r="F260" s="13" t="e">
        <f>VLOOKUP($B260,BACKLOG!$B$5:$G$5000,4,)</f>
        <v>#N/A</v>
      </c>
      <c r="G260" s="13" t="e">
        <f>VLOOKUP($B260,BACKLOG!$B$5:$G$5000,5,)</f>
        <v>#N/A</v>
      </c>
      <c r="H260" s="6"/>
    </row>
    <row r="261" spans="2:8" s="4" customFormat="1" ht="24.95" customHeight="1" x14ac:dyDescent="0.25">
      <c r="B261" s="12">
        <f>BACKLOG!$B261</f>
        <v>0</v>
      </c>
      <c r="C261" s="12" t="e">
        <f>VLOOKUP($B261,BACKLOG!$B$5:$I$5000,2,0)</f>
        <v>#N/A</v>
      </c>
      <c r="D261" s="6" t="e">
        <f>VLOOKUP($B261,BACKLOG!$B$5:$I$5000,6,0)</f>
        <v>#N/A</v>
      </c>
      <c r="E261" s="6"/>
      <c r="F261" s="13" t="e">
        <f>VLOOKUP($B261,BACKLOG!$B$5:$G$5000,4,)</f>
        <v>#N/A</v>
      </c>
      <c r="G261" s="13" t="e">
        <f>VLOOKUP($B261,BACKLOG!$B$5:$G$5000,5,)</f>
        <v>#N/A</v>
      </c>
      <c r="H261" s="6"/>
    </row>
    <row r="262" spans="2:8" s="4" customFormat="1" ht="24.95" customHeight="1" x14ac:dyDescent="0.25">
      <c r="B262" s="12">
        <f>BACKLOG!$B262</f>
        <v>0</v>
      </c>
      <c r="C262" s="12" t="e">
        <f>VLOOKUP($B262,BACKLOG!$B$5:$I$5000,2,0)</f>
        <v>#N/A</v>
      </c>
      <c r="D262" s="6" t="e">
        <f>VLOOKUP($B262,BACKLOG!$B$5:$I$5000,6,0)</f>
        <v>#N/A</v>
      </c>
      <c r="E262" s="6"/>
      <c r="F262" s="13" t="e">
        <f>VLOOKUP($B262,BACKLOG!$B$5:$G$5000,4,)</f>
        <v>#N/A</v>
      </c>
      <c r="G262" s="13" t="e">
        <f>VLOOKUP($B262,BACKLOG!$B$5:$G$5000,5,)</f>
        <v>#N/A</v>
      </c>
      <c r="H262" s="6"/>
    </row>
    <row r="263" spans="2:8" s="4" customFormat="1" ht="24.95" customHeight="1" x14ac:dyDescent="0.25">
      <c r="B263" s="12">
        <f>BACKLOG!$B263</f>
        <v>0</v>
      </c>
      <c r="C263" s="12" t="e">
        <f>VLOOKUP($B263,BACKLOG!$B$5:$I$5000,2,0)</f>
        <v>#N/A</v>
      </c>
      <c r="D263" s="6" t="e">
        <f>VLOOKUP($B263,BACKLOG!$B$5:$I$5000,6,0)</f>
        <v>#N/A</v>
      </c>
      <c r="E263" s="6"/>
      <c r="F263" s="13" t="e">
        <f>VLOOKUP($B263,BACKLOG!$B$5:$G$5000,4,)</f>
        <v>#N/A</v>
      </c>
      <c r="G263" s="13" t="e">
        <f>VLOOKUP($B263,BACKLOG!$B$5:$G$5000,5,)</f>
        <v>#N/A</v>
      </c>
      <c r="H263" s="6"/>
    </row>
    <row r="264" spans="2:8" s="4" customFormat="1" ht="24.95" customHeight="1" x14ac:dyDescent="0.25">
      <c r="B264" s="12">
        <f>BACKLOG!$B264</f>
        <v>0</v>
      </c>
      <c r="C264" s="12" t="e">
        <f>VLOOKUP($B264,BACKLOG!$B$5:$I$5000,2,0)</f>
        <v>#N/A</v>
      </c>
      <c r="D264" s="6" t="e">
        <f>VLOOKUP($B264,BACKLOG!$B$5:$I$5000,6,0)</f>
        <v>#N/A</v>
      </c>
      <c r="E264" s="6"/>
      <c r="F264" s="13" t="e">
        <f>VLOOKUP($B264,BACKLOG!$B$5:$G$5000,4,)</f>
        <v>#N/A</v>
      </c>
      <c r="G264" s="13" t="e">
        <f>VLOOKUP($B264,BACKLOG!$B$5:$G$5000,5,)</f>
        <v>#N/A</v>
      </c>
      <c r="H264" s="6"/>
    </row>
    <row r="265" spans="2:8" s="4" customFormat="1" ht="24.95" customHeight="1" x14ac:dyDescent="0.25">
      <c r="B265" s="12">
        <f>BACKLOG!$B265</f>
        <v>0</v>
      </c>
      <c r="C265" s="12" t="e">
        <f>VLOOKUP($B265,BACKLOG!$B$5:$I$5000,2,0)</f>
        <v>#N/A</v>
      </c>
      <c r="D265" s="6" t="e">
        <f>VLOOKUP($B265,BACKLOG!$B$5:$I$5000,6,0)</f>
        <v>#N/A</v>
      </c>
      <c r="E265" s="6"/>
      <c r="F265" s="13" t="e">
        <f>VLOOKUP($B265,BACKLOG!$B$5:$G$5000,4,)</f>
        <v>#N/A</v>
      </c>
      <c r="G265" s="13" t="e">
        <f>VLOOKUP($B265,BACKLOG!$B$5:$G$5000,5,)</f>
        <v>#N/A</v>
      </c>
      <c r="H265" s="6"/>
    </row>
    <row r="266" spans="2:8" s="4" customFormat="1" ht="24.95" customHeight="1" x14ac:dyDescent="0.25">
      <c r="B266" s="12">
        <f>BACKLOG!$B266</f>
        <v>0</v>
      </c>
      <c r="C266" s="12" t="e">
        <f>VLOOKUP($B266,BACKLOG!$B$5:$I$5000,2,0)</f>
        <v>#N/A</v>
      </c>
      <c r="D266" s="6" t="e">
        <f>VLOOKUP($B266,BACKLOG!$B$5:$I$5000,6,0)</f>
        <v>#N/A</v>
      </c>
      <c r="E266" s="6"/>
      <c r="F266" s="13" t="e">
        <f>VLOOKUP($B266,BACKLOG!$B$5:$G$5000,4,)</f>
        <v>#N/A</v>
      </c>
      <c r="G266" s="13" t="e">
        <f>VLOOKUP($B266,BACKLOG!$B$5:$G$5000,5,)</f>
        <v>#N/A</v>
      </c>
      <c r="H266" s="6"/>
    </row>
    <row r="267" spans="2:8" s="4" customFormat="1" ht="24.95" customHeight="1" x14ac:dyDescent="0.25">
      <c r="B267" s="12">
        <f>BACKLOG!$B267</f>
        <v>0</v>
      </c>
      <c r="C267" s="12" t="e">
        <f>VLOOKUP($B267,BACKLOG!$B$5:$I$5000,2,0)</f>
        <v>#N/A</v>
      </c>
      <c r="D267" s="6" t="e">
        <f>VLOOKUP($B267,BACKLOG!$B$5:$I$5000,6,0)</f>
        <v>#N/A</v>
      </c>
      <c r="E267" s="6"/>
      <c r="F267" s="13" t="e">
        <f>VLOOKUP($B267,BACKLOG!$B$5:$G$5000,4,)</f>
        <v>#N/A</v>
      </c>
      <c r="G267" s="13" t="e">
        <f>VLOOKUP($B267,BACKLOG!$B$5:$G$5000,5,)</f>
        <v>#N/A</v>
      </c>
      <c r="H267" s="6"/>
    </row>
    <row r="268" spans="2:8" s="4" customFormat="1" ht="24.95" customHeight="1" x14ac:dyDescent="0.25">
      <c r="B268" s="12">
        <f>BACKLOG!$B268</f>
        <v>0</v>
      </c>
      <c r="C268" s="12" t="e">
        <f>VLOOKUP($B268,BACKLOG!$B$5:$I$5000,2,0)</f>
        <v>#N/A</v>
      </c>
      <c r="D268" s="6" t="e">
        <f>VLOOKUP($B268,BACKLOG!$B$5:$I$5000,6,0)</f>
        <v>#N/A</v>
      </c>
      <c r="E268" s="6"/>
      <c r="F268" s="13" t="e">
        <f>VLOOKUP($B268,BACKLOG!$B$5:$G$5000,4,)</f>
        <v>#N/A</v>
      </c>
      <c r="G268" s="13" t="e">
        <f>VLOOKUP($B268,BACKLOG!$B$5:$G$5000,5,)</f>
        <v>#N/A</v>
      </c>
      <c r="H268" s="6"/>
    </row>
    <row r="269" spans="2:8" s="4" customFormat="1" ht="24.95" customHeight="1" x14ac:dyDescent="0.25">
      <c r="B269" s="12">
        <f>BACKLOG!$B269</f>
        <v>0</v>
      </c>
      <c r="C269" s="12" t="e">
        <f>VLOOKUP($B269,BACKLOG!$B$5:$I$5000,2,0)</f>
        <v>#N/A</v>
      </c>
      <c r="D269" s="6" t="e">
        <f>VLOOKUP($B269,BACKLOG!$B$5:$I$5000,6,0)</f>
        <v>#N/A</v>
      </c>
      <c r="E269" s="6"/>
      <c r="F269" s="13" t="e">
        <f>VLOOKUP($B269,BACKLOG!$B$5:$G$5000,4,)</f>
        <v>#N/A</v>
      </c>
      <c r="G269" s="13" t="e">
        <f>VLOOKUP($B269,BACKLOG!$B$5:$G$5000,5,)</f>
        <v>#N/A</v>
      </c>
      <c r="H269" s="6"/>
    </row>
    <row r="270" spans="2:8" s="4" customFormat="1" ht="24.95" customHeight="1" x14ac:dyDescent="0.25">
      <c r="B270" s="12">
        <f>BACKLOG!$B270</f>
        <v>0</v>
      </c>
      <c r="C270" s="12" t="e">
        <f>VLOOKUP($B270,BACKLOG!$B$5:$I$5000,2,0)</f>
        <v>#N/A</v>
      </c>
      <c r="D270" s="6" t="e">
        <f>VLOOKUP($B270,BACKLOG!$B$5:$I$5000,6,0)</f>
        <v>#N/A</v>
      </c>
      <c r="E270" s="6"/>
      <c r="F270" s="13" t="e">
        <f>VLOOKUP($B270,BACKLOG!$B$5:$G$5000,4,)</f>
        <v>#N/A</v>
      </c>
      <c r="G270" s="13" t="e">
        <f>VLOOKUP($B270,BACKLOG!$B$5:$G$5000,5,)</f>
        <v>#N/A</v>
      </c>
      <c r="H270" s="6"/>
    </row>
    <row r="271" spans="2:8" s="4" customFormat="1" ht="24.95" customHeight="1" x14ac:dyDescent="0.25">
      <c r="B271" s="12">
        <f>BACKLOG!$B271</f>
        <v>0</v>
      </c>
      <c r="C271" s="12" t="e">
        <f>VLOOKUP($B271,BACKLOG!$B$5:$I$5000,2,0)</f>
        <v>#N/A</v>
      </c>
      <c r="D271" s="6" t="e">
        <f>VLOOKUP($B271,BACKLOG!$B$5:$I$5000,6,0)</f>
        <v>#N/A</v>
      </c>
      <c r="E271" s="6"/>
      <c r="F271" s="13" t="e">
        <f>VLOOKUP($B271,BACKLOG!$B$5:$G$5000,4,)</f>
        <v>#N/A</v>
      </c>
      <c r="G271" s="13" t="e">
        <f>VLOOKUP($B271,BACKLOG!$B$5:$G$5000,5,)</f>
        <v>#N/A</v>
      </c>
      <c r="H271" s="6"/>
    </row>
    <row r="272" spans="2:8" s="4" customFormat="1" ht="24.95" customHeight="1" x14ac:dyDescent="0.25">
      <c r="B272" s="12">
        <f>BACKLOG!$B272</f>
        <v>0</v>
      </c>
      <c r="C272" s="12" t="e">
        <f>VLOOKUP($B272,BACKLOG!$B$5:$I$5000,2,0)</f>
        <v>#N/A</v>
      </c>
      <c r="D272" s="6" t="e">
        <f>VLOOKUP($B272,BACKLOG!$B$5:$I$5000,6,0)</f>
        <v>#N/A</v>
      </c>
      <c r="E272" s="6"/>
      <c r="F272" s="13" t="e">
        <f>VLOOKUP($B272,BACKLOG!$B$5:$G$5000,4,)</f>
        <v>#N/A</v>
      </c>
      <c r="G272" s="13" t="e">
        <f>VLOOKUP($B272,BACKLOG!$B$5:$G$5000,5,)</f>
        <v>#N/A</v>
      </c>
      <c r="H272" s="6"/>
    </row>
    <row r="273" spans="2:8" s="4" customFormat="1" ht="24.95" customHeight="1" x14ac:dyDescent="0.25">
      <c r="B273" s="12">
        <f>BACKLOG!$B273</f>
        <v>0</v>
      </c>
      <c r="C273" s="12" t="e">
        <f>VLOOKUP($B273,BACKLOG!$B$5:$I$5000,2,0)</f>
        <v>#N/A</v>
      </c>
      <c r="D273" s="6" t="e">
        <f>VLOOKUP($B273,BACKLOG!$B$5:$I$5000,6,0)</f>
        <v>#N/A</v>
      </c>
      <c r="E273" s="6"/>
      <c r="F273" s="13" t="e">
        <f>VLOOKUP($B273,BACKLOG!$B$5:$G$5000,4,)</f>
        <v>#N/A</v>
      </c>
      <c r="G273" s="13" t="e">
        <f>VLOOKUP($B273,BACKLOG!$B$5:$G$5000,5,)</f>
        <v>#N/A</v>
      </c>
      <c r="H273" s="6"/>
    </row>
    <row r="274" spans="2:8" s="4" customFormat="1" ht="24.95" customHeight="1" x14ac:dyDescent="0.25">
      <c r="B274" s="12">
        <f>BACKLOG!$B274</f>
        <v>0</v>
      </c>
      <c r="C274" s="12" t="e">
        <f>VLOOKUP($B274,BACKLOG!$B$5:$I$5000,2,0)</f>
        <v>#N/A</v>
      </c>
      <c r="D274" s="6" t="e">
        <f>VLOOKUP($B274,BACKLOG!$B$5:$I$5000,6,0)</f>
        <v>#N/A</v>
      </c>
      <c r="E274" s="6"/>
      <c r="F274" s="13" t="e">
        <f>VLOOKUP($B274,BACKLOG!$B$5:$G$5000,4,)</f>
        <v>#N/A</v>
      </c>
      <c r="G274" s="13" t="e">
        <f>VLOOKUP($B274,BACKLOG!$B$5:$G$5000,5,)</f>
        <v>#N/A</v>
      </c>
      <c r="H274" s="6"/>
    </row>
    <row r="275" spans="2:8" s="4" customFormat="1" ht="24.95" customHeight="1" x14ac:dyDescent="0.25">
      <c r="B275" s="12">
        <f>BACKLOG!$B275</f>
        <v>0</v>
      </c>
      <c r="C275" s="12" t="e">
        <f>VLOOKUP($B275,BACKLOG!$B$5:$I$5000,2,0)</f>
        <v>#N/A</v>
      </c>
      <c r="D275" s="6" t="e">
        <f>VLOOKUP($B275,BACKLOG!$B$5:$I$5000,6,0)</f>
        <v>#N/A</v>
      </c>
      <c r="E275" s="6"/>
      <c r="F275" s="13" t="e">
        <f>VLOOKUP($B275,BACKLOG!$B$5:$G$5000,4,)</f>
        <v>#N/A</v>
      </c>
      <c r="G275" s="13" t="e">
        <f>VLOOKUP($B275,BACKLOG!$B$5:$G$5000,5,)</f>
        <v>#N/A</v>
      </c>
      <c r="H275" s="6"/>
    </row>
    <row r="276" spans="2:8" s="4" customFormat="1" ht="24.95" customHeight="1" x14ac:dyDescent="0.25">
      <c r="B276" s="12">
        <f>BACKLOG!$B276</f>
        <v>0</v>
      </c>
      <c r="C276" s="12" t="e">
        <f>VLOOKUP($B276,BACKLOG!$B$5:$I$5000,2,0)</f>
        <v>#N/A</v>
      </c>
      <c r="D276" s="6" t="e">
        <f>VLOOKUP($B276,BACKLOG!$B$5:$I$5000,6,0)</f>
        <v>#N/A</v>
      </c>
      <c r="E276" s="6"/>
      <c r="F276" s="13" t="e">
        <f>VLOOKUP($B276,BACKLOG!$B$5:$G$5000,4,)</f>
        <v>#N/A</v>
      </c>
      <c r="G276" s="13" t="e">
        <f>VLOOKUP($B276,BACKLOG!$B$5:$G$5000,5,)</f>
        <v>#N/A</v>
      </c>
      <c r="H276" s="6"/>
    </row>
    <row r="277" spans="2:8" s="4" customFormat="1" ht="24.95" customHeight="1" x14ac:dyDescent="0.25">
      <c r="B277" s="12">
        <f>BACKLOG!$B277</f>
        <v>0</v>
      </c>
      <c r="C277" s="12" t="e">
        <f>VLOOKUP($B277,BACKLOG!$B$5:$I$5000,2,0)</f>
        <v>#N/A</v>
      </c>
      <c r="D277" s="6" t="e">
        <f>VLOOKUP($B277,BACKLOG!$B$5:$I$5000,6,0)</f>
        <v>#N/A</v>
      </c>
      <c r="E277" s="6"/>
      <c r="F277" s="13" t="e">
        <f>VLOOKUP($B277,BACKLOG!$B$5:$G$5000,4,)</f>
        <v>#N/A</v>
      </c>
      <c r="G277" s="13" t="e">
        <f>VLOOKUP($B277,BACKLOG!$B$5:$G$5000,5,)</f>
        <v>#N/A</v>
      </c>
      <c r="H277" s="6"/>
    </row>
    <row r="278" spans="2:8" s="4" customFormat="1" ht="24.95" customHeight="1" x14ac:dyDescent="0.25">
      <c r="B278" s="12">
        <f>BACKLOG!$B278</f>
        <v>0</v>
      </c>
      <c r="C278" s="12" t="e">
        <f>VLOOKUP($B278,BACKLOG!$B$5:$I$5000,2,0)</f>
        <v>#N/A</v>
      </c>
      <c r="D278" s="6" t="e">
        <f>VLOOKUP($B278,BACKLOG!$B$5:$I$5000,6,0)</f>
        <v>#N/A</v>
      </c>
      <c r="E278" s="6"/>
      <c r="F278" s="13" t="e">
        <f>VLOOKUP($B278,BACKLOG!$B$5:$G$5000,4,)</f>
        <v>#N/A</v>
      </c>
      <c r="G278" s="13" t="e">
        <f>VLOOKUP($B278,BACKLOG!$B$5:$G$5000,5,)</f>
        <v>#N/A</v>
      </c>
      <c r="H278" s="6"/>
    </row>
    <row r="279" spans="2:8" s="4" customFormat="1" ht="24.95" customHeight="1" x14ac:dyDescent="0.25">
      <c r="B279" s="12">
        <f>BACKLOG!$B279</f>
        <v>0</v>
      </c>
      <c r="C279" s="12" t="e">
        <f>VLOOKUP($B279,BACKLOG!$B$5:$I$5000,2,0)</f>
        <v>#N/A</v>
      </c>
      <c r="D279" s="6" t="e">
        <f>VLOOKUP($B279,BACKLOG!$B$5:$I$5000,6,0)</f>
        <v>#N/A</v>
      </c>
      <c r="E279" s="6"/>
      <c r="F279" s="13" t="e">
        <f>VLOOKUP($B279,BACKLOG!$B$5:$G$5000,4,)</f>
        <v>#N/A</v>
      </c>
      <c r="G279" s="13" t="e">
        <f>VLOOKUP($B279,BACKLOG!$B$5:$G$5000,5,)</f>
        <v>#N/A</v>
      </c>
      <c r="H279" s="6"/>
    </row>
    <row r="280" spans="2:8" s="4" customFormat="1" ht="24.95" customHeight="1" x14ac:dyDescent="0.25">
      <c r="B280" s="12">
        <f>BACKLOG!$B280</f>
        <v>0</v>
      </c>
      <c r="C280" s="12" t="e">
        <f>VLOOKUP($B280,BACKLOG!$B$5:$I$5000,2,0)</f>
        <v>#N/A</v>
      </c>
      <c r="D280" s="6" t="e">
        <f>VLOOKUP($B280,BACKLOG!$B$5:$I$5000,6,0)</f>
        <v>#N/A</v>
      </c>
      <c r="E280" s="6"/>
      <c r="F280" s="13" t="e">
        <f>VLOOKUP($B280,BACKLOG!$B$5:$G$5000,4,)</f>
        <v>#N/A</v>
      </c>
      <c r="G280" s="13" t="e">
        <f>VLOOKUP($B280,BACKLOG!$B$5:$G$5000,5,)</f>
        <v>#N/A</v>
      </c>
      <c r="H280" s="6"/>
    </row>
    <row r="281" spans="2:8" s="4" customFormat="1" ht="24.95" customHeight="1" x14ac:dyDescent="0.25">
      <c r="B281" s="12">
        <f>BACKLOG!$B281</f>
        <v>0</v>
      </c>
      <c r="C281" s="12" t="e">
        <f>VLOOKUP($B281,BACKLOG!$B$5:$I$5000,2,0)</f>
        <v>#N/A</v>
      </c>
      <c r="D281" s="6" t="e">
        <f>VLOOKUP($B281,BACKLOG!$B$5:$I$5000,6,0)</f>
        <v>#N/A</v>
      </c>
      <c r="E281" s="6"/>
      <c r="F281" s="13" t="e">
        <f>VLOOKUP($B281,BACKLOG!$B$5:$G$5000,4,)</f>
        <v>#N/A</v>
      </c>
      <c r="G281" s="13" t="e">
        <f>VLOOKUP($B281,BACKLOG!$B$5:$G$5000,5,)</f>
        <v>#N/A</v>
      </c>
      <c r="H281" s="6"/>
    </row>
    <row r="282" spans="2:8" s="4" customFormat="1" ht="24.95" customHeight="1" x14ac:dyDescent="0.25">
      <c r="B282" s="12">
        <f>BACKLOG!$B282</f>
        <v>0</v>
      </c>
      <c r="C282" s="12" t="e">
        <f>VLOOKUP($B282,BACKLOG!$B$5:$I$5000,2,0)</f>
        <v>#N/A</v>
      </c>
      <c r="D282" s="6" t="e">
        <f>VLOOKUP($B282,BACKLOG!$B$5:$I$5000,6,0)</f>
        <v>#N/A</v>
      </c>
      <c r="E282" s="6"/>
      <c r="F282" s="13" t="e">
        <f>VLOOKUP($B282,BACKLOG!$B$5:$G$5000,4,)</f>
        <v>#N/A</v>
      </c>
      <c r="G282" s="13" t="e">
        <f>VLOOKUP($B282,BACKLOG!$B$5:$G$5000,5,)</f>
        <v>#N/A</v>
      </c>
      <c r="H282" s="6"/>
    </row>
    <row r="283" spans="2:8" s="4" customFormat="1" ht="24.95" customHeight="1" x14ac:dyDescent="0.25">
      <c r="B283" s="12">
        <f>BACKLOG!$B283</f>
        <v>0</v>
      </c>
      <c r="C283" s="12" t="e">
        <f>VLOOKUP($B283,BACKLOG!$B$5:$I$5000,2,0)</f>
        <v>#N/A</v>
      </c>
      <c r="D283" s="6" t="e">
        <f>VLOOKUP($B283,BACKLOG!$B$5:$I$5000,6,0)</f>
        <v>#N/A</v>
      </c>
      <c r="E283" s="6"/>
      <c r="F283" s="13" t="e">
        <f>VLOOKUP($B283,BACKLOG!$B$5:$G$5000,4,)</f>
        <v>#N/A</v>
      </c>
      <c r="G283" s="13" t="e">
        <f>VLOOKUP($B283,BACKLOG!$B$5:$G$5000,5,)</f>
        <v>#N/A</v>
      </c>
      <c r="H283" s="6"/>
    </row>
    <row r="284" spans="2:8" s="4" customFormat="1" ht="24.95" customHeight="1" x14ac:dyDescent="0.25">
      <c r="B284" s="12">
        <f>BACKLOG!$B284</f>
        <v>0</v>
      </c>
      <c r="C284" s="12" t="e">
        <f>VLOOKUP($B284,BACKLOG!$B$5:$I$5000,2,0)</f>
        <v>#N/A</v>
      </c>
      <c r="D284" s="6" t="e">
        <f>VLOOKUP($B284,BACKLOG!$B$5:$I$5000,6,0)</f>
        <v>#N/A</v>
      </c>
      <c r="E284" s="6"/>
      <c r="F284" s="13" t="e">
        <f>VLOOKUP($B284,BACKLOG!$B$5:$G$5000,4,)</f>
        <v>#N/A</v>
      </c>
      <c r="G284" s="13" t="e">
        <f>VLOOKUP($B284,BACKLOG!$B$5:$G$5000,5,)</f>
        <v>#N/A</v>
      </c>
      <c r="H284" s="6"/>
    </row>
    <row r="285" spans="2:8" s="4" customFormat="1" ht="24.95" customHeight="1" x14ac:dyDescent="0.25">
      <c r="B285" s="12">
        <f>BACKLOG!$B285</f>
        <v>0</v>
      </c>
      <c r="C285" s="12" t="e">
        <f>VLOOKUP($B285,BACKLOG!$B$5:$I$5000,2,0)</f>
        <v>#N/A</v>
      </c>
      <c r="D285" s="6" t="e">
        <f>VLOOKUP($B285,BACKLOG!$B$5:$I$5000,6,0)</f>
        <v>#N/A</v>
      </c>
      <c r="E285" s="6"/>
      <c r="F285" s="13" t="e">
        <f>VLOOKUP($B285,BACKLOG!$B$5:$G$5000,4,)</f>
        <v>#N/A</v>
      </c>
      <c r="G285" s="13" t="e">
        <f>VLOOKUP($B285,BACKLOG!$B$5:$G$5000,5,)</f>
        <v>#N/A</v>
      </c>
      <c r="H285" s="6"/>
    </row>
    <row r="286" spans="2:8" s="4" customFormat="1" ht="24.95" customHeight="1" x14ac:dyDescent="0.25">
      <c r="B286" s="12">
        <f>BACKLOG!$B286</f>
        <v>0</v>
      </c>
      <c r="C286" s="12" t="e">
        <f>VLOOKUP($B286,BACKLOG!$B$5:$I$5000,2,0)</f>
        <v>#N/A</v>
      </c>
      <c r="D286" s="6" t="e">
        <f>VLOOKUP($B286,BACKLOG!$B$5:$I$5000,6,0)</f>
        <v>#N/A</v>
      </c>
      <c r="E286" s="6"/>
      <c r="F286" s="13" t="e">
        <f>VLOOKUP($B286,BACKLOG!$B$5:$G$5000,4,)</f>
        <v>#N/A</v>
      </c>
      <c r="G286" s="13" t="e">
        <f>VLOOKUP($B286,BACKLOG!$B$5:$G$5000,5,)</f>
        <v>#N/A</v>
      </c>
      <c r="H286" s="6"/>
    </row>
    <row r="287" spans="2:8" s="4" customFormat="1" ht="24.95" customHeight="1" x14ac:dyDescent="0.25">
      <c r="B287" s="12">
        <f>BACKLOG!$B287</f>
        <v>0</v>
      </c>
      <c r="C287" s="12" t="e">
        <f>VLOOKUP($B287,BACKLOG!$B$5:$I$5000,2,0)</f>
        <v>#N/A</v>
      </c>
      <c r="D287" s="6" t="e">
        <f>VLOOKUP($B287,BACKLOG!$B$5:$I$5000,6,0)</f>
        <v>#N/A</v>
      </c>
      <c r="E287" s="6"/>
      <c r="F287" s="13" t="e">
        <f>VLOOKUP($B287,BACKLOG!$B$5:$G$5000,4,)</f>
        <v>#N/A</v>
      </c>
      <c r="G287" s="13" t="e">
        <f>VLOOKUP($B287,BACKLOG!$B$5:$G$5000,5,)</f>
        <v>#N/A</v>
      </c>
      <c r="H287" s="6"/>
    </row>
    <row r="288" spans="2:8" s="4" customFormat="1" ht="24.95" customHeight="1" x14ac:dyDescent="0.25">
      <c r="B288" s="12">
        <f>BACKLOG!$B288</f>
        <v>0</v>
      </c>
      <c r="C288" s="12" t="e">
        <f>VLOOKUP($B288,BACKLOG!$B$5:$I$5000,2,0)</f>
        <v>#N/A</v>
      </c>
      <c r="D288" s="6" t="e">
        <f>VLOOKUP($B288,BACKLOG!$B$5:$I$5000,6,0)</f>
        <v>#N/A</v>
      </c>
      <c r="E288" s="6"/>
      <c r="F288" s="13" t="e">
        <f>VLOOKUP($B288,BACKLOG!$B$5:$G$5000,4,)</f>
        <v>#N/A</v>
      </c>
      <c r="G288" s="13" t="e">
        <f>VLOOKUP($B288,BACKLOG!$B$5:$G$5000,5,)</f>
        <v>#N/A</v>
      </c>
      <c r="H288" s="6"/>
    </row>
    <row r="289" spans="2:8" s="4" customFormat="1" ht="24.95" customHeight="1" x14ac:dyDescent="0.25">
      <c r="B289" s="12">
        <f>BACKLOG!$B289</f>
        <v>0</v>
      </c>
      <c r="C289" s="12" t="e">
        <f>VLOOKUP($B289,BACKLOG!$B$5:$I$5000,2,0)</f>
        <v>#N/A</v>
      </c>
      <c r="D289" s="6" t="e">
        <f>VLOOKUP($B289,BACKLOG!$B$5:$I$5000,6,0)</f>
        <v>#N/A</v>
      </c>
      <c r="E289" s="6"/>
      <c r="F289" s="13" t="e">
        <f>VLOOKUP($B289,BACKLOG!$B$5:$G$5000,4,)</f>
        <v>#N/A</v>
      </c>
      <c r="G289" s="13" t="e">
        <f>VLOOKUP($B289,BACKLOG!$B$5:$G$5000,5,)</f>
        <v>#N/A</v>
      </c>
      <c r="H289" s="6"/>
    </row>
    <row r="290" spans="2:8" s="4" customFormat="1" ht="24.95" customHeight="1" x14ac:dyDescent="0.25">
      <c r="B290" s="12">
        <f>BACKLOG!$B290</f>
        <v>0</v>
      </c>
      <c r="C290" s="12" t="e">
        <f>VLOOKUP($B290,BACKLOG!$B$5:$I$5000,2,0)</f>
        <v>#N/A</v>
      </c>
      <c r="D290" s="6" t="e">
        <f>VLOOKUP($B290,BACKLOG!$B$5:$I$5000,6,0)</f>
        <v>#N/A</v>
      </c>
      <c r="E290" s="6"/>
      <c r="F290" s="13" t="e">
        <f>VLOOKUP($B290,BACKLOG!$B$5:$G$5000,4,)</f>
        <v>#N/A</v>
      </c>
      <c r="G290" s="13" t="e">
        <f>VLOOKUP($B290,BACKLOG!$B$5:$G$5000,5,)</f>
        <v>#N/A</v>
      </c>
      <c r="H290" s="6"/>
    </row>
    <row r="291" spans="2:8" s="4" customFormat="1" ht="24.95" customHeight="1" x14ac:dyDescent="0.25">
      <c r="B291" s="12">
        <f>BACKLOG!$B291</f>
        <v>0</v>
      </c>
      <c r="C291" s="12" t="e">
        <f>VLOOKUP($B291,BACKLOG!$B$5:$I$5000,2,0)</f>
        <v>#N/A</v>
      </c>
      <c r="D291" s="6" t="e">
        <f>VLOOKUP($B291,BACKLOG!$B$5:$I$5000,6,0)</f>
        <v>#N/A</v>
      </c>
      <c r="E291" s="6"/>
      <c r="F291" s="13" t="e">
        <f>VLOOKUP($B291,BACKLOG!$B$5:$G$5000,4,)</f>
        <v>#N/A</v>
      </c>
      <c r="G291" s="13" t="e">
        <f>VLOOKUP($B291,BACKLOG!$B$5:$G$5000,5,)</f>
        <v>#N/A</v>
      </c>
      <c r="H291" s="6"/>
    </row>
    <row r="292" spans="2:8" s="4" customFormat="1" ht="24.95" customHeight="1" x14ac:dyDescent="0.25">
      <c r="B292" s="12">
        <f>BACKLOG!$B292</f>
        <v>0</v>
      </c>
      <c r="C292" s="12" t="e">
        <f>VLOOKUP($B292,BACKLOG!$B$5:$I$5000,2,0)</f>
        <v>#N/A</v>
      </c>
      <c r="D292" s="6" t="e">
        <f>VLOOKUP($B292,BACKLOG!$B$5:$I$5000,6,0)</f>
        <v>#N/A</v>
      </c>
      <c r="E292" s="6"/>
      <c r="F292" s="13" t="e">
        <f>VLOOKUP($B292,BACKLOG!$B$5:$G$5000,4,)</f>
        <v>#N/A</v>
      </c>
      <c r="G292" s="13" t="e">
        <f>VLOOKUP($B292,BACKLOG!$B$5:$G$5000,5,)</f>
        <v>#N/A</v>
      </c>
      <c r="H292" s="6"/>
    </row>
    <row r="293" spans="2:8" s="4" customFormat="1" ht="24.95" customHeight="1" x14ac:dyDescent="0.25">
      <c r="B293" s="12">
        <f>BACKLOG!$B293</f>
        <v>0</v>
      </c>
      <c r="C293" s="12" t="e">
        <f>VLOOKUP($B293,BACKLOG!$B$5:$I$5000,2,0)</f>
        <v>#N/A</v>
      </c>
      <c r="D293" s="6" t="e">
        <f>VLOOKUP($B293,BACKLOG!$B$5:$I$5000,6,0)</f>
        <v>#N/A</v>
      </c>
      <c r="E293" s="6"/>
      <c r="F293" s="13" t="e">
        <f>VLOOKUP($B293,BACKLOG!$B$5:$G$5000,4,)</f>
        <v>#N/A</v>
      </c>
      <c r="G293" s="13" t="e">
        <f>VLOOKUP($B293,BACKLOG!$B$5:$G$5000,5,)</f>
        <v>#N/A</v>
      </c>
      <c r="H293" s="6"/>
    </row>
    <row r="294" spans="2:8" s="4" customFormat="1" ht="24.95" customHeight="1" x14ac:dyDescent="0.25">
      <c r="B294" s="12">
        <f>BACKLOG!$B294</f>
        <v>0</v>
      </c>
      <c r="C294" s="12" t="e">
        <f>VLOOKUP($B294,BACKLOG!$B$5:$I$5000,2,0)</f>
        <v>#N/A</v>
      </c>
      <c r="D294" s="6" t="e">
        <f>VLOOKUP($B294,BACKLOG!$B$5:$I$5000,6,0)</f>
        <v>#N/A</v>
      </c>
      <c r="E294" s="6"/>
      <c r="F294" s="13" t="e">
        <f>VLOOKUP($B294,BACKLOG!$B$5:$G$5000,4,)</f>
        <v>#N/A</v>
      </c>
      <c r="G294" s="13" t="e">
        <f>VLOOKUP($B294,BACKLOG!$B$5:$G$5000,5,)</f>
        <v>#N/A</v>
      </c>
      <c r="H294" s="6"/>
    </row>
    <row r="295" spans="2:8" s="4" customFormat="1" ht="24.95" customHeight="1" x14ac:dyDescent="0.25">
      <c r="B295" s="12">
        <f>BACKLOG!$B295</f>
        <v>0</v>
      </c>
      <c r="C295" s="12" t="e">
        <f>VLOOKUP($B295,BACKLOG!$B$5:$I$5000,2,0)</f>
        <v>#N/A</v>
      </c>
      <c r="D295" s="6" t="e">
        <f>VLOOKUP($B295,BACKLOG!$B$5:$I$5000,6,0)</f>
        <v>#N/A</v>
      </c>
      <c r="E295" s="6"/>
      <c r="F295" s="13" t="e">
        <f>VLOOKUP($B295,BACKLOG!$B$5:$G$5000,4,)</f>
        <v>#N/A</v>
      </c>
      <c r="G295" s="13" t="e">
        <f>VLOOKUP($B295,BACKLOG!$B$5:$G$5000,5,)</f>
        <v>#N/A</v>
      </c>
      <c r="H295" s="6"/>
    </row>
    <row r="296" spans="2:8" s="4" customFormat="1" ht="24.95" customHeight="1" x14ac:dyDescent="0.25">
      <c r="B296" s="12">
        <f>BACKLOG!$B296</f>
        <v>0</v>
      </c>
      <c r="C296" s="12" t="e">
        <f>VLOOKUP($B296,BACKLOG!$B$5:$I$5000,2,0)</f>
        <v>#N/A</v>
      </c>
      <c r="D296" s="6" t="e">
        <f>VLOOKUP($B296,BACKLOG!$B$5:$I$5000,6,0)</f>
        <v>#N/A</v>
      </c>
      <c r="E296" s="6"/>
      <c r="F296" s="13" t="e">
        <f>VLOOKUP($B296,BACKLOG!$B$5:$G$5000,4,)</f>
        <v>#N/A</v>
      </c>
      <c r="G296" s="13" t="e">
        <f>VLOOKUP($B296,BACKLOG!$B$5:$G$5000,5,)</f>
        <v>#N/A</v>
      </c>
      <c r="H296" s="6"/>
    </row>
    <row r="297" spans="2:8" s="4" customFormat="1" ht="24.95" customHeight="1" x14ac:dyDescent="0.25">
      <c r="B297" s="12">
        <f>BACKLOG!$B297</f>
        <v>0</v>
      </c>
      <c r="C297" s="12" t="e">
        <f>VLOOKUP($B297,BACKLOG!$B$5:$I$5000,2,0)</f>
        <v>#N/A</v>
      </c>
      <c r="D297" s="6" t="e">
        <f>VLOOKUP($B297,BACKLOG!$B$5:$I$5000,6,0)</f>
        <v>#N/A</v>
      </c>
      <c r="E297" s="6"/>
      <c r="F297" s="13" t="e">
        <f>VLOOKUP($B297,BACKLOG!$B$5:$G$5000,4,)</f>
        <v>#N/A</v>
      </c>
      <c r="G297" s="13" t="e">
        <f>VLOOKUP($B297,BACKLOG!$B$5:$G$5000,5,)</f>
        <v>#N/A</v>
      </c>
      <c r="H297" s="6"/>
    </row>
    <row r="298" spans="2:8" s="4" customFormat="1" ht="24.95" customHeight="1" x14ac:dyDescent="0.25">
      <c r="B298" s="12">
        <f>BACKLOG!$B298</f>
        <v>0</v>
      </c>
      <c r="C298" s="12" t="e">
        <f>VLOOKUP($B298,BACKLOG!$B$5:$I$5000,2,0)</f>
        <v>#N/A</v>
      </c>
      <c r="D298" s="6" t="e">
        <f>VLOOKUP($B298,BACKLOG!$B$5:$I$5000,6,0)</f>
        <v>#N/A</v>
      </c>
      <c r="E298" s="6"/>
      <c r="F298" s="13" t="e">
        <f>VLOOKUP($B298,BACKLOG!$B$5:$G$5000,4,)</f>
        <v>#N/A</v>
      </c>
      <c r="G298" s="13" t="e">
        <f>VLOOKUP($B298,BACKLOG!$B$5:$G$5000,5,)</f>
        <v>#N/A</v>
      </c>
      <c r="H298" s="6"/>
    </row>
    <row r="299" spans="2:8" s="4" customFormat="1" ht="24.95" customHeight="1" x14ac:dyDescent="0.25">
      <c r="B299" s="12">
        <f>BACKLOG!$B299</f>
        <v>0</v>
      </c>
      <c r="C299" s="12" t="e">
        <f>VLOOKUP($B299,BACKLOG!$B$5:$I$5000,2,0)</f>
        <v>#N/A</v>
      </c>
      <c r="D299" s="6" t="e">
        <f>VLOOKUP($B299,BACKLOG!$B$5:$I$5000,6,0)</f>
        <v>#N/A</v>
      </c>
      <c r="E299" s="6"/>
      <c r="F299" s="13" t="e">
        <f>VLOOKUP($B299,BACKLOG!$B$5:$G$5000,4,)</f>
        <v>#N/A</v>
      </c>
      <c r="G299" s="13" t="e">
        <f>VLOOKUP($B299,BACKLOG!$B$5:$G$5000,5,)</f>
        <v>#N/A</v>
      </c>
      <c r="H299" s="6"/>
    </row>
    <row r="300" spans="2:8" s="4" customFormat="1" ht="24.95" customHeight="1" x14ac:dyDescent="0.25">
      <c r="B300" s="12">
        <f>BACKLOG!$B300</f>
        <v>0</v>
      </c>
      <c r="C300" s="12" t="e">
        <f>VLOOKUP($B300,BACKLOG!$B$5:$I$5000,2,0)</f>
        <v>#N/A</v>
      </c>
      <c r="D300" s="6" t="e">
        <f>VLOOKUP($B300,BACKLOG!$B$5:$I$5000,6,0)</f>
        <v>#N/A</v>
      </c>
      <c r="E300" s="6"/>
      <c r="F300" s="13" t="e">
        <f>VLOOKUP($B300,BACKLOG!$B$5:$G$5000,4,)</f>
        <v>#N/A</v>
      </c>
      <c r="G300" s="13" t="e">
        <f>VLOOKUP($B300,BACKLOG!$B$5:$G$5000,5,)</f>
        <v>#N/A</v>
      </c>
      <c r="H300" s="6"/>
    </row>
    <row r="301" spans="2:8" s="4" customFormat="1" ht="24.95" customHeight="1" x14ac:dyDescent="0.25">
      <c r="B301" s="12">
        <f>BACKLOG!$B301</f>
        <v>0</v>
      </c>
      <c r="C301" s="12" t="e">
        <f>VLOOKUP($B301,BACKLOG!$B$5:$I$5000,2,0)</f>
        <v>#N/A</v>
      </c>
      <c r="D301" s="6" t="e">
        <f>VLOOKUP($B301,BACKLOG!$B$5:$I$5000,6,0)</f>
        <v>#N/A</v>
      </c>
      <c r="E301" s="6"/>
      <c r="F301" s="13" t="e">
        <f>VLOOKUP($B301,BACKLOG!$B$5:$G$5000,4,)</f>
        <v>#N/A</v>
      </c>
      <c r="G301" s="13" t="e">
        <f>VLOOKUP($B301,BACKLOG!$B$5:$G$5000,5,)</f>
        <v>#N/A</v>
      </c>
      <c r="H301" s="6"/>
    </row>
    <row r="302" spans="2:8" s="4" customFormat="1" ht="24.95" customHeight="1" x14ac:dyDescent="0.25">
      <c r="B302" s="12">
        <f>BACKLOG!$B302</f>
        <v>0</v>
      </c>
      <c r="C302" s="12" t="e">
        <f>VLOOKUP($B302,BACKLOG!$B$5:$I$5000,2,0)</f>
        <v>#N/A</v>
      </c>
      <c r="D302" s="6" t="e">
        <f>VLOOKUP($B302,BACKLOG!$B$5:$I$5000,6,0)</f>
        <v>#N/A</v>
      </c>
      <c r="E302" s="6"/>
      <c r="F302" s="13" t="e">
        <f>VLOOKUP($B302,BACKLOG!$B$5:$G$5000,4,)</f>
        <v>#N/A</v>
      </c>
      <c r="G302" s="13" t="e">
        <f>VLOOKUP($B302,BACKLOG!$B$5:$G$5000,5,)</f>
        <v>#N/A</v>
      </c>
      <c r="H302" s="6"/>
    </row>
    <row r="303" spans="2:8" s="4" customFormat="1" ht="24.95" customHeight="1" x14ac:dyDescent="0.25">
      <c r="B303" s="12">
        <f>BACKLOG!$B303</f>
        <v>0</v>
      </c>
      <c r="C303" s="12" t="e">
        <f>VLOOKUP($B303,BACKLOG!$B$5:$I$5000,2,0)</f>
        <v>#N/A</v>
      </c>
      <c r="D303" s="6" t="e">
        <f>VLOOKUP($B303,BACKLOG!$B$5:$I$5000,6,0)</f>
        <v>#N/A</v>
      </c>
      <c r="E303" s="6"/>
      <c r="F303" s="13" t="e">
        <f>VLOOKUP($B303,BACKLOG!$B$5:$G$5000,4,)</f>
        <v>#N/A</v>
      </c>
      <c r="G303" s="13" t="e">
        <f>VLOOKUP($B303,BACKLOG!$B$5:$G$5000,5,)</f>
        <v>#N/A</v>
      </c>
      <c r="H303" s="6"/>
    </row>
    <row r="304" spans="2:8" s="4" customFormat="1" ht="24.95" customHeight="1" x14ac:dyDescent="0.25">
      <c r="B304" s="12">
        <f>BACKLOG!$B304</f>
        <v>0</v>
      </c>
      <c r="C304" s="12" t="e">
        <f>VLOOKUP($B304,BACKLOG!$B$5:$I$5000,2,0)</f>
        <v>#N/A</v>
      </c>
      <c r="D304" s="6" t="e">
        <f>VLOOKUP($B304,BACKLOG!$B$5:$I$5000,6,0)</f>
        <v>#N/A</v>
      </c>
      <c r="E304" s="6"/>
      <c r="F304" s="13" t="e">
        <f>VLOOKUP($B304,BACKLOG!$B$5:$G$5000,4,)</f>
        <v>#N/A</v>
      </c>
      <c r="G304" s="13" t="e">
        <f>VLOOKUP($B304,BACKLOG!$B$5:$G$5000,5,)</f>
        <v>#N/A</v>
      </c>
      <c r="H304" s="6"/>
    </row>
    <row r="305" spans="2:8" s="4" customFormat="1" ht="24.95" customHeight="1" x14ac:dyDescent="0.25">
      <c r="B305" s="12">
        <f>BACKLOG!$B305</f>
        <v>0</v>
      </c>
      <c r="C305" s="12" t="e">
        <f>VLOOKUP($B305,BACKLOG!$B$5:$I$5000,2,0)</f>
        <v>#N/A</v>
      </c>
      <c r="D305" s="6" t="e">
        <f>VLOOKUP($B305,BACKLOG!$B$5:$I$5000,6,0)</f>
        <v>#N/A</v>
      </c>
      <c r="E305" s="6"/>
      <c r="F305" s="13" t="e">
        <f>VLOOKUP($B305,BACKLOG!$B$5:$G$5000,4,)</f>
        <v>#N/A</v>
      </c>
      <c r="G305" s="13" t="e">
        <f>VLOOKUP($B305,BACKLOG!$B$5:$G$5000,5,)</f>
        <v>#N/A</v>
      </c>
      <c r="H305" s="6"/>
    </row>
    <row r="306" spans="2:8" s="4" customFormat="1" ht="24.95" customHeight="1" x14ac:dyDescent="0.25">
      <c r="B306" s="12">
        <f>BACKLOG!$B306</f>
        <v>0</v>
      </c>
      <c r="C306" s="12" t="e">
        <f>VLOOKUP($B306,BACKLOG!$B$5:$I$5000,2,0)</f>
        <v>#N/A</v>
      </c>
      <c r="D306" s="6" t="e">
        <f>VLOOKUP($B306,BACKLOG!$B$5:$I$5000,6,0)</f>
        <v>#N/A</v>
      </c>
      <c r="E306" s="6"/>
      <c r="F306" s="13" t="e">
        <f>VLOOKUP($B306,BACKLOG!$B$5:$G$5000,4,)</f>
        <v>#N/A</v>
      </c>
      <c r="G306" s="13" t="e">
        <f>VLOOKUP($B306,BACKLOG!$B$5:$G$5000,5,)</f>
        <v>#N/A</v>
      </c>
      <c r="H306" s="6"/>
    </row>
    <row r="307" spans="2:8" s="4" customFormat="1" ht="24.95" customHeight="1" x14ac:dyDescent="0.25">
      <c r="B307" s="12">
        <f>BACKLOG!$B307</f>
        <v>0</v>
      </c>
      <c r="C307" s="12" t="e">
        <f>VLOOKUP($B307,BACKLOG!$B$5:$I$5000,2,0)</f>
        <v>#N/A</v>
      </c>
      <c r="D307" s="6" t="e">
        <f>VLOOKUP($B307,BACKLOG!$B$5:$I$5000,6,0)</f>
        <v>#N/A</v>
      </c>
      <c r="E307" s="6"/>
      <c r="F307" s="13" t="e">
        <f>VLOOKUP($B307,BACKLOG!$B$5:$G$5000,4,)</f>
        <v>#N/A</v>
      </c>
      <c r="G307" s="13" t="e">
        <f>VLOOKUP($B307,BACKLOG!$B$5:$G$5000,5,)</f>
        <v>#N/A</v>
      </c>
      <c r="H307" s="6"/>
    </row>
    <row r="308" spans="2:8" s="4" customFormat="1" ht="24.95" customHeight="1" x14ac:dyDescent="0.25">
      <c r="B308" s="12">
        <f>BACKLOG!$B308</f>
        <v>0</v>
      </c>
      <c r="C308" s="12" t="e">
        <f>VLOOKUP($B308,BACKLOG!$B$5:$I$5000,2,0)</f>
        <v>#N/A</v>
      </c>
      <c r="D308" s="6" t="e">
        <f>VLOOKUP($B308,BACKLOG!$B$5:$I$5000,6,0)</f>
        <v>#N/A</v>
      </c>
      <c r="E308" s="6"/>
      <c r="F308" s="13" t="e">
        <f>VLOOKUP($B308,BACKLOG!$B$5:$G$5000,4,)</f>
        <v>#N/A</v>
      </c>
      <c r="G308" s="13" t="e">
        <f>VLOOKUP($B308,BACKLOG!$B$5:$G$5000,5,)</f>
        <v>#N/A</v>
      </c>
      <c r="H308" s="6"/>
    </row>
    <row r="309" spans="2:8" s="4" customFormat="1" ht="24.95" customHeight="1" x14ac:dyDescent="0.25">
      <c r="B309" s="12">
        <f>BACKLOG!$B309</f>
        <v>0</v>
      </c>
      <c r="C309" s="12" t="e">
        <f>VLOOKUP($B309,BACKLOG!$B$5:$I$5000,2,0)</f>
        <v>#N/A</v>
      </c>
      <c r="D309" s="6" t="e">
        <f>VLOOKUP($B309,BACKLOG!$B$5:$I$5000,6,0)</f>
        <v>#N/A</v>
      </c>
      <c r="E309" s="6"/>
      <c r="F309" s="13" t="e">
        <f>VLOOKUP($B309,BACKLOG!$B$5:$G$5000,4,)</f>
        <v>#N/A</v>
      </c>
      <c r="G309" s="13" t="e">
        <f>VLOOKUP($B309,BACKLOG!$B$5:$G$5000,5,)</f>
        <v>#N/A</v>
      </c>
      <c r="H309" s="6"/>
    </row>
    <row r="310" spans="2:8" s="4" customFormat="1" ht="24.95" customHeight="1" x14ac:dyDescent="0.25">
      <c r="B310" s="12">
        <f>BACKLOG!$B310</f>
        <v>0</v>
      </c>
      <c r="C310" s="12" t="e">
        <f>VLOOKUP($B310,BACKLOG!$B$5:$I$5000,2,0)</f>
        <v>#N/A</v>
      </c>
      <c r="D310" s="6" t="e">
        <f>VLOOKUP($B310,BACKLOG!$B$5:$I$5000,6,0)</f>
        <v>#N/A</v>
      </c>
      <c r="E310" s="6"/>
      <c r="F310" s="13" t="e">
        <f>VLOOKUP($B310,BACKLOG!$B$5:$G$5000,4,)</f>
        <v>#N/A</v>
      </c>
      <c r="G310" s="13" t="e">
        <f>VLOOKUP($B310,BACKLOG!$B$5:$G$5000,5,)</f>
        <v>#N/A</v>
      </c>
      <c r="H310" s="6"/>
    </row>
    <row r="311" spans="2:8" s="4" customFormat="1" ht="24.95" customHeight="1" x14ac:dyDescent="0.25">
      <c r="B311" s="12">
        <f>BACKLOG!$B311</f>
        <v>0</v>
      </c>
      <c r="C311" s="12" t="e">
        <f>VLOOKUP($B311,BACKLOG!$B$5:$I$5000,2,0)</f>
        <v>#N/A</v>
      </c>
      <c r="D311" s="6" t="e">
        <f>VLOOKUP($B311,BACKLOG!$B$5:$I$5000,6,0)</f>
        <v>#N/A</v>
      </c>
      <c r="E311" s="6"/>
      <c r="F311" s="13" t="e">
        <f>VLOOKUP($B311,BACKLOG!$B$5:$G$5000,4,)</f>
        <v>#N/A</v>
      </c>
      <c r="G311" s="13" t="e">
        <f>VLOOKUP($B311,BACKLOG!$B$5:$G$5000,5,)</f>
        <v>#N/A</v>
      </c>
      <c r="H311" s="6"/>
    </row>
    <row r="312" spans="2:8" s="4" customFormat="1" ht="24.95" customHeight="1" x14ac:dyDescent="0.25">
      <c r="B312" s="12">
        <f>BACKLOG!$B312</f>
        <v>0</v>
      </c>
      <c r="C312" s="12" t="e">
        <f>VLOOKUP($B312,BACKLOG!$B$5:$I$5000,2,0)</f>
        <v>#N/A</v>
      </c>
      <c r="D312" s="6" t="e">
        <f>VLOOKUP($B312,BACKLOG!$B$5:$I$5000,6,0)</f>
        <v>#N/A</v>
      </c>
      <c r="E312" s="6"/>
      <c r="F312" s="13" t="e">
        <f>VLOOKUP($B312,BACKLOG!$B$5:$G$5000,4,)</f>
        <v>#N/A</v>
      </c>
      <c r="G312" s="13" t="e">
        <f>VLOOKUP($B312,BACKLOG!$B$5:$G$5000,5,)</f>
        <v>#N/A</v>
      </c>
      <c r="H312" s="6"/>
    </row>
    <row r="313" spans="2:8" s="4" customFormat="1" ht="24.95" customHeight="1" x14ac:dyDescent="0.25">
      <c r="B313" s="12">
        <f>BACKLOG!$B313</f>
        <v>0</v>
      </c>
      <c r="C313" s="12" t="e">
        <f>VLOOKUP($B313,BACKLOG!$B$5:$I$5000,2,0)</f>
        <v>#N/A</v>
      </c>
      <c r="D313" s="6" t="e">
        <f>VLOOKUP($B313,BACKLOG!$B$5:$I$5000,6,0)</f>
        <v>#N/A</v>
      </c>
      <c r="E313" s="6"/>
      <c r="F313" s="13" t="e">
        <f>VLOOKUP($B313,BACKLOG!$B$5:$G$5000,4,)</f>
        <v>#N/A</v>
      </c>
      <c r="G313" s="13" t="e">
        <f>VLOOKUP($B313,BACKLOG!$B$5:$G$5000,5,)</f>
        <v>#N/A</v>
      </c>
      <c r="H313" s="6"/>
    </row>
    <row r="314" spans="2:8" s="4" customFormat="1" ht="24.95" customHeight="1" x14ac:dyDescent="0.25">
      <c r="B314" s="12">
        <f>BACKLOG!$B314</f>
        <v>0</v>
      </c>
      <c r="C314" s="12" t="e">
        <f>VLOOKUP($B314,BACKLOG!$B$5:$I$5000,2,0)</f>
        <v>#N/A</v>
      </c>
      <c r="D314" s="6" t="e">
        <f>VLOOKUP($B314,BACKLOG!$B$5:$I$5000,6,0)</f>
        <v>#N/A</v>
      </c>
      <c r="E314" s="6"/>
      <c r="F314" s="13" t="e">
        <f>VLOOKUP($B314,BACKLOG!$B$5:$G$5000,4,)</f>
        <v>#N/A</v>
      </c>
      <c r="G314" s="13" t="e">
        <f>VLOOKUP($B314,BACKLOG!$B$5:$G$5000,5,)</f>
        <v>#N/A</v>
      </c>
      <c r="H314" s="6"/>
    </row>
    <row r="315" spans="2:8" s="4" customFormat="1" ht="24.95" customHeight="1" x14ac:dyDescent="0.25">
      <c r="B315" s="12">
        <f>BACKLOG!$B315</f>
        <v>0</v>
      </c>
      <c r="C315" s="12" t="e">
        <f>VLOOKUP($B315,BACKLOG!$B$5:$I$5000,2,0)</f>
        <v>#N/A</v>
      </c>
      <c r="D315" s="6" t="e">
        <f>VLOOKUP($B315,BACKLOG!$B$5:$I$5000,6,0)</f>
        <v>#N/A</v>
      </c>
      <c r="E315" s="6"/>
      <c r="F315" s="13" t="e">
        <f>VLOOKUP($B315,BACKLOG!$B$5:$G$5000,4,)</f>
        <v>#N/A</v>
      </c>
      <c r="G315" s="13" t="e">
        <f>VLOOKUP($B315,BACKLOG!$B$5:$G$5000,5,)</f>
        <v>#N/A</v>
      </c>
      <c r="H315" s="6"/>
    </row>
    <row r="316" spans="2:8" s="4" customFormat="1" ht="24.95" customHeight="1" x14ac:dyDescent="0.25">
      <c r="B316" s="12">
        <f>BACKLOG!$B316</f>
        <v>0</v>
      </c>
      <c r="C316" s="12" t="e">
        <f>VLOOKUP($B316,BACKLOG!$B$5:$I$5000,2,0)</f>
        <v>#N/A</v>
      </c>
      <c r="D316" s="6" t="e">
        <f>VLOOKUP($B316,BACKLOG!$B$5:$I$5000,6,0)</f>
        <v>#N/A</v>
      </c>
      <c r="E316" s="6"/>
      <c r="F316" s="13" t="e">
        <f>VLOOKUP($B316,BACKLOG!$B$5:$G$5000,4,)</f>
        <v>#N/A</v>
      </c>
      <c r="G316" s="13" t="e">
        <f>VLOOKUP($B316,BACKLOG!$B$5:$G$5000,5,)</f>
        <v>#N/A</v>
      </c>
      <c r="H316" s="6"/>
    </row>
    <row r="317" spans="2:8" s="4" customFormat="1" ht="24.95" customHeight="1" x14ac:dyDescent="0.25">
      <c r="B317" s="12">
        <f>BACKLOG!$B317</f>
        <v>0</v>
      </c>
      <c r="C317" s="12" t="e">
        <f>VLOOKUP($B317,BACKLOG!$B$5:$I$5000,2,0)</f>
        <v>#N/A</v>
      </c>
      <c r="D317" s="6" t="e">
        <f>VLOOKUP($B317,BACKLOG!$B$5:$I$5000,6,0)</f>
        <v>#N/A</v>
      </c>
      <c r="E317" s="6"/>
      <c r="F317" s="13" t="e">
        <f>VLOOKUP($B317,BACKLOG!$B$5:$G$5000,4,)</f>
        <v>#N/A</v>
      </c>
      <c r="G317" s="13" t="e">
        <f>VLOOKUP($B317,BACKLOG!$B$5:$G$5000,5,)</f>
        <v>#N/A</v>
      </c>
      <c r="H317" s="6"/>
    </row>
    <row r="318" spans="2:8" s="4" customFormat="1" ht="24.95" customHeight="1" x14ac:dyDescent="0.25">
      <c r="B318" s="12">
        <f>BACKLOG!$B318</f>
        <v>0</v>
      </c>
      <c r="C318" s="12" t="e">
        <f>VLOOKUP($B318,BACKLOG!$B$5:$I$5000,2,0)</f>
        <v>#N/A</v>
      </c>
      <c r="D318" s="6" t="e">
        <f>VLOOKUP($B318,BACKLOG!$B$5:$I$5000,6,0)</f>
        <v>#N/A</v>
      </c>
      <c r="E318" s="6"/>
      <c r="F318" s="13" t="e">
        <f>VLOOKUP($B318,BACKLOG!$B$5:$G$5000,4,)</f>
        <v>#N/A</v>
      </c>
      <c r="G318" s="13" t="e">
        <f>VLOOKUP($B318,BACKLOG!$B$5:$G$5000,5,)</f>
        <v>#N/A</v>
      </c>
      <c r="H318" s="6"/>
    </row>
    <row r="319" spans="2:8" s="4" customFormat="1" ht="24.95" customHeight="1" x14ac:dyDescent="0.25">
      <c r="B319" s="12">
        <f>BACKLOG!$B319</f>
        <v>0</v>
      </c>
      <c r="C319" s="12" t="e">
        <f>VLOOKUP($B319,BACKLOG!$B$5:$I$5000,2,0)</f>
        <v>#N/A</v>
      </c>
      <c r="D319" s="6" t="e">
        <f>VLOOKUP($B319,BACKLOG!$B$5:$I$5000,6,0)</f>
        <v>#N/A</v>
      </c>
      <c r="E319" s="6"/>
      <c r="F319" s="13" t="e">
        <f>VLOOKUP($B319,BACKLOG!$B$5:$G$5000,4,)</f>
        <v>#N/A</v>
      </c>
      <c r="G319" s="13" t="e">
        <f>VLOOKUP($B319,BACKLOG!$B$5:$G$5000,5,)</f>
        <v>#N/A</v>
      </c>
      <c r="H319" s="6"/>
    </row>
    <row r="320" spans="2:8" s="4" customFormat="1" ht="24.95" customHeight="1" x14ac:dyDescent="0.25">
      <c r="B320" s="12">
        <f>BACKLOG!$B320</f>
        <v>0</v>
      </c>
      <c r="C320" s="12" t="e">
        <f>VLOOKUP($B320,BACKLOG!$B$5:$I$5000,2,0)</f>
        <v>#N/A</v>
      </c>
      <c r="D320" s="6" t="e">
        <f>VLOOKUP($B320,BACKLOG!$B$5:$I$5000,6,0)</f>
        <v>#N/A</v>
      </c>
      <c r="E320" s="6"/>
      <c r="F320" s="13" t="e">
        <f>VLOOKUP($B320,BACKLOG!$B$5:$G$5000,4,)</f>
        <v>#N/A</v>
      </c>
      <c r="G320" s="13" t="e">
        <f>VLOOKUP($B320,BACKLOG!$B$5:$G$5000,5,)</f>
        <v>#N/A</v>
      </c>
      <c r="H320" s="6"/>
    </row>
    <row r="321" spans="2:8" s="4" customFormat="1" ht="24.95" customHeight="1" x14ac:dyDescent="0.25">
      <c r="B321" s="12">
        <f>BACKLOG!$B321</f>
        <v>0</v>
      </c>
      <c r="C321" s="12" t="e">
        <f>VLOOKUP($B321,BACKLOG!$B$5:$I$5000,2,0)</f>
        <v>#N/A</v>
      </c>
      <c r="D321" s="6" t="e">
        <f>VLOOKUP($B321,BACKLOG!$B$5:$I$5000,6,0)</f>
        <v>#N/A</v>
      </c>
      <c r="E321" s="6"/>
      <c r="F321" s="13" t="e">
        <f>VLOOKUP($B321,BACKLOG!$B$5:$G$5000,4,)</f>
        <v>#N/A</v>
      </c>
      <c r="G321" s="13" t="e">
        <f>VLOOKUP($B321,BACKLOG!$B$5:$G$5000,5,)</f>
        <v>#N/A</v>
      </c>
      <c r="H321" s="6"/>
    </row>
    <row r="322" spans="2:8" s="4" customFormat="1" ht="24.95" customHeight="1" x14ac:dyDescent="0.25">
      <c r="B322" s="12">
        <f>BACKLOG!$B322</f>
        <v>0</v>
      </c>
      <c r="C322" s="12" t="e">
        <f>VLOOKUP($B322,BACKLOG!$B$5:$I$5000,2,0)</f>
        <v>#N/A</v>
      </c>
      <c r="D322" s="6" t="e">
        <f>VLOOKUP($B322,BACKLOG!$B$5:$I$5000,6,0)</f>
        <v>#N/A</v>
      </c>
      <c r="E322" s="6"/>
      <c r="F322" s="13" t="e">
        <f>VLOOKUP($B322,BACKLOG!$B$5:$G$5000,4,)</f>
        <v>#N/A</v>
      </c>
      <c r="G322" s="13" t="e">
        <f>VLOOKUP($B322,BACKLOG!$B$5:$G$5000,5,)</f>
        <v>#N/A</v>
      </c>
      <c r="H322" s="6"/>
    </row>
    <row r="323" spans="2:8" s="4" customFormat="1" ht="24.95" customHeight="1" x14ac:dyDescent="0.25">
      <c r="B323" s="12">
        <f>BACKLOG!$B323</f>
        <v>0</v>
      </c>
      <c r="C323" s="12" t="e">
        <f>VLOOKUP($B323,BACKLOG!$B$5:$I$5000,2,0)</f>
        <v>#N/A</v>
      </c>
      <c r="D323" s="6" t="e">
        <f>VLOOKUP($B323,BACKLOG!$B$5:$I$5000,6,0)</f>
        <v>#N/A</v>
      </c>
      <c r="E323" s="6"/>
      <c r="F323" s="13" t="e">
        <f>VLOOKUP($B323,BACKLOG!$B$5:$G$5000,4,)</f>
        <v>#N/A</v>
      </c>
      <c r="G323" s="13" t="e">
        <f>VLOOKUP($B323,BACKLOG!$B$5:$G$5000,5,)</f>
        <v>#N/A</v>
      </c>
      <c r="H323" s="6"/>
    </row>
    <row r="324" spans="2:8" s="4" customFormat="1" ht="24.95" customHeight="1" x14ac:dyDescent="0.25">
      <c r="B324" s="12">
        <f>BACKLOG!$B324</f>
        <v>0</v>
      </c>
      <c r="C324" s="12" t="e">
        <f>VLOOKUP($B324,BACKLOG!$B$5:$I$5000,2,0)</f>
        <v>#N/A</v>
      </c>
      <c r="D324" s="6" t="e">
        <f>VLOOKUP($B324,BACKLOG!$B$5:$I$5000,6,0)</f>
        <v>#N/A</v>
      </c>
      <c r="E324" s="6"/>
      <c r="F324" s="13" t="e">
        <f>VLOOKUP($B324,BACKLOG!$B$5:$G$5000,4,)</f>
        <v>#N/A</v>
      </c>
      <c r="G324" s="13" t="e">
        <f>VLOOKUP($B324,BACKLOG!$B$5:$G$5000,5,)</f>
        <v>#N/A</v>
      </c>
      <c r="H324" s="6"/>
    </row>
    <row r="325" spans="2:8" s="4" customFormat="1" ht="24.95" customHeight="1" x14ac:dyDescent="0.25">
      <c r="B325" s="12">
        <f>BACKLOG!$B325</f>
        <v>0</v>
      </c>
      <c r="C325" s="12" t="e">
        <f>VLOOKUP($B325,BACKLOG!$B$5:$I$5000,2,0)</f>
        <v>#N/A</v>
      </c>
      <c r="D325" s="6" t="e">
        <f>VLOOKUP($B325,BACKLOG!$B$5:$I$5000,6,0)</f>
        <v>#N/A</v>
      </c>
      <c r="E325" s="6"/>
      <c r="F325" s="13" t="e">
        <f>VLOOKUP($B325,BACKLOG!$B$5:$G$5000,4,)</f>
        <v>#N/A</v>
      </c>
      <c r="G325" s="13" t="e">
        <f>VLOOKUP($B325,BACKLOG!$B$5:$G$5000,5,)</f>
        <v>#N/A</v>
      </c>
      <c r="H325" s="6"/>
    </row>
    <row r="326" spans="2:8" s="4" customFormat="1" ht="24.95" customHeight="1" x14ac:dyDescent="0.25">
      <c r="B326" s="12">
        <f>BACKLOG!$B326</f>
        <v>0</v>
      </c>
      <c r="C326" s="12" t="e">
        <f>VLOOKUP($B326,BACKLOG!$B$5:$I$5000,2,0)</f>
        <v>#N/A</v>
      </c>
      <c r="D326" s="6" t="e">
        <f>VLOOKUP($B326,BACKLOG!$B$5:$I$5000,6,0)</f>
        <v>#N/A</v>
      </c>
      <c r="E326" s="6"/>
      <c r="F326" s="13" t="e">
        <f>VLOOKUP($B326,BACKLOG!$B$5:$G$5000,4,)</f>
        <v>#N/A</v>
      </c>
      <c r="G326" s="13" t="e">
        <f>VLOOKUP($B326,BACKLOG!$B$5:$G$5000,5,)</f>
        <v>#N/A</v>
      </c>
      <c r="H326" s="6"/>
    </row>
    <row r="327" spans="2:8" s="4" customFormat="1" ht="24.95" customHeight="1" x14ac:dyDescent="0.25">
      <c r="B327" s="12">
        <f>BACKLOG!$B327</f>
        <v>0</v>
      </c>
      <c r="C327" s="12" t="e">
        <f>VLOOKUP($B327,BACKLOG!$B$5:$I$5000,2,0)</f>
        <v>#N/A</v>
      </c>
      <c r="D327" s="6" t="e">
        <f>VLOOKUP($B327,BACKLOG!$B$5:$I$5000,6,0)</f>
        <v>#N/A</v>
      </c>
      <c r="E327" s="6"/>
      <c r="F327" s="13" t="e">
        <f>VLOOKUP($B327,BACKLOG!$B$5:$G$5000,4,)</f>
        <v>#N/A</v>
      </c>
      <c r="G327" s="13" t="e">
        <f>VLOOKUP($B327,BACKLOG!$B$5:$G$5000,5,)</f>
        <v>#N/A</v>
      </c>
      <c r="H327" s="6"/>
    </row>
    <row r="328" spans="2:8" s="4" customFormat="1" ht="24.95" customHeight="1" x14ac:dyDescent="0.25">
      <c r="B328" s="12">
        <f>BACKLOG!$B328</f>
        <v>0</v>
      </c>
      <c r="C328" s="12" t="e">
        <f>VLOOKUP($B328,BACKLOG!$B$5:$I$5000,2,0)</f>
        <v>#N/A</v>
      </c>
      <c r="D328" s="6" t="e">
        <f>VLOOKUP($B328,BACKLOG!$B$5:$I$5000,6,0)</f>
        <v>#N/A</v>
      </c>
      <c r="E328" s="6"/>
      <c r="F328" s="13" t="e">
        <f>VLOOKUP($B328,BACKLOG!$B$5:$G$5000,4,)</f>
        <v>#N/A</v>
      </c>
      <c r="G328" s="13" t="e">
        <f>VLOOKUP($B328,BACKLOG!$B$5:$G$5000,5,)</f>
        <v>#N/A</v>
      </c>
      <c r="H328" s="6"/>
    </row>
    <row r="329" spans="2:8" s="4" customFormat="1" ht="24.95" customHeight="1" x14ac:dyDescent="0.25">
      <c r="B329" s="12">
        <f>BACKLOG!$B329</f>
        <v>0</v>
      </c>
      <c r="C329" s="12" t="e">
        <f>VLOOKUP($B329,BACKLOG!$B$5:$I$5000,2,0)</f>
        <v>#N/A</v>
      </c>
      <c r="D329" s="6" t="e">
        <f>VLOOKUP($B329,BACKLOG!$B$5:$I$5000,6,0)</f>
        <v>#N/A</v>
      </c>
      <c r="E329" s="6"/>
      <c r="F329" s="13" t="e">
        <f>VLOOKUP($B329,BACKLOG!$B$5:$G$5000,4,)</f>
        <v>#N/A</v>
      </c>
      <c r="G329" s="13" t="e">
        <f>VLOOKUP($B329,BACKLOG!$B$5:$G$5000,5,)</f>
        <v>#N/A</v>
      </c>
      <c r="H329" s="6"/>
    </row>
    <row r="330" spans="2:8" s="4" customFormat="1" ht="24.95" customHeight="1" x14ac:dyDescent="0.25">
      <c r="B330" s="12">
        <f>BACKLOG!$B330</f>
        <v>0</v>
      </c>
      <c r="C330" s="12" t="e">
        <f>VLOOKUP($B330,BACKLOG!$B$5:$I$5000,2,0)</f>
        <v>#N/A</v>
      </c>
      <c r="D330" s="6" t="e">
        <f>VLOOKUP($B330,BACKLOG!$B$5:$I$5000,6,0)</f>
        <v>#N/A</v>
      </c>
      <c r="E330" s="6"/>
      <c r="F330" s="13" t="e">
        <f>VLOOKUP($B330,BACKLOG!$B$5:$G$5000,4,)</f>
        <v>#N/A</v>
      </c>
      <c r="G330" s="13" t="e">
        <f>VLOOKUP($B330,BACKLOG!$B$5:$G$5000,5,)</f>
        <v>#N/A</v>
      </c>
      <c r="H330" s="6"/>
    </row>
    <row r="331" spans="2:8" s="4" customFormat="1" ht="24.95" customHeight="1" x14ac:dyDescent="0.25">
      <c r="B331" s="12">
        <f>BACKLOG!$B331</f>
        <v>0</v>
      </c>
      <c r="C331" s="12" t="e">
        <f>VLOOKUP($B331,BACKLOG!$B$5:$I$5000,2,0)</f>
        <v>#N/A</v>
      </c>
      <c r="D331" s="6" t="e">
        <f>VLOOKUP($B331,BACKLOG!$B$5:$I$5000,6,0)</f>
        <v>#N/A</v>
      </c>
      <c r="E331" s="6"/>
      <c r="F331" s="13" t="e">
        <f>VLOOKUP($B331,BACKLOG!$B$5:$G$5000,4,)</f>
        <v>#N/A</v>
      </c>
      <c r="G331" s="13" t="e">
        <f>VLOOKUP($B331,BACKLOG!$B$5:$G$5000,5,)</f>
        <v>#N/A</v>
      </c>
      <c r="H331" s="6"/>
    </row>
    <row r="332" spans="2:8" s="4" customFormat="1" ht="24.95" customHeight="1" x14ac:dyDescent="0.25">
      <c r="B332" s="12">
        <f>BACKLOG!$B332</f>
        <v>0</v>
      </c>
      <c r="C332" s="12" t="e">
        <f>VLOOKUP($B332,BACKLOG!$B$5:$I$5000,2,0)</f>
        <v>#N/A</v>
      </c>
      <c r="D332" s="6" t="e">
        <f>VLOOKUP($B332,BACKLOG!$B$5:$I$5000,6,0)</f>
        <v>#N/A</v>
      </c>
      <c r="E332" s="6"/>
      <c r="F332" s="13" t="e">
        <f>VLOOKUP($B332,BACKLOG!$B$5:$G$5000,4,)</f>
        <v>#N/A</v>
      </c>
      <c r="G332" s="13" t="e">
        <f>VLOOKUP($B332,BACKLOG!$B$5:$G$5000,5,)</f>
        <v>#N/A</v>
      </c>
      <c r="H332" s="6"/>
    </row>
    <row r="333" spans="2:8" s="4" customFormat="1" ht="24.95" customHeight="1" x14ac:dyDescent="0.25">
      <c r="B333" s="12">
        <f>BACKLOG!$B333</f>
        <v>0</v>
      </c>
      <c r="C333" s="12" t="e">
        <f>VLOOKUP($B333,BACKLOG!$B$5:$I$5000,2,0)</f>
        <v>#N/A</v>
      </c>
      <c r="D333" s="6" t="e">
        <f>VLOOKUP($B333,BACKLOG!$B$5:$I$5000,6,0)</f>
        <v>#N/A</v>
      </c>
      <c r="E333" s="6"/>
      <c r="F333" s="13" t="e">
        <f>VLOOKUP($B333,BACKLOG!$B$5:$G$5000,4,)</f>
        <v>#N/A</v>
      </c>
      <c r="G333" s="13" t="e">
        <f>VLOOKUP($B333,BACKLOG!$B$5:$G$5000,5,)</f>
        <v>#N/A</v>
      </c>
      <c r="H333" s="6"/>
    </row>
    <row r="334" spans="2:8" s="4" customFormat="1" ht="24.95" customHeight="1" x14ac:dyDescent="0.25">
      <c r="B334" s="12">
        <f>BACKLOG!$B334</f>
        <v>0</v>
      </c>
      <c r="C334" s="12" t="e">
        <f>VLOOKUP($B334,BACKLOG!$B$5:$I$5000,2,0)</f>
        <v>#N/A</v>
      </c>
      <c r="D334" s="6" t="e">
        <f>VLOOKUP($B334,BACKLOG!$B$5:$I$5000,6,0)</f>
        <v>#N/A</v>
      </c>
      <c r="E334" s="6"/>
      <c r="F334" s="13" t="e">
        <f>VLOOKUP($B334,BACKLOG!$B$5:$G$5000,4,)</f>
        <v>#N/A</v>
      </c>
      <c r="G334" s="13" t="e">
        <f>VLOOKUP($B334,BACKLOG!$B$5:$G$5000,5,)</f>
        <v>#N/A</v>
      </c>
      <c r="H334" s="6"/>
    </row>
    <row r="335" spans="2:8" s="4" customFormat="1" ht="24.95" customHeight="1" x14ac:dyDescent="0.25">
      <c r="B335" s="12">
        <f>BACKLOG!$B335</f>
        <v>0</v>
      </c>
      <c r="C335" s="12" t="e">
        <f>VLOOKUP($B335,BACKLOG!$B$5:$I$5000,2,0)</f>
        <v>#N/A</v>
      </c>
      <c r="D335" s="6" t="e">
        <f>VLOOKUP($B335,BACKLOG!$B$5:$I$5000,6,0)</f>
        <v>#N/A</v>
      </c>
      <c r="E335" s="6"/>
      <c r="F335" s="13" t="e">
        <f>VLOOKUP($B335,BACKLOG!$B$5:$G$5000,4,)</f>
        <v>#N/A</v>
      </c>
      <c r="G335" s="13" t="e">
        <f>VLOOKUP($B335,BACKLOG!$B$5:$G$5000,5,)</f>
        <v>#N/A</v>
      </c>
      <c r="H335" s="6"/>
    </row>
    <row r="336" spans="2:8" s="4" customFormat="1" ht="24.95" customHeight="1" x14ac:dyDescent="0.25">
      <c r="B336" s="12">
        <f>BACKLOG!$B336</f>
        <v>0</v>
      </c>
      <c r="C336" s="12" t="e">
        <f>VLOOKUP($B336,BACKLOG!$B$5:$I$5000,2,0)</f>
        <v>#N/A</v>
      </c>
      <c r="D336" s="6" t="e">
        <f>VLOOKUP($B336,BACKLOG!$B$5:$I$5000,6,0)</f>
        <v>#N/A</v>
      </c>
      <c r="E336" s="6"/>
      <c r="F336" s="13" t="e">
        <f>VLOOKUP($B336,BACKLOG!$B$5:$G$5000,4,)</f>
        <v>#N/A</v>
      </c>
      <c r="G336" s="13" t="e">
        <f>VLOOKUP($B336,BACKLOG!$B$5:$G$5000,5,)</f>
        <v>#N/A</v>
      </c>
      <c r="H336" s="6"/>
    </row>
    <row r="337" spans="2:8" s="4" customFormat="1" ht="24.95" customHeight="1" x14ac:dyDescent="0.25">
      <c r="B337" s="12">
        <f>BACKLOG!$B337</f>
        <v>0</v>
      </c>
      <c r="C337" s="12" t="e">
        <f>VLOOKUP($B337,BACKLOG!$B$5:$I$5000,2,0)</f>
        <v>#N/A</v>
      </c>
      <c r="D337" s="6" t="e">
        <f>VLOOKUP($B337,BACKLOG!$B$5:$I$5000,6,0)</f>
        <v>#N/A</v>
      </c>
      <c r="E337" s="6"/>
      <c r="F337" s="13" t="e">
        <f>VLOOKUP($B337,BACKLOG!$B$5:$G$5000,4,)</f>
        <v>#N/A</v>
      </c>
      <c r="G337" s="13" t="e">
        <f>VLOOKUP($B337,BACKLOG!$B$5:$G$5000,5,)</f>
        <v>#N/A</v>
      </c>
      <c r="H337" s="6"/>
    </row>
    <row r="338" spans="2:8" s="4" customFormat="1" ht="24.95" customHeight="1" x14ac:dyDescent="0.25">
      <c r="B338" s="12">
        <f>BACKLOG!$B338</f>
        <v>0</v>
      </c>
      <c r="C338" s="12" t="e">
        <f>VLOOKUP($B338,BACKLOG!$B$5:$I$5000,2,0)</f>
        <v>#N/A</v>
      </c>
      <c r="D338" s="6" t="e">
        <f>VLOOKUP($B338,BACKLOG!$B$5:$I$5000,6,0)</f>
        <v>#N/A</v>
      </c>
      <c r="E338" s="6"/>
      <c r="F338" s="13" t="e">
        <f>VLOOKUP($B338,BACKLOG!$B$5:$G$5000,4,)</f>
        <v>#N/A</v>
      </c>
      <c r="G338" s="13" t="e">
        <f>VLOOKUP($B338,BACKLOG!$B$5:$G$5000,5,)</f>
        <v>#N/A</v>
      </c>
      <c r="H338" s="6"/>
    </row>
    <row r="339" spans="2:8" s="4" customFormat="1" ht="24.95" customHeight="1" x14ac:dyDescent="0.25">
      <c r="B339" s="12">
        <f>BACKLOG!$B339</f>
        <v>0</v>
      </c>
      <c r="C339" s="12" t="e">
        <f>VLOOKUP($B339,BACKLOG!$B$5:$I$5000,2,0)</f>
        <v>#N/A</v>
      </c>
      <c r="D339" s="6" t="e">
        <f>VLOOKUP($B339,BACKLOG!$B$5:$I$5000,6,0)</f>
        <v>#N/A</v>
      </c>
      <c r="E339" s="6"/>
      <c r="F339" s="13" t="e">
        <f>VLOOKUP($B339,BACKLOG!$B$5:$G$5000,4,)</f>
        <v>#N/A</v>
      </c>
      <c r="G339" s="13" t="e">
        <f>VLOOKUP($B339,BACKLOG!$B$5:$G$5000,5,)</f>
        <v>#N/A</v>
      </c>
      <c r="H339" s="6"/>
    </row>
    <row r="340" spans="2:8" s="4" customFormat="1" ht="24.95" customHeight="1" x14ac:dyDescent="0.25">
      <c r="B340" s="12">
        <f>BACKLOG!$B340</f>
        <v>0</v>
      </c>
      <c r="C340" s="12" t="e">
        <f>VLOOKUP($B340,BACKLOG!$B$5:$I$5000,2,0)</f>
        <v>#N/A</v>
      </c>
      <c r="D340" s="6" t="e">
        <f>VLOOKUP($B340,BACKLOG!$B$5:$I$5000,6,0)</f>
        <v>#N/A</v>
      </c>
      <c r="E340" s="6"/>
      <c r="F340" s="13" t="e">
        <f>VLOOKUP($B340,BACKLOG!$B$5:$G$5000,4,)</f>
        <v>#N/A</v>
      </c>
      <c r="G340" s="13" t="e">
        <f>VLOOKUP($B340,BACKLOG!$B$5:$G$5000,5,)</f>
        <v>#N/A</v>
      </c>
      <c r="H340" s="6"/>
    </row>
    <row r="341" spans="2:8" s="4" customFormat="1" ht="24.95" customHeight="1" x14ac:dyDescent="0.25">
      <c r="B341" s="12">
        <f>BACKLOG!$B341</f>
        <v>0</v>
      </c>
      <c r="C341" s="12" t="e">
        <f>VLOOKUP($B341,BACKLOG!$B$5:$I$5000,2,0)</f>
        <v>#N/A</v>
      </c>
      <c r="D341" s="6" t="e">
        <f>VLOOKUP($B341,BACKLOG!$B$5:$I$5000,6,0)</f>
        <v>#N/A</v>
      </c>
      <c r="E341" s="6"/>
      <c r="F341" s="13" t="e">
        <f>VLOOKUP($B341,BACKLOG!$B$5:$G$5000,4,)</f>
        <v>#N/A</v>
      </c>
      <c r="G341" s="13" t="e">
        <f>VLOOKUP($B341,BACKLOG!$B$5:$G$5000,5,)</f>
        <v>#N/A</v>
      </c>
      <c r="H341" s="6"/>
    </row>
    <row r="342" spans="2:8" s="4" customFormat="1" ht="24.95" customHeight="1" x14ac:dyDescent="0.25">
      <c r="B342" s="12">
        <f>BACKLOG!$B342</f>
        <v>0</v>
      </c>
      <c r="C342" s="12" t="e">
        <f>VLOOKUP($B342,BACKLOG!$B$5:$I$5000,2,0)</f>
        <v>#N/A</v>
      </c>
      <c r="D342" s="6" t="e">
        <f>VLOOKUP($B342,BACKLOG!$B$5:$I$5000,6,0)</f>
        <v>#N/A</v>
      </c>
      <c r="E342" s="6"/>
      <c r="F342" s="13" t="e">
        <f>VLOOKUP($B342,BACKLOG!$B$5:$G$5000,4,)</f>
        <v>#N/A</v>
      </c>
      <c r="G342" s="13" t="e">
        <f>VLOOKUP($B342,BACKLOG!$B$5:$G$5000,5,)</f>
        <v>#N/A</v>
      </c>
      <c r="H342" s="6"/>
    </row>
    <row r="343" spans="2:8" s="4" customFormat="1" ht="24.95" customHeight="1" x14ac:dyDescent="0.25">
      <c r="B343" s="12">
        <f>BACKLOG!$B343</f>
        <v>0</v>
      </c>
      <c r="C343" s="12" t="e">
        <f>VLOOKUP($B343,BACKLOG!$B$5:$I$5000,2,0)</f>
        <v>#N/A</v>
      </c>
      <c r="D343" s="6" t="e">
        <f>VLOOKUP($B343,BACKLOG!$B$5:$I$5000,6,0)</f>
        <v>#N/A</v>
      </c>
      <c r="E343" s="6"/>
      <c r="F343" s="13" t="e">
        <f>VLOOKUP($B343,BACKLOG!$B$5:$G$5000,4,)</f>
        <v>#N/A</v>
      </c>
      <c r="G343" s="13" t="e">
        <f>VLOOKUP($B343,BACKLOG!$B$5:$G$5000,5,)</f>
        <v>#N/A</v>
      </c>
      <c r="H343" s="6"/>
    </row>
    <row r="344" spans="2:8" s="4" customFormat="1" ht="24.95" customHeight="1" x14ac:dyDescent="0.25">
      <c r="B344" s="12">
        <f>BACKLOG!$B344</f>
        <v>0</v>
      </c>
      <c r="C344" s="12" t="e">
        <f>VLOOKUP($B344,BACKLOG!$B$5:$I$5000,2,0)</f>
        <v>#N/A</v>
      </c>
      <c r="D344" s="6" t="e">
        <f>VLOOKUP($B344,BACKLOG!$B$5:$I$5000,6,0)</f>
        <v>#N/A</v>
      </c>
      <c r="E344" s="6"/>
      <c r="F344" s="13" t="e">
        <f>VLOOKUP($B344,BACKLOG!$B$5:$G$5000,4,)</f>
        <v>#N/A</v>
      </c>
      <c r="G344" s="13" t="e">
        <f>VLOOKUP($B344,BACKLOG!$B$5:$G$5000,5,)</f>
        <v>#N/A</v>
      </c>
      <c r="H344" s="6"/>
    </row>
    <row r="345" spans="2:8" s="4" customFormat="1" ht="24.95" customHeight="1" x14ac:dyDescent="0.25">
      <c r="B345" s="12">
        <f>BACKLOG!$B345</f>
        <v>0</v>
      </c>
      <c r="C345" s="12" t="e">
        <f>VLOOKUP($B345,BACKLOG!$B$5:$I$5000,2,0)</f>
        <v>#N/A</v>
      </c>
      <c r="D345" s="6" t="e">
        <f>VLOOKUP($B345,BACKLOG!$B$5:$I$5000,6,0)</f>
        <v>#N/A</v>
      </c>
      <c r="E345" s="6"/>
      <c r="F345" s="13" t="e">
        <f>VLOOKUP($B345,BACKLOG!$B$5:$G$5000,4,)</f>
        <v>#N/A</v>
      </c>
      <c r="G345" s="13" t="e">
        <f>VLOOKUP($B345,BACKLOG!$B$5:$G$5000,5,)</f>
        <v>#N/A</v>
      </c>
      <c r="H345" s="6"/>
    </row>
    <row r="346" spans="2:8" s="4" customFormat="1" ht="24.95" customHeight="1" x14ac:dyDescent="0.25">
      <c r="B346" s="12">
        <f>BACKLOG!$B346</f>
        <v>0</v>
      </c>
      <c r="C346" s="12" t="e">
        <f>VLOOKUP($B346,BACKLOG!$B$5:$I$5000,2,0)</f>
        <v>#N/A</v>
      </c>
      <c r="D346" s="6" t="e">
        <f>VLOOKUP($B346,BACKLOG!$B$5:$I$5000,6,0)</f>
        <v>#N/A</v>
      </c>
      <c r="E346" s="6"/>
      <c r="F346" s="13" t="e">
        <f>VLOOKUP($B346,BACKLOG!$B$5:$G$5000,4,)</f>
        <v>#N/A</v>
      </c>
      <c r="G346" s="13" t="e">
        <f>VLOOKUP($B346,BACKLOG!$B$5:$G$5000,5,)</f>
        <v>#N/A</v>
      </c>
      <c r="H346" s="6"/>
    </row>
    <row r="347" spans="2:8" s="4" customFormat="1" ht="24.95" customHeight="1" x14ac:dyDescent="0.25">
      <c r="B347" s="12">
        <f>BACKLOG!$B347</f>
        <v>0</v>
      </c>
      <c r="C347" s="12" t="e">
        <f>VLOOKUP($B347,BACKLOG!$B$5:$I$5000,2,0)</f>
        <v>#N/A</v>
      </c>
      <c r="D347" s="6" t="e">
        <f>VLOOKUP($B347,BACKLOG!$B$5:$I$5000,6,0)</f>
        <v>#N/A</v>
      </c>
      <c r="E347" s="6"/>
      <c r="F347" s="13" t="e">
        <f>VLOOKUP($B347,BACKLOG!$B$5:$G$5000,4,)</f>
        <v>#N/A</v>
      </c>
      <c r="G347" s="13" t="e">
        <f>VLOOKUP($B347,BACKLOG!$B$5:$G$5000,5,)</f>
        <v>#N/A</v>
      </c>
      <c r="H347" s="6"/>
    </row>
    <row r="348" spans="2:8" s="4" customFormat="1" ht="24.95" customHeight="1" x14ac:dyDescent="0.25">
      <c r="B348" s="12">
        <f>BACKLOG!$B348</f>
        <v>0</v>
      </c>
      <c r="C348" s="12" t="e">
        <f>VLOOKUP($B348,BACKLOG!$B$5:$I$5000,2,0)</f>
        <v>#N/A</v>
      </c>
      <c r="D348" s="6" t="e">
        <f>VLOOKUP($B348,BACKLOG!$B$5:$I$5000,6,0)</f>
        <v>#N/A</v>
      </c>
      <c r="E348" s="6"/>
      <c r="F348" s="13" t="e">
        <f>VLOOKUP($B348,BACKLOG!$B$5:$G$5000,4,)</f>
        <v>#N/A</v>
      </c>
      <c r="G348" s="13" t="e">
        <f>VLOOKUP($B348,BACKLOG!$B$5:$G$5000,5,)</f>
        <v>#N/A</v>
      </c>
      <c r="H348" s="6"/>
    </row>
    <row r="349" spans="2:8" s="4" customFormat="1" ht="24.95" customHeight="1" x14ac:dyDescent="0.25">
      <c r="B349" s="12">
        <f>BACKLOG!$B349</f>
        <v>0</v>
      </c>
      <c r="C349" s="12" t="e">
        <f>VLOOKUP($B349,BACKLOG!$B$5:$I$5000,2,0)</f>
        <v>#N/A</v>
      </c>
      <c r="D349" s="6" t="e">
        <f>VLOOKUP($B349,BACKLOG!$B$5:$I$5000,6,0)</f>
        <v>#N/A</v>
      </c>
      <c r="E349" s="6"/>
      <c r="F349" s="13" t="e">
        <f>VLOOKUP($B349,BACKLOG!$B$5:$G$5000,4,)</f>
        <v>#N/A</v>
      </c>
      <c r="G349" s="13" t="e">
        <f>VLOOKUP($B349,BACKLOG!$B$5:$G$5000,5,)</f>
        <v>#N/A</v>
      </c>
      <c r="H349" s="6"/>
    </row>
    <row r="350" spans="2:8" s="4" customFormat="1" ht="24.95" customHeight="1" x14ac:dyDescent="0.25">
      <c r="B350" s="12">
        <f>BACKLOG!$B350</f>
        <v>0</v>
      </c>
      <c r="C350" s="12" t="e">
        <f>VLOOKUP($B350,BACKLOG!$B$5:$I$5000,2,0)</f>
        <v>#N/A</v>
      </c>
      <c r="D350" s="6" t="e">
        <f>VLOOKUP($B350,BACKLOG!$B$5:$I$5000,6,0)</f>
        <v>#N/A</v>
      </c>
      <c r="E350" s="6"/>
      <c r="F350" s="13" t="e">
        <f>VLOOKUP($B350,BACKLOG!$B$5:$G$5000,4,)</f>
        <v>#N/A</v>
      </c>
      <c r="G350" s="13" t="e">
        <f>VLOOKUP($B350,BACKLOG!$B$5:$G$5000,5,)</f>
        <v>#N/A</v>
      </c>
      <c r="H350" s="6"/>
    </row>
    <row r="351" spans="2:8" s="4" customFormat="1" ht="24.95" customHeight="1" x14ac:dyDescent="0.25">
      <c r="B351" s="12">
        <f>BACKLOG!$B351</f>
        <v>0</v>
      </c>
      <c r="C351" s="12" t="e">
        <f>VLOOKUP($B351,BACKLOG!$B$5:$I$5000,2,0)</f>
        <v>#N/A</v>
      </c>
      <c r="D351" s="6" t="e">
        <f>VLOOKUP($B351,BACKLOG!$B$5:$I$5000,6,0)</f>
        <v>#N/A</v>
      </c>
      <c r="E351" s="6"/>
      <c r="F351" s="13" t="e">
        <f>VLOOKUP($B351,BACKLOG!$B$5:$G$5000,4,)</f>
        <v>#N/A</v>
      </c>
      <c r="G351" s="13" t="e">
        <f>VLOOKUP($B351,BACKLOG!$B$5:$G$5000,5,)</f>
        <v>#N/A</v>
      </c>
      <c r="H351" s="6"/>
    </row>
    <row r="352" spans="2:8" s="4" customFormat="1" ht="24.95" customHeight="1" x14ac:dyDescent="0.25">
      <c r="B352" s="12">
        <f>BACKLOG!$B352</f>
        <v>0</v>
      </c>
      <c r="C352" s="12" t="e">
        <f>VLOOKUP($B352,BACKLOG!$B$5:$I$5000,2,0)</f>
        <v>#N/A</v>
      </c>
      <c r="D352" s="6" t="e">
        <f>VLOOKUP($B352,BACKLOG!$B$5:$I$5000,6,0)</f>
        <v>#N/A</v>
      </c>
      <c r="E352" s="6"/>
      <c r="F352" s="13" t="e">
        <f>VLOOKUP($B352,BACKLOG!$B$5:$G$5000,4,)</f>
        <v>#N/A</v>
      </c>
      <c r="G352" s="13" t="e">
        <f>VLOOKUP($B352,BACKLOG!$B$5:$G$5000,5,)</f>
        <v>#N/A</v>
      </c>
      <c r="H352" s="6"/>
    </row>
    <row r="353" spans="2:8" s="4" customFormat="1" ht="24.95" customHeight="1" x14ac:dyDescent="0.25">
      <c r="B353" s="12">
        <f>BACKLOG!$B353</f>
        <v>0</v>
      </c>
      <c r="C353" s="12" t="e">
        <f>VLOOKUP($B353,BACKLOG!$B$5:$I$5000,2,0)</f>
        <v>#N/A</v>
      </c>
      <c r="D353" s="6" t="e">
        <f>VLOOKUP($B353,BACKLOG!$B$5:$I$5000,6,0)</f>
        <v>#N/A</v>
      </c>
      <c r="E353" s="6"/>
      <c r="F353" s="13" t="e">
        <f>VLOOKUP($B353,BACKLOG!$B$5:$G$5000,4,)</f>
        <v>#N/A</v>
      </c>
      <c r="G353" s="13" t="e">
        <f>VLOOKUP($B353,BACKLOG!$B$5:$G$5000,5,)</f>
        <v>#N/A</v>
      </c>
      <c r="H353" s="6"/>
    </row>
    <row r="354" spans="2:8" s="4" customFormat="1" ht="24.95" customHeight="1" x14ac:dyDescent="0.25">
      <c r="B354" s="12">
        <f>BACKLOG!$B354</f>
        <v>0</v>
      </c>
      <c r="C354" s="12" t="e">
        <f>VLOOKUP($B354,BACKLOG!$B$5:$I$5000,2,0)</f>
        <v>#N/A</v>
      </c>
      <c r="D354" s="6" t="e">
        <f>VLOOKUP($B354,BACKLOG!$B$5:$I$5000,6,0)</f>
        <v>#N/A</v>
      </c>
      <c r="E354" s="6"/>
      <c r="F354" s="13" t="e">
        <f>VLOOKUP($B354,BACKLOG!$B$5:$G$5000,4,)</f>
        <v>#N/A</v>
      </c>
      <c r="G354" s="13" t="e">
        <f>VLOOKUP($B354,BACKLOG!$B$5:$G$5000,5,)</f>
        <v>#N/A</v>
      </c>
      <c r="H354" s="6"/>
    </row>
    <row r="355" spans="2:8" s="4" customFormat="1" ht="24.95" customHeight="1" x14ac:dyDescent="0.25">
      <c r="B355" s="12">
        <f>BACKLOG!$B355</f>
        <v>0</v>
      </c>
      <c r="C355" s="12" t="e">
        <f>VLOOKUP($B355,BACKLOG!$B$5:$I$5000,2,0)</f>
        <v>#N/A</v>
      </c>
      <c r="D355" s="6" t="e">
        <f>VLOOKUP($B355,BACKLOG!$B$5:$I$5000,6,0)</f>
        <v>#N/A</v>
      </c>
      <c r="E355" s="6"/>
      <c r="F355" s="13" t="e">
        <f>VLOOKUP($B355,BACKLOG!$B$5:$G$5000,4,)</f>
        <v>#N/A</v>
      </c>
      <c r="G355" s="13" t="e">
        <f>VLOOKUP($B355,BACKLOG!$B$5:$G$5000,5,)</f>
        <v>#N/A</v>
      </c>
      <c r="H355" s="6"/>
    </row>
    <row r="356" spans="2:8" s="4" customFormat="1" ht="24.95" customHeight="1" x14ac:dyDescent="0.25">
      <c r="B356" s="12">
        <f>BACKLOG!$B356</f>
        <v>0</v>
      </c>
      <c r="C356" s="12" t="e">
        <f>VLOOKUP($B356,BACKLOG!$B$5:$I$5000,2,0)</f>
        <v>#N/A</v>
      </c>
      <c r="D356" s="6" t="e">
        <f>VLOOKUP($B356,BACKLOG!$B$5:$I$5000,6,0)</f>
        <v>#N/A</v>
      </c>
      <c r="E356" s="6"/>
      <c r="F356" s="13" t="e">
        <f>VLOOKUP($B356,BACKLOG!$B$5:$G$5000,4,)</f>
        <v>#N/A</v>
      </c>
      <c r="G356" s="13" t="e">
        <f>VLOOKUP($B356,BACKLOG!$B$5:$G$5000,5,)</f>
        <v>#N/A</v>
      </c>
      <c r="H356" s="6"/>
    </row>
    <row r="357" spans="2:8" s="4" customFormat="1" ht="24.95" customHeight="1" x14ac:dyDescent="0.25">
      <c r="B357" s="12">
        <f>BACKLOG!$B357</f>
        <v>0</v>
      </c>
      <c r="C357" s="12" t="e">
        <f>VLOOKUP($B357,BACKLOG!$B$5:$I$5000,2,0)</f>
        <v>#N/A</v>
      </c>
      <c r="D357" s="6" t="e">
        <f>VLOOKUP($B357,BACKLOG!$B$5:$I$5000,6,0)</f>
        <v>#N/A</v>
      </c>
      <c r="E357" s="6"/>
      <c r="F357" s="13" t="e">
        <f>VLOOKUP($B357,BACKLOG!$B$5:$G$5000,4,)</f>
        <v>#N/A</v>
      </c>
      <c r="G357" s="13" t="e">
        <f>VLOOKUP($B357,BACKLOG!$B$5:$G$5000,5,)</f>
        <v>#N/A</v>
      </c>
      <c r="H357" s="6"/>
    </row>
    <row r="358" spans="2:8" s="4" customFormat="1" ht="24.95" customHeight="1" x14ac:dyDescent="0.25">
      <c r="B358" s="12">
        <f>BACKLOG!$B358</f>
        <v>0</v>
      </c>
      <c r="C358" s="12" t="e">
        <f>VLOOKUP($B358,BACKLOG!$B$5:$I$5000,2,0)</f>
        <v>#N/A</v>
      </c>
      <c r="D358" s="6" t="e">
        <f>VLOOKUP($B358,BACKLOG!$B$5:$I$5000,6,0)</f>
        <v>#N/A</v>
      </c>
      <c r="E358" s="6"/>
      <c r="F358" s="13" t="e">
        <f>VLOOKUP($B358,BACKLOG!$B$5:$G$5000,4,)</f>
        <v>#N/A</v>
      </c>
      <c r="G358" s="13" t="e">
        <f>VLOOKUP($B358,BACKLOG!$B$5:$G$5000,5,)</f>
        <v>#N/A</v>
      </c>
      <c r="H358" s="6"/>
    </row>
    <row r="359" spans="2:8" s="4" customFormat="1" ht="24.95" customHeight="1" x14ac:dyDescent="0.25">
      <c r="B359" s="12">
        <f>BACKLOG!$B359</f>
        <v>0</v>
      </c>
      <c r="C359" s="12" t="e">
        <f>VLOOKUP($B359,BACKLOG!$B$5:$I$5000,2,0)</f>
        <v>#N/A</v>
      </c>
      <c r="D359" s="6" t="e">
        <f>VLOOKUP($B359,BACKLOG!$B$5:$I$5000,6,0)</f>
        <v>#N/A</v>
      </c>
      <c r="E359" s="6"/>
      <c r="F359" s="13" t="e">
        <f>VLOOKUP($B359,BACKLOG!$B$5:$G$5000,4,)</f>
        <v>#N/A</v>
      </c>
      <c r="G359" s="13" t="e">
        <f>VLOOKUP($B359,BACKLOG!$B$5:$G$5000,5,)</f>
        <v>#N/A</v>
      </c>
      <c r="H359" s="6"/>
    </row>
    <row r="360" spans="2:8" s="4" customFormat="1" ht="24.95" customHeight="1" x14ac:dyDescent="0.25">
      <c r="B360" s="12">
        <f>BACKLOG!$B360</f>
        <v>0</v>
      </c>
      <c r="C360" s="12" t="e">
        <f>VLOOKUP($B360,BACKLOG!$B$5:$I$5000,2,0)</f>
        <v>#N/A</v>
      </c>
      <c r="D360" s="6" t="e">
        <f>VLOOKUP($B360,BACKLOG!$B$5:$I$5000,6,0)</f>
        <v>#N/A</v>
      </c>
      <c r="E360" s="6"/>
      <c r="F360" s="13" t="e">
        <f>VLOOKUP($B360,BACKLOG!$B$5:$G$5000,4,)</f>
        <v>#N/A</v>
      </c>
      <c r="G360" s="13" t="e">
        <f>VLOOKUP($B360,BACKLOG!$B$5:$G$5000,5,)</f>
        <v>#N/A</v>
      </c>
      <c r="H360" s="6"/>
    </row>
    <row r="361" spans="2:8" s="4" customFormat="1" ht="24.95" customHeight="1" x14ac:dyDescent="0.25">
      <c r="B361" s="12">
        <f>BACKLOG!$B361</f>
        <v>0</v>
      </c>
      <c r="C361" s="12" t="e">
        <f>VLOOKUP($B361,BACKLOG!$B$5:$I$5000,2,0)</f>
        <v>#N/A</v>
      </c>
      <c r="D361" s="6" t="e">
        <f>VLOOKUP($B361,BACKLOG!$B$5:$I$5000,6,0)</f>
        <v>#N/A</v>
      </c>
      <c r="E361" s="6"/>
      <c r="F361" s="13" t="e">
        <f>VLOOKUP($B361,BACKLOG!$B$5:$G$5000,4,)</f>
        <v>#N/A</v>
      </c>
      <c r="G361" s="13" t="e">
        <f>VLOOKUP($B361,BACKLOG!$B$5:$G$5000,5,)</f>
        <v>#N/A</v>
      </c>
      <c r="H361" s="6"/>
    </row>
    <row r="362" spans="2:8" s="4" customFormat="1" ht="24.95" customHeight="1" x14ac:dyDescent="0.25">
      <c r="B362" s="12">
        <f>BACKLOG!$B362</f>
        <v>0</v>
      </c>
      <c r="C362" s="12" t="e">
        <f>VLOOKUP($B362,BACKLOG!$B$5:$I$5000,2,0)</f>
        <v>#N/A</v>
      </c>
      <c r="D362" s="6" t="e">
        <f>VLOOKUP($B362,BACKLOG!$B$5:$I$5000,6,0)</f>
        <v>#N/A</v>
      </c>
      <c r="E362" s="6"/>
      <c r="F362" s="13" t="e">
        <f>VLOOKUP($B362,BACKLOG!$B$5:$G$5000,4,)</f>
        <v>#N/A</v>
      </c>
      <c r="G362" s="13" t="e">
        <f>VLOOKUP($B362,BACKLOG!$B$5:$G$5000,5,)</f>
        <v>#N/A</v>
      </c>
      <c r="H362" s="6"/>
    </row>
    <row r="363" spans="2:8" s="4" customFormat="1" ht="24.95" customHeight="1" x14ac:dyDescent="0.25">
      <c r="B363" s="12">
        <f>BACKLOG!$B363</f>
        <v>0</v>
      </c>
      <c r="C363" s="12" t="e">
        <f>VLOOKUP($B363,BACKLOG!$B$5:$I$5000,2,0)</f>
        <v>#N/A</v>
      </c>
      <c r="D363" s="6" t="e">
        <f>VLOOKUP($B363,BACKLOG!$B$5:$I$5000,6,0)</f>
        <v>#N/A</v>
      </c>
      <c r="E363" s="6"/>
      <c r="F363" s="13" t="e">
        <f>VLOOKUP($B363,BACKLOG!$B$5:$G$5000,4,)</f>
        <v>#N/A</v>
      </c>
      <c r="G363" s="13" t="e">
        <f>VLOOKUP($B363,BACKLOG!$B$5:$G$5000,5,)</f>
        <v>#N/A</v>
      </c>
      <c r="H363" s="6"/>
    </row>
    <row r="364" spans="2:8" s="4" customFormat="1" ht="24.95" customHeight="1" x14ac:dyDescent="0.25">
      <c r="B364" s="12">
        <f>BACKLOG!$B364</f>
        <v>0</v>
      </c>
      <c r="C364" s="12" t="e">
        <f>VLOOKUP($B364,BACKLOG!$B$5:$I$5000,2,0)</f>
        <v>#N/A</v>
      </c>
      <c r="D364" s="6" t="e">
        <f>VLOOKUP($B364,BACKLOG!$B$5:$I$5000,6,0)</f>
        <v>#N/A</v>
      </c>
      <c r="E364" s="6"/>
      <c r="F364" s="13" t="e">
        <f>VLOOKUP($B364,BACKLOG!$B$5:$G$5000,4,)</f>
        <v>#N/A</v>
      </c>
      <c r="G364" s="13" t="e">
        <f>VLOOKUP($B364,BACKLOG!$B$5:$G$5000,5,)</f>
        <v>#N/A</v>
      </c>
      <c r="H364" s="6"/>
    </row>
    <row r="365" spans="2:8" s="4" customFormat="1" ht="24.95" customHeight="1" x14ac:dyDescent="0.25">
      <c r="B365" s="12">
        <f>BACKLOG!$B365</f>
        <v>0</v>
      </c>
      <c r="C365" s="12" t="e">
        <f>VLOOKUP($B365,BACKLOG!$B$5:$I$5000,2,0)</f>
        <v>#N/A</v>
      </c>
      <c r="D365" s="6" t="e">
        <f>VLOOKUP($B365,BACKLOG!$B$5:$I$5000,6,0)</f>
        <v>#N/A</v>
      </c>
      <c r="E365" s="6"/>
      <c r="F365" s="13" t="e">
        <f>VLOOKUP($B365,BACKLOG!$B$5:$G$5000,4,)</f>
        <v>#N/A</v>
      </c>
      <c r="G365" s="13" t="e">
        <f>VLOOKUP($B365,BACKLOG!$B$5:$G$5000,5,)</f>
        <v>#N/A</v>
      </c>
      <c r="H365" s="6"/>
    </row>
    <row r="366" spans="2:8" s="4" customFormat="1" ht="24.95" customHeight="1" x14ac:dyDescent="0.25">
      <c r="B366" s="12">
        <f>BACKLOG!$B366</f>
        <v>0</v>
      </c>
      <c r="C366" s="12" t="e">
        <f>VLOOKUP($B366,BACKLOG!$B$5:$I$5000,2,0)</f>
        <v>#N/A</v>
      </c>
      <c r="D366" s="6" t="e">
        <f>VLOOKUP($B366,BACKLOG!$B$5:$I$5000,6,0)</f>
        <v>#N/A</v>
      </c>
      <c r="E366" s="6"/>
      <c r="F366" s="13" t="e">
        <f>VLOOKUP($B366,BACKLOG!$B$5:$G$5000,4,)</f>
        <v>#N/A</v>
      </c>
      <c r="G366" s="13" t="e">
        <f>VLOOKUP($B366,BACKLOG!$B$5:$G$5000,5,)</f>
        <v>#N/A</v>
      </c>
      <c r="H366" s="6"/>
    </row>
    <row r="367" spans="2:8" s="4" customFormat="1" ht="24.95" customHeight="1" x14ac:dyDescent="0.25">
      <c r="B367" s="12">
        <f>BACKLOG!$B367</f>
        <v>0</v>
      </c>
      <c r="C367" s="12" t="e">
        <f>VLOOKUP($B367,BACKLOG!$B$5:$I$5000,2,0)</f>
        <v>#N/A</v>
      </c>
      <c r="D367" s="6" t="e">
        <f>VLOOKUP($B367,BACKLOG!$B$5:$I$5000,6,0)</f>
        <v>#N/A</v>
      </c>
      <c r="E367" s="6"/>
      <c r="F367" s="13" t="e">
        <f>VLOOKUP($B367,BACKLOG!$B$5:$G$5000,4,)</f>
        <v>#N/A</v>
      </c>
      <c r="G367" s="13" t="e">
        <f>VLOOKUP($B367,BACKLOG!$B$5:$G$5000,5,)</f>
        <v>#N/A</v>
      </c>
      <c r="H367" s="6"/>
    </row>
    <row r="368" spans="2:8" s="4" customFormat="1" ht="24.95" customHeight="1" x14ac:dyDescent="0.25">
      <c r="B368" s="12">
        <f>BACKLOG!$B368</f>
        <v>0</v>
      </c>
      <c r="C368" s="12" t="e">
        <f>VLOOKUP($B368,BACKLOG!$B$5:$I$5000,2,0)</f>
        <v>#N/A</v>
      </c>
      <c r="D368" s="6" t="e">
        <f>VLOOKUP($B368,BACKLOG!$B$5:$I$5000,6,0)</f>
        <v>#N/A</v>
      </c>
      <c r="E368" s="6"/>
      <c r="F368" s="13" t="e">
        <f>VLOOKUP($B368,BACKLOG!$B$5:$G$5000,4,)</f>
        <v>#N/A</v>
      </c>
      <c r="G368" s="13" t="e">
        <f>VLOOKUP($B368,BACKLOG!$B$5:$G$5000,5,)</f>
        <v>#N/A</v>
      </c>
      <c r="H368" s="6"/>
    </row>
    <row r="369" spans="2:8" s="4" customFormat="1" ht="24.95" customHeight="1" x14ac:dyDescent="0.25">
      <c r="B369" s="12">
        <f>BACKLOG!$B369</f>
        <v>0</v>
      </c>
      <c r="C369" s="12" t="e">
        <f>VLOOKUP($B369,BACKLOG!$B$5:$I$5000,2,0)</f>
        <v>#N/A</v>
      </c>
      <c r="D369" s="6" t="e">
        <f>VLOOKUP($B369,BACKLOG!$B$5:$I$5000,6,0)</f>
        <v>#N/A</v>
      </c>
      <c r="E369" s="6"/>
      <c r="F369" s="13" t="e">
        <f>VLOOKUP($B369,BACKLOG!$B$5:$G$5000,4,)</f>
        <v>#N/A</v>
      </c>
      <c r="G369" s="13" t="e">
        <f>VLOOKUP($B369,BACKLOG!$B$5:$G$5000,5,)</f>
        <v>#N/A</v>
      </c>
      <c r="H369" s="6"/>
    </row>
    <row r="370" spans="2:8" s="4" customFormat="1" ht="24.95" customHeight="1" x14ac:dyDescent="0.25">
      <c r="B370" s="12">
        <f>BACKLOG!$B370</f>
        <v>0</v>
      </c>
      <c r="C370" s="12" t="e">
        <f>VLOOKUP($B370,BACKLOG!$B$5:$I$5000,2,0)</f>
        <v>#N/A</v>
      </c>
      <c r="D370" s="6" t="e">
        <f>VLOOKUP($B370,BACKLOG!$B$5:$I$5000,6,0)</f>
        <v>#N/A</v>
      </c>
      <c r="E370" s="6"/>
      <c r="F370" s="13" t="e">
        <f>VLOOKUP($B370,BACKLOG!$B$5:$G$5000,4,)</f>
        <v>#N/A</v>
      </c>
      <c r="G370" s="13" t="e">
        <f>VLOOKUP($B370,BACKLOG!$B$5:$G$5000,5,)</f>
        <v>#N/A</v>
      </c>
      <c r="H370" s="6"/>
    </row>
    <row r="371" spans="2:8" s="4" customFormat="1" ht="24.95" customHeight="1" x14ac:dyDescent="0.25">
      <c r="B371" s="12">
        <f>BACKLOG!$B371</f>
        <v>0</v>
      </c>
      <c r="C371" s="12" t="e">
        <f>VLOOKUP($B371,BACKLOG!$B$5:$I$5000,2,0)</f>
        <v>#N/A</v>
      </c>
      <c r="D371" s="6" t="e">
        <f>VLOOKUP($B371,BACKLOG!$B$5:$I$5000,6,0)</f>
        <v>#N/A</v>
      </c>
      <c r="E371" s="6"/>
      <c r="F371" s="13" t="e">
        <f>VLOOKUP($B371,BACKLOG!$B$5:$G$5000,4,)</f>
        <v>#N/A</v>
      </c>
      <c r="G371" s="13" t="e">
        <f>VLOOKUP($B371,BACKLOG!$B$5:$G$5000,5,)</f>
        <v>#N/A</v>
      </c>
      <c r="H371" s="6"/>
    </row>
    <row r="372" spans="2:8" s="4" customFormat="1" ht="24.95" customHeight="1" x14ac:dyDescent="0.25">
      <c r="B372" s="12">
        <f>BACKLOG!$B372</f>
        <v>0</v>
      </c>
      <c r="C372" s="12" t="e">
        <f>VLOOKUP($B372,BACKLOG!$B$5:$I$5000,2,0)</f>
        <v>#N/A</v>
      </c>
      <c r="D372" s="6" t="e">
        <f>VLOOKUP($B372,BACKLOG!$B$5:$I$5000,6,0)</f>
        <v>#N/A</v>
      </c>
      <c r="E372" s="6"/>
      <c r="F372" s="13" t="e">
        <f>VLOOKUP($B372,BACKLOG!$B$5:$G$5000,4,)</f>
        <v>#N/A</v>
      </c>
      <c r="G372" s="13" t="e">
        <f>VLOOKUP($B372,BACKLOG!$B$5:$G$5000,5,)</f>
        <v>#N/A</v>
      </c>
      <c r="H372" s="6"/>
    </row>
    <row r="373" spans="2:8" s="4" customFormat="1" ht="24.95" customHeight="1" x14ac:dyDescent="0.25">
      <c r="B373" s="12">
        <f>BACKLOG!$B373</f>
        <v>0</v>
      </c>
      <c r="C373" s="12" t="e">
        <f>VLOOKUP($B373,BACKLOG!$B$5:$I$5000,2,0)</f>
        <v>#N/A</v>
      </c>
      <c r="D373" s="6" t="e">
        <f>VLOOKUP($B373,BACKLOG!$B$5:$I$5000,6,0)</f>
        <v>#N/A</v>
      </c>
      <c r="E373" s="6"/>
      <c r="F373" s="13" t="e">
        <f>VLOOKUP($B373,BACKLOG!$B$5:$G$5000,4,)</f>
        <v>#N/A</v>
      </c>
      <c r="G373" s="13" t="e">
        <f>VLOOKUP($B373,BACKLOG!$B$5:$G$5000,5,)</f>
        <v>#N/A</v>
      </c>
      <c r="H373" s="6"/>
    </row>
    <row r="374" spans="2:8" s="4" customFormat="1" ht="24.95" customHeight="1" x14ac:dyDescent="0.25">
      <c r="B374" s="12">
        <f>BACKLOG!$B374</f>
        <v>0</v>
      </c>
      <c r="C374" s="12" t="e">
        <f>VLOOKUP($B374,BACKLOG!$B$5:$I$5000,2,0)</f>
        <v>#N/A</v>
      </c>
      <c r="D374" s="6" t="e">
        <f>VLOOKUP($B374,BACKLOG!$B$5:$I$5000,6,0)</f>
        <v>#N/A</v>
      </c>
      <c r="E374" s="6"/>
      <c r="F374" s="13" t="e">
        <f>VLOOKUP($B374,BACKLOG!$B$5:$G$5000,4,)</f>
        <v>#N/A</v>
      </c>
      <c r="G374" s="13" t="e">
        <f>VLOOKUP($B374,BACKLOG!$B$5:$G$5000,5,)</f>
        <v>#N/A</v>
      </c>
      <c r="H374" s="6"/>
    </row>
    <row r="375" spans="2:8" s="4" customFormat="1" ht="24.95" customHeight="1" x14ac:dyDescent="0.25">
      <c r="B375" s="12">
        <f>BACKLOG!$B375</f>
        <v>0</v>
      </c>
      <c r="C375" s="12" t="e">
        <f>VLOOKUP($B375,BACKLOG!$B$5:$I$5000,2,0)</f>
        <v>#N/A</v>
      </c>
      <c r="D375" s="6" t="e">
        <f>VLOOKUP($B375,BACKLOG!$B$5:$I$5000,6,0)</f>
        <v>#N/A</v>
      </c>
      <c r="E375" s="6"/>
      <c r="F375" s="13" t="e">
        <f>VLOOKUP($B375,BACKLOG!$B$5:$G$5000,4,)</f>
        <v>#N/A</v>
      </c>
      <c r="G375" s="13" t="e">
        <f>VLOOKUP($B375,BACKLOG!$B$5:$G$5000,5,)</f>
        <v>#N/A</v>
      </c>
      <c r="H375" s="6"/>
    </row>
    <row r="376" spans="2:8" s="4" customFormat="1" ht="24.95" customHeight="1" x14ac:dyDescent="0.25">
      <c r="B376" s="12">
        <f>BACKLOG!$B376</f>
        <v>0</v>
      </c>
      <c r="C376" s="12" t="e">
        <f>VLOOKUP($B376,BACKLOG!$B$5:$I$5000,2,0)</f>
        <v>#N/A</v>
      </c>
      <c r="D376" s="6" t="e">
        <f>VLOOKUP($B376,BACKLOG!$B$5:$I$5000,6,0)</f>
        <v>#N/A</v>
      </c>
      <c r="E376" s="6"/>
      <c r="F376" s="13" t="e">
        <f>VLOOKUP($B376,BACKLOG!$B$5:$G$5000,4,)</f>
        <v>#N/A</v>
      </c>
      <c r="G376" s="13" t="e">
        <f>VLOOKUP($B376,BACKLOG!$B$5:$G$5000,5,)</f>
        <v>#N/A</v>
      </c>
      <c r="H376" s="6"/>
    </row>
    <row r="377" spans="2:8" s="4" customFormat="1" ht="24.95" customHeight="1" x14ac:dyDescent="0.25">
      <c r="B377" s="12">
        <f>BACKLOG!$B377</f>
        <v>0</v>
      </c>
      <c r="C377" s="12" t="e">
        <f>VLOOKUP($B377,BACKLOG!$B$5:$I$5000,2,0)</f>
        <v>#N/A</v>
      </c>
      <c r="D377" s="6" t="e">
        <f>VLOOKUP($B377,BACKLOG!$B$5:$I$5000,6,0)</f>
        <v>#N/A</v>
      </c>
      <c r="E377" s="6"/>
      <c r="F377" s="13" t="e">
        <f>VLOOKUP($B377,BACKLOG!$B$5:$G$5000,4,)</f>
        <v>#N/A</v>
      </c>
      <c r="G377" s="13" t="e">
        <f>VLOOKUP($B377,BACKLOG!$B$5:$G$5000,5,)</f>
        <v>#N/A</v>
      </c>
      <c r="H377" s="6"/>
    </row>
    <row r="378" spans="2:8" s="4" customFormat="1" ht="24.95" customHeight="1" x14ac:dyDescent="0.25">
      <c r="B378" s="12">
        <f>BACKLOG!$B378</f>
        <v>0</v>
      </c>
      <c r="C378" s="12" t="e">
        <f>VLOOKUP($B378,BACKLOG!$B$5:$I$5000,2,0)</f>
        <v>#N/A</v>
      </c>
      <c r="D378" s="6" t="e">
        <f>VLOOKUP($B378,BACKLOG!$B$5:$I$5000,6,0)</f>
        <v>#N/A</v>
      </c>
      <c r="E378" s="6"/>
      <c r="F378" s="13" t="e">
        <f>VLOOKUP($B378,BACKLOG!$B$5:$G$5000,4,)</f>
        <v>#N/A</v>
      </c>
      <c r="G378" s="13" t="e">
        <f>VLOOKUP($B378,BACKLOG!$B$5:$G$5000,5,)</f>
        <v>#N/A</v>
      </c>
      <c r="H378" s="6"/>
    </row>
    <row r="379" spans="2:8" s="4" customFormat="1" ht="24.95" customHeight="1" x14ac:dyDescent="0.25">
      <c r="B379" s="12">
        <f>BACKLOG!$B379</f>
        <v>0</v>
      </c>
      <c r="C379" s="12" t="e">
        <f>VLOOKUP($B379,BACKLOG!$B$5:$I$5000,2,0)</f>
        <v>#N/A</v>
      </c>
      <c r="D379" s="6" t="e">
        <f>VLOOKUP($B379,BACKLOG!$B$5:$I$5000,6,0)</f>
        <v>#N/A</v>
      </c>
      <c r="E379" s="6"/>
      <c r="F379" s="13" t="e">
        <f>VLOOKUP($B379,BACKLOG!$B$5:$G$5000,4,)</f>
        <v>#N/A</v>
      </c>
      <c r="G379" s="13" t="e">
        <f>VLOOKUP($B379,BACKLOG!$B$5:$G$5000,5,)</f>
        <v>#N/A</v>
      </c>
      <c r="H379" s="6"/>
    </row>
    <row r="380" spans="2:8" s="4" customFormat="1" ht="24.95" customHeight="1" x14ac:dyDescent="0.25">
      <c r="B380" s="12">
        <f>BACKLOG!$B380</f>
        <v>0</v>
      </c>
      <c r="C380" s="12" t="e">
        <f>VLOOKUP($B380,BACKLOG!$B$5:$I$5000,2,0)</f>
        <v>#N/A</v>
      </c>
      <c r="D380" s="6" t="e">
        <f>VLOOKUP($B380,BACKLOG!$B$5:$I$5000,6,0)</f>
        <v>#N/A</v>
      </c>
      <c r="E380" s="6"/>
      <c r="F380" s="13" t="e">
        <f>VLOOKUP($B380,BACKLOG!$B$5:$G$5000,4,)</f>
        <v>#N/A</v>
      </c>
      <c r="G380" s="13" t="e">
        <f>VLOOKUP($B380,BACKLOG!$B$5:$G$5000,5,)</f>
        <v>#N/A</v>
      </c>
      <c r="H380" s="6"/>
    </row>
    <row r="381" spans="2:8" s="4" customFormat="1" ht="24.95" customHeight="1" x14ac:dyDescent="0.25">
      <c r="B381" s="12">
        <f>BACKLOG!$B381</f>
        <v>0</v>
      </c>
      <c r="C381" s="12" t="e">
        <f>VLOOKUP($B381,BACKLOG!$B$5:$I$5000,2,0)</f>
        <v>#N/A</v>
      </c>
      <c r="D381" s="6" t="e">
        <f>VLOOKUP($B381,BACKLOG!$B$5:$I$5000,6,0)</f>
        <v>#N/A</v>
      </c>
      <c r="E381" s="6"/>
      <c r="F381" s="13" t="e">
        <f>VLOOKUP($B381,BACKLOG!$B$5:$G$5000,4,)</f>
        <v>#N/A</v>
      </c>
      <c r="G381" s="13" t="e">
        <f>VLOOKUP($B381,BACKLOG!$B$5:$G$5000,5,)</f>
        <v>#N/A</v>
      </c>
      <c r="H381" s="6"/>
    </row>
    <row r="382" spans="2:8" s="4" customFormat="1" ht="24.95" customHeight="1" x14ac:dyDescent="0.25">
      <c r="B382" s="12">
        <f>BACKLOG!$B382</f>
        <v>0</v>
      </c>
      <c r="C382" s="12" t="e">
        <f>VLOOKUP($B382,BACKLOG!$B$5:$I$5000,2,0)</f>
        <v>#N/A</v>
      </c>
      <c r="D382" s="6" t="e">
        <f>VLOOKUP($B382,BACKLOG!$B$5:$I$5000,6,0)</f>
        <v>#N/A</v>
      </c>
      <c r="E382" s="6"/>
      <c r="F382" s="13" t="e">
        <f>VLOOKUP($B382,BACKLOG!$B$5:$G$5000,4,)</f>
        <v>#N/A</v>
      </c>
      <c r="G382" s="13" t="e">
        <f>VLOOKUP($B382,BACKLOG!$B$5:$G$5000,5,)</f>
        <v>#N/A</v>
      </c>
      <c r="H382" s="6"/>
    </row>
    <row r="383" spans="2:8" s="4" customFormat="1" ht="24.95" customHeight="1" x14ac:dyDescent="0.25">
      <c r="B383" s="12">
        <f>BACKLOG!$B383</f>
        <v>0</v>
      </c>
      <c r="C383" s="12" t="e">
        <f>VLOOKUP($B383,BACKLOG!$B$5:$I$5000,2,0)</f>
        <v>#N/A</v>
      </c>
      <c r="D383" s="6" t="e">
        <f>VLOOKUP($B383,BACKLOG!$B$5:$I$5000,6,0)</f>
        <v>#N/A</v>
      </c>
      <c r="E383" s="6"/>
      <c r="F383" s="13" t="e">
        <f>VLOOKUP($B383,BACKLOG!$B$5:$G$5000,4,)</f>
        <v>#N/A</v>
      </c>
      <c r="G383" s="13" t="e">
        <f>VLOOKUP($B383,BACKLOG!$B$5:$G$5000,5,)</f>
        <v>#N/A</v>
      </c>
      <c r="H383" s="6"/>
    </row>
    <row r="384" spans="2:8" s="4" customFormat="1" ht="24.95" customHeight="1" x14ac:dyDescent="0.25">
      <c r="B384" s="12">
        <f>BACKLOG!$B384</f>
        <v>0</v>
      </c>
      <c r="C384" s="12" t="e">
        <f>VLOOKUP($B384,BACKLOG!$B$5:$I$5000,2,0)</f>
        <v>#N/A</v>
      </c>
      <c r="D384" s="6" t="e">
        <f>VLOOKUP($B384,BACKLOG!$B$5:$I$5000,6,0)</f>
        <v>#N/A</v>
      </c>
      <c r="E384" s="6"/>
      <c r="F384" s="13" t="e">
        <f>VLOOKUP($B384,BACKLOG!$B$5:$G$5000,4,)</f>
        <v>#N/A</v>
      </c>
      <c r="G384" s="13" t="e">
        <f>VLOOKUP($B384,BACKLOG!$B$5:$G$5000,5,)</f>
        <v>#N/A</v>
      </c>
      <c r="H384" s="6"/>
    </row>
    <row r="385" spans="2:8" s="4" customFormat="1" ht="24.95" customHeight="1" x14ac:dyDescent="0.25">
      <c r="B385" s="12">
        <f>BACKLOG!$B385</f>
        <v>0</v>
      </c>
      <c r="C385" s="12" t="e">
        <f>VLOOKUP($B385,BACKLOG!$B$5:$I$5000,2,0)</f>
        <v>#N/A</v>
      </c>
      <c r="D385" s="6" t="e">
        <f>VLOOKUP($B385,BACKLOG!$B$5:$I$5000,6,0)</f>
        <v>#N/A</v>
      </c>
      <c r="E385" s="6"/>
      <c r="F385" s="13" t="e">
        <f>VLOOKUP($B385,BACKLOG!$B$5:$G$5000,4,)</f>
        <v>#N/A</v>
      </c>
      <c r="G385" s="13" t="e">
        <f>VLOOKUP($B385,BACKLOG!$B$5:$G$5000,5,)</f>
        <v>#N/A</v>
      </c>
      <c r="H385" s="6"/>
    </row>
    <row r="386" spans="2:8" s="4" customFormat="1" ht="24.95" customHeight="1" x14ac:dyDescent="0.25">
      <c r="B386" s="12">
        <f>BACKLOG!$B386</f>
        <v>0</v>
      </c>
      <c r="C386" s="12" t="e">
        <f>VLOOKUP($B386,BACKLOG!$B$5:$I$5000,2,0)</f>
        <v>#N/A</v>
      </c>
      <c r="D386" s="6" t="e">
        <f>VLOOKUP($B386,BACKLOG!$B$5:$I$5000,6,0)</f>
        <v>#N/A</v>
      </c>
      <c r="E386" s="6"/>
      <c r="F386" s="13" t="e">
        <f>VLOOKUP($B386,BACKLOG!$B$5:$G$5000,4,)</f>
        <v>#N/A</v>
      </c>
      <c r="G386" s="13" t="e">
        <f>VLOOKUP($B386,BACKLOG!$B$5:$G$5000,5,)</f>
        <v>#N/A</v>
      </c>
      <c r="H386" s="6"/>
    </row>
    <row r="387" spans="2:8" s="4" customFormat="1" ht="24.95" customHeight="1" x14ac:dyDescent="0.25">
      <c r="B387" s="12">
        <f>BACKLOG!$B387</f>
        <v>0</v>
      </c>
      <c r="C387" s="12" t="e">
        <f>VLOOKUP($B387,BACKLOG!$B$5:$I$5000,2,0)</f>
        <v>#N/A</v>
      </c>
      <c r="D387" s="6" t="e">
        <f>VLOOKUP($B387,BACKLOG!$B$5:$I$5000,6,0)</f>
        <v>#N/A</v>
      </c>
      <c r="E387" s="6"/>
      <c r="F387" s="13" t="e">
        <f>VLOOKUP($B387,BACKLOG!$B$5:$G$5000,4,)</f>
        <v>#N/A</v>
      </c>
      <c r="G387" s="13" t="e">
        <f>VLOOKUP($B387,BACKLOG!$B$5:$G$5000,5,)</f>
        <v>#N/A</v>
      </c>
      <c r="H387" s="6"/>
    </row>
    <row r="388" spans="2:8" s="4" customFormat="1" ht="24.95" customHeight="1" x14ac:dyDescent="0.25">
      <c r="B388" s="12">
        <f>BACKLOG!$B388</f>
        <v>0</v>
      </c>
      <c r="C388" s="12" t="e">
        <f>VLOOKUP($B388,BACKLOG!$B$5:$I$5000,2,0)</f>
        <v>#N/A</v>
      </c>
      <c r="D388" s="6" t="e">
        <f>VLOOKUP($B388,BACKLOG!$B$5:$I$5000,6,0)</f>
        <v>#N/A</v>
      </c>
      <c r="E388" s="6"/>
      <c r="F388" s="13" t="e">
        <f>VLOOKUP($B388,BACKLOG!$B$5:$G$5000,4,)</f>
        <v>#N/A</v>
      </c>
      <c r="G388" s="13" t="e">
        <f>VLOOKUP($B388,BACKLOG!$B$5:$G$5000,5,)</f>
        <v>#N/A</v>
      </c>
      <c r="H388" s="6"/>
    </row>
    <row r="389" spans="2:8" s="4" customFormat="1" ht="24.95" customHeight="1" x14ac:dyDescent="0.25">
      <c r="B389" s="12">
        <f>BACKLOG!$B389</f>
        <v>0</v>
      </c>
      <c r="C389" s="12" t="e">
        <f>VLOOKUP($B389,BACKLOG!$B$5:$I$5000,2,0)</f>
        <v>#N/A</v>
      </c>
      <c r="D389" s="6" t="e">
        <f>VLOOKUP($B389,BACKLOG!$B$5:$I$5000,6,0)</f>
        <v>#N/A</v>
      </c>
      <c r="E389" s="6"/>
      <c r="F389" s="13" t="e">
        <f>VLOOKUP($B389,BACKLOG!$B$5:$G$5000,4,)</f>
        <v>#N/A</v>
      </c>
      <c r="G389" s="13" t="e">
        <f>VLOOKUP($B389,BACKLOG!$B$5:$G$5000,5,)</f>
        <v>#N/A</v>
      </c>
      <c r="H389" s="6"/>
    </row>
    <row r="390" spans="2:8" s="4" customFormat="1" ht="24.95" customHeight="1" x14ac:dyDescent="0.25">
      <c r="B390" s="12">
        <f>BACKLOG!$B390</f>
        <v>0</v>
      </c>
      <c r="C390" s="12" t="e">
        <f>VLOOKUP($B390,BACKLOG!$B$5:$I$5000,2,0)</f>
        <v>#N/A</v>
      </c>
      <c r="D390" s="6" t="e">
        <f>VLOOKUP($B390,BACKLOG!$B$5:$I$5000,6,0)</f>
        <v>#N/A</v>
      </c>
      <c r="E390" s="6"/>
      <c r="F390" s="13" t="e">
        <f>VLOOKUP($B390,BACKLOG!$B$5:$G$5000,4,)</f>
        <v>#N/A</v>
      </c>
      <c r="G390" s="13" t="e">
        <f>VLOOKUP($B390,BACKLOG!$B$5:$G$5000,5,)</f>
        <v>#N/A</v>
      </c>
      <c r="H390" s="6"/>
    </row>
    <row r="391" spans="2:8" s="4" customFormat="1" ht="24.95" customHeight="1" x14ac:dyDescent="0.25">
      <c r="B391" s="12">
        <f>BACKLOG!$B391</f>
        <v>0</v>
      </c>
      <c r="C391" s="12" t="e">
        <f>VLOOKUP($B391,BACKLOG!$B$5:$I$5000,2,0)</f>
        <v>#N/A</v>
      </c>
      <c r="D391" s="6" t="e">
        <f>VLOOKUP($B391,BACKLOG!$B$5:$I$5000,6,0)</f>
        <v>#N/A</v>
      </c>
      <c r="E391" s="6"/>
      <c r="F391" s="13" t="e">
        <f>VLOOKUP($B391,BACKLOG!$B$5:$G$5000,4,)</f>
        <v>#N/A</v>
      </c>
      <c r="G391" s="13" t="e">
        <f>VLOOKUP($B391,BACKLOG!$B$5:$G$5000,5,)</f>
        <v>#N/A</v>
      </c>
      <c r="H391" s="6"/>
    </row>
    <row r="392" spans="2:8" s="4" customFormat="1" ht="24.95" customHeight="1" x14ac:dyDescent="0.25">
      <c r="B392" s="12">
        <f>BACKLOG!$B392</f>
        <v>0</v>
      </c>
      <c r="C392" s="12" t="e">
        <f>VLOOKUP($B392,BACKLOG!$B$5:$I$5000,2,0)</f>
        <v>#N/A</v>
      </c>
      <c r="D392" s="6" t="e">
        <f>VLOOKUP($B392,BACKLOG!$B$5:$I$5000,6,0)</f>
        <v>#N/A</v>
      </c>
      <c r="E392" s="6"/>
      <c r="F392" s="13" t="e">
        <f>VLOOKUP($B392,BACKLOG!$B$5:$G$5000,4,)</f>
        <v>#N/A</v>
      </c>
      <c r="G392" s="13" t="e">
        <f>VLOOKUP($B392,BACKLOG!$B$5:$G$5000,5,)</f>
        <v>#N/A</v>
      </c>
      <c r="H392" s="6"/>
    </row>
    <row r="393" spans="2:8" s="4" customFormat="1" ht="24.95" customHeight="1" x14ac:dyDescent="0.25">
      <c r="B393" s="12">
        <f>BACKLOG!$B393</f>
        <v>0</v>
      </c>
      <c r="C393" s="12" t="e">
        <f>VLOOKUP($B393,BACKLOG!$B$5:$I$5000,2,0)</f>
        <v>#N/A</v>
      </c>
      <c r="D393" s="6" t="e">
        <f>VLOOKUP($B393,BACKLOG!$B$5:$I$5000,6,0)</f>
        <v>#N/A</v>
      </c>
      <c r="E393" s="6"/>
      <c r="F393" s="13" t="e">
        <f>VLOOKUP($B393,BACKLOG!$B$5:$G$5000,4,)</f>
        <v>#N/A</v>
      </c>
      <c r="G393" s="13" t="e">
        <f>VLOOKUP($B393,BACKLOG!$B$5:$G$5000,5,)</f>
        <v>#N/A</v>
      </c>
      <c r="H393" s="6"/>
    </row>
    <row r="394" spans="2:8" s="4" customFormat="1" ht="24.95" customHeight="1" x14ac:dyDescent="0.25">
      <c r="B394" s="12">
        <f>BACKLOG!$B394</f>
        <v>0</v>
      </c>
      <c r="C394" s="12" t="e">
        <f>VLOOKUP($B394,BACKLOG!$B$5:$I$5000,2,0)</f>
        <v>#N/A</v>
      </c>
      <c r="D394" s="6" t="e">
        <f>VLOOKUP($B394,BACKLOG!$B$5:$I$5000,6,0)</f>
        <v>#N/A</v>
      </c>
      <c r="E394" s="6"/>
      <c r="F394" s="13" t="e">
        <f>VLOOKUP($B394,BACKLOG!$B$5:$G$5000,4,)</f>
        <v>#N/A</v>
      </c>
      <c r="G394" s="13" t="e">
        <f>VLOOKUP($B394,BACKLOG!$B$5:$G$5000,5,)</f>
        <v>#N/A</v>
      </c>
      <c r="H394" s="6"/>
    </row>
    <row r="395" spans="2:8" s="4" customFormat="1" ht="24.95" customHeight="1" x14ac:dyDescent="0.25">
      <c r="B395" s="12">
        <f>BACKLOG!$B395</f>
        <v>0</v>
      </c>
      <c r="C395" s="12" t="e">
        <f>VLOOKUP($B395,BACKLOG!$B$5:$I$5000,2,0)</f>
        <v>#N/A</v>
      </c>
      <c r="D395" s="6" t="e">
        <f>VLOOKUP($B395,BACKLOG!$B$5:$I$5000,6,0)</f>
        <v>#N/A</v>
      </c>
      <c r="E395" s="6"/>
      <c r="F395" s="13" t="e">
        <f>VLOOKUP($B395,BACKLOG!$B$5:$G$5000,4,)</f>
        <v>#N/A</v>
      </c>
      <c r="G395" s="13" t="e">
        <f>VLOOKUP($B395,BACKLOG!$B$5:$G$5000,5,)</f>
        <v>#N/A</v>
      </c>
      <c r="H395" s="6"/>
    </row>
    <row r="396" spans="2:8" s="4" customFormat="1" ht="24.95" customHeight="1" x14ac:dyDescent="0.25">
      <c r="B396" s="12">
        <f>BACKLOG!$B396</f>
        <v>0</v>
      </c>
      <c r="C396" s="12" t="e">
        <f>VLOOKUP($B396,BACKLOG!$B$5:$I$5000,2,0)</f>
        <v>#N/A</v>
      </c>
      <c r="D396" s="6" t="e">
        <f>VLOOKUP($B396,BACKLOG!$B$5:$I$5000,6,0)</f>
        <v>#N/A</v>
      </c>
      <c r="E396" s="6"/>
      <c r="F396" s="13" t="e">
        <f>VLOOKUP($B396,BACKLOG!$B$5:$G$5000,4,)</f>
        <v>#N/A</v>
      </c>
      <c r="G396" s="13" t="e">
        <f>VLOOKUP($B396,BACKLOG!$B$5:$G$5000,5,)</f>
        <v>#N/A</v>
      </c>
      <c r="H396" s="6"/>
    </row>
    <row r="397" spans="2:8" s="4" customFormat="1" ht="24.95" customHeight="1" x14ac:dyDescent="0.25">
      <c r="B397" s="12">
        <f>BACKLOG!$B397</f>
        <v>0</v>
      </c>
      <c r="C397" s="12" t="e">
        <f>VLOOKUP($B397,BACKLOG!$B$5:$I$5000,2,0)</f>
        <v>#N/A</v>
      </c>
      <c r="D397" s="6" t="e">
        <f>VLOOKUP($B397,BACKLOG!$B$5:$I$5000,6,0)</f>
        <v>#N/A</v>
      </c>
      <c r="E397" s="6"/>
      <c r="F397" s="13" t="e">
        <f>VLOOKUP($B397,BACKLOG!$B$5:$G$5000,4,)</f>
        <v>#N/A</v>
      </c>
      <c r="G397" s="13" t="e">
        <f>VLOOKUP($B397,BACKLOG!$B$5:$G$5000,5,)</f>
        <v>#N/A</v>
      </c>
      <c r="H397" s="6"/>
    </row>
    <row r="398" spans="2:8" s="4" customFormat="1" ht="24.95" customHeight="1" x14ac:dyDescent="0.25">
      <c r="B398" s="12">
        <f>BACKLOG!$B398</f>
        <v>0</v>
      </c>
      <c r="C398" s="12" t="e">
        <f>VLOOKUP($B398,BACKLOG!$B$5:$I$5000,2,0)</f>
        <v>#N/A</v>
      </c>
      <c r="D398" s="6" t="e">
        <f>VLOOKUP($B398,BACKLOG!$B$5:$I$5000,6,0)</f>
        <v>#N/A</v>
      </c>
      <c r="E398" s="6"/>
      <c r="F398" s="13" t="e">
        <f>VLOOKUP($B398,BACKLOG!$B$5:$G$5000,4,)</f>
        <v>#N/A</v>
      </c>
      <c r="G398" s="13" t="e">
        <f>VLOOKUP($B398,BACKLOG!$B$5:$G$5000,5,)</f>
        <v>#N/A</v>
      </c>
      <c r="H398" s="6"/>
    </row>
    <row r="399" spans="2:8" s="4" customFormat="1" ht="24.95" customHeight="1" x14ac:dyDescent="0.25">
      <c r="B399" s="12">
        <f>BACKLOG!$B399</f>
        <v>0</v>
      </c>
      <c r="C399" s="12" t="e">
        <f>VLOOKUP($B399,BACKLOG!$B$5:$I$5000,2,0)</f>
        <v>#N/A</v>
      </c>
      <c r="D399" s="6" t="e">
        <f>VLOOKUP($B399,BACKLOG!$B$5:$I$5000,6,0)</f>
        <v>#N/A</v>
      </c>
      <c r="E399" s="6"/>
      <c r="F399" s="13" t="e">
        <f>VLOOKUP($B399,BACKLOG!$B$5:$G$5000,4,)</f>
        <v>#N/A</v>
      </c>
      <c r="G399" s="13" t="e">
        <f>VLOOKUP($B399,BACKLOG!$B$5:$G$5000,5,)</f>
        <v>#N/A</v>
      </c>
      <c r="H399" s="6"/>
    </row>
    <row r="400" spans="2:8" s="4" customFormat="1" ht="24.95" customHeight="1" x14ac:dyDescent="0.25">
      <c r="B400" s="12">
        <f>BACKLOG!$B400</f>
        <v>0</v>
      </c>
      <c r="C400" s="12" t="e">
        <f>VLOOKUP($B400,BACKLOG!$B$5:$I$5000,2,0)</f>
        <v>#N/A</v>
      </c>
      <c r="D400" s="6" t="e">
        <f>VLOOKUP($B400,BACKLOG!$B$5:$I$5000,6,0)</f>
        <v>#N/A</v>
      </c>
      <c r="E400" s="6"/>
      <c r="F400" s="13" t="e">
        <f>VLOOKUP($B400,BACKLOG!$B$5:$G$5000,4,)</f>
        <v>#N/A</v>
      </c>
      <c r="G400" s="13" t="e">
        <f>VLOOKUP($B400,BACKLOG!$B$5:$G$5000,5,)</f>
        <v>#N/A</v>
      </c>
      <c r="H400" s="6"/>
    </row>
    <row r="401" spans="2:8" s="4" customFormat="1" ht="24.95" customHeight="1" x14ac:dyDescent="0.25">
      <c r="B401" s="12">
        <f>BACKLOG!$B401</f>
        <v>0</v>
      </c>
      <c r="C401" s="12" t="e">
        <f>VLOOKUP($B401,BACKLOG!$B$5:$I$5000,2,0)</f>
        <v>#N/A</v>
      </c>
      <c r="D401" s="6" t="e">
        <f>VLOOKUP($B401,BACKLOG!$B$5:$I$5000,6,0)</f>
        <v>#N/A</v>
      </c>
      <c r="E401" s="6"/>
      <c r="F401" s="13" t="e">
        <f>VLOOKUP($B401,BACKLOG!$B$5:$G$5000,4,)</f>
        <v>#N/A</v>
      </c>
      <c r="G401" s="13" t="e">
        <f>VLOOKUP($B401,BACKLOG!$B$5:$G$5000,5,)</f>
        <v>#N/A</v>
      </c>
      <c r="H401" s="6"/>
    </row>
    <row r="402" spans="2:8" s="4" customFormat="1" ht="24.95" customHeight="1" x14ac:dyDescent="0.25">
      <c r="B402" s="12">
        <f>BACKLOG!$B402</f>
        <v>0</v>
      </c>
      <c r="C402" s="12" t="e">
        <f>VLOOKUP($B402,BACKLOG!$B$5:$I$5000,2,0)</f>
        <v>#N/A</v>
      </c>
      <c r="D402" s="6" t="e">
        <f>VLOOKUP($B402,BACKLOG!$B$5:$I$5000,6,0)</f>
        <v>#N/A</v>
      </c>
      <c r="E402" s="6"/>
      <c r="F402" s="13" t="e">
        <f>VLOOKUP($B402,BACKLOG!$B$5:$G$5000,4,)</f>
        <v>#N/A</v>
      </c>
      <c r="G402" s="13" t="e">
        <f>VLOOKUP($B402,BACKLOG!$B$5:$G$5000,5,)</f>
        <v>#N/A</v>
      </c>
      <c r="H402" s="6"/>
    </row>
    <row r="403" spans="2:8" s="4" customFormat="1" ht="24.95" customHeight="1" x14ac:dyDescent="0.25">
      <c r="B403" s="12">
        <f>BACKLOG!$B403</f>
        <v>0</v>
      </c>
      <c r="C403" s="12" t="e">
        <f>VLOOKUP($B403,BACKLOG!$B$5:$I$5000,2,0)</f>
        <v>#N/A</v>
      </c>
      <c r="D403" s="6" t="e">
        <f>VLOOKUP($B403,BACKLOG!$B$5:$I$5000,6,0)</f>
        <v>#N/A</v>
      </c>
      <c r="E403" s="6"/>
      <c r="F403" s="13" t="e">
        <f>VLOOKUP($B403,BACKLOG!$B$5:$G$5000,4,)</f>
        <v>#N/A</v>
      </c>
      <c r="G403" s="13" t="e">
        <f>VLOOKUP($B403,BACKLOG!$B$5:$G$5000,5,)</f>
        <v>#N/A</v>
      </c>
      <c r="H403" s="6"/>
    </row>
    <row r="404" spans="2:8" s="4" customFormat="1" ht="24.95" customHeight="1" x14ac:dyDescent="0.25">
      <c r="B404" s="12">
        <f>BACKLOG!$B404</f>
        <v>0</v>
      </c>
      <c r="C404" s="12" t="e">
        <f>VLOOKUP($B404,BACKLOG!$B$5:$I$5000,2,0)</f>
        <v>#N/A</v>
      </c>
      <c r="D404" s="6" t="e">
        <f>VLOOKUP($B404,BACKLOG!$B$5:$I$5000,6,0)</f>
        <v>#N/A</v>
      </c>
      <c r="E404" s="6"/>
      <c r="F404" s="13" t="e">
        <f>VLOOKUP($B404,BACKLOG!$B$5:$G$5000,4,)</f>
        <v>#N/A</v>
      </c>
      <c r="G404" s="13" t="e">
        <f>VLOOKUP($B404,BACKLOG!$B$5:$G$5000,5,)</f>
        <v>#N/A</v>
      </c>
      <c r="H404" s="6"/>
    </row>
    <row r="405" spans="2:8" s="4" customFormat="1" ht="24.95" customHeight="1" x14ac:dyDescent="0.25">
      <c r="B405" s="12">
        <f>BACKLOG!$B405</f>
        <v>0</v>
      </c>
      <c r="C405" s="12" t="e">
        <f>VLOOKUP($B405,BACKLOG!$B$5:$I$5000,2,0)</f>
        <v>#N/A</v>
      </c>
      <c r="D405" s="6" t="e">
        <f>VLOOKUP($B405,BACKLOG!$B$5:$I$5000,6,0)</f>
        <v>#N/A</v>
      </c>
      <c r="E405" s="6"/>
      <c r="F405" s="13" t="e">
        <f>VLOOKUP($B405,BACKLOG!$B$5:$G$5000,4,)</f>
        <v>#N/A</v>
      </c>
      <c r="G405" s="13" t="e">
        <f>VLOOKUP($B405,BACKLOG!$B$5:$G$5000,5,)</f>
        <v>#N/A</v>
      </c>
      <c r="H405" s="6"/>
    </row>
    <row r="406" spans="2:8" s="4" customFormat="1" ht="24.95" customHeight="1" x14ac:dyDescent="0.25">
      <c r="B406" s="12">
        <f>BACKLOG!$B406</f>
        <v>0</v>
      </c>
      <c r="C406" s="12" t="e">
        <f>VLOOKUP($B406,BACKLOG!$B$5:$I$5000,2,0)</f>
        <v>#N/A</v>
      </c>
      <c r="D406" s="6" t="e">
        <f>VLOOKUP($B406,BACKLOG!$B$5:$I$5000,6,0)</f>
        <v>#N/A</v>
      </c>
      <c r="E406" s="6"/>
      <c r="F406" s="13" t="e">
        <f>VLOOKUP($B406,BACKLOG!$B$5:$G$5000,4,)</f>
        <v>#N/A</v>
      </c>
      <c r="G406" s="13" t="e">
        <f>VLOOKUP($B406,BACKLOG!$B$5:$G$5000,5,)</f>
        <v>#N/A</v>
      </c>
      <c r="H406" s="6"/>
    </row>
    <row r="407" spans="2:8" s="4" customFormat="1" ht="24.95" customHeight="1" x14ac:dyDescent="0.25">
      <c r="B407" s="12">
        <f>BACKLOG!$B407</f>
        <v>0</v>
      </c>
      <c r="C407" s="12" t="e">
        <f>VLOOKUP($B407,BACKLOG!$B$5:$I$5000,2,0)</f>
        <v>#N/A</v>
      </c>
      <c r="D407" s="6" t="e">
        <f>VLOOKUP($B407,BACKLOG!$B$5:$I$5000,6,0)</f>
        <v>#N/A</v>
      </c>
      <c r="E407" s="6"/>
      <c r="F407" s="13" t="e">
        <f>VLOOKUP($B407,BACKLOG!$B$5:$G$5000,4,)</f>
        <v>#N/A</v>
      </c>
      <c r="G407" s="13" t="e">
        <f>VLOOKUP($B407,BACKLOG!$B$5:$G$5000,5,)</f>
        <v>#N/A</v>
      </c>
      <c r="H407" s="6"/>
    </row>
    <row r="408" spans="2:8" s="4" customFormat="1" ht="24.95" customHeight="1" x14ac:dyDescent="0.25">
      <c r="B408" s="12">
        <f>BACKLOG!$B408</f>
        <v>0</v>
      </c>
      <c r="C408" s="12" t="e">
        <f>VLOOKUP($B408,BACKLOG!$B$5:$I$5000,2,0)</f>
        <v>#N/A</v>
      </c>
      <c r="D408" s="6" t="e">
        <f>VLOOKUP($B408,BACKLOG!$B$5:$I$5000,6,0)</f>
        <v>#N/A</v>
      </c>
      <c r="E408" s="6"/>
      <c r="F408" s="13" t="e">
        <f>VLOOKUP($B408,BACKLOG!$B$5:$G$5000,4,)</f>
        <v>#N/A</v>
      </c>
      <c r="G408" s="13" t="e">
        <f>VLOOKUP($B408,BACKLOG!$B$5:$G$5000,5,)</f>
        <v>#N/A</v>
      </c>
      <c r="H408" s="6"/>
    </row>
    <row r="409" spans="2:8" s="4" customFormat="1" ht="24.95" customHeight="1" x14ac:dyDescent="0.25">
      <c r="B409" s="12">
        <f>BACKLOG!$B409</f>
        <v>0</v>
      </c>
      <c r="C409" s="12" t="e">
        <f>VLOOKUP($B409,BACKLOG!$B$5:$I$5000,2,0)</f>
        <v>#N/A</v>
      </c>
      <c r="D409" s="6" t="e">
        <f>VLOOKUP($B409,BACKLOG!$B$5:$I$5000,6,0)</f>
        <v>#N/A</v>
      </c>
      <c r="E409" s="6"/>
      <c r="F409" s="13" t="e">
        <f>VLOOKUP($B409,BACKLOG!$B$5:$G$5000,4,)</f>
        <v>#N/A</v>
      </c>
      <c r="G409" s="13" t="e">
        <f>VLOOKUP($B409,BACKLOG!$B$5:$G$5000,5,)</f>
        <v>#N/A</v>
      </c>
      <c r="H409" s="6"/>
    </row>
    <row r="410" spans="2:8" s="4" customFormat="1" ht="24.95" customHeight="1" x14ac:dyDescent="0.25">
      <c r="B410" s="12">
        <f>BACKLOG!$B410</f>
        <v>0</v>
      </c>
      <c r="C410" s="12" t="e">
        <f>VLOOKUP($B410,BACKLOG!$B$5:$I$5000,2,0)</f>
        <v>#N/A</v>
      </c>
      <c r="D410" s="6" t="e">
        <f>VLOOKUP($B410,BACKLOG!$B$5:$I$5000,6,0)</f>
        <v>#N/A</v>
      </c>
      <c r="E410" s="6"/>
      <c r="F410" s="13" t="e">
        <f>VLOOKUP($B410,BACKLOG!$B$5:$G$5000,4,)</f>
        <v>#N/A</v>
      </c>
      <c r="G410" s="13" t="e">
        <f>VLOOKUP($B410,BACKLOG!$B$5:$G$5000,5,)</f>
        <v>#N/A</v>
      </c>
      <c r="H410" s="6"/>
    </row>
    <row r="411" spans="2:8" s="4" customFormat="1" ht="24.95" customHeight="1" x14ac:dyDescent="0.25">
      <c r="B411" s="12">
        <f>BACKLOG!$B411</f>
        <v>0</v>
      </c>
      <c r="C411" s="12" t="e">
        <f>VLOOKUP($B411,BACKLOG!$B$5:$I$5000,2,0)</f>
        <v>#N/A</v>
      </c>
      <c r="D411" s="6" t="e">
        <f>VLOOKUP($B411,BACKLOG!$B$5:$I$5000,6,0)</f>
        <v>#N/A</v>
      </c>
      <c r="E411" s="6"/>
      <c r="F411" s="13" t="e">
        <f>VLOOKUP($B411,BACKLOG!$B$5:$G$5000,4,)</f>
        <v>#N/A</v>
      </c>
      <c r="G411" s="13" t="e">
        <f>VLOOKUP($B411,BACKLOG!$B$5:$G$5000,5,)</f>
        <v>#N/A</v>
      </c>
      <c r="H411" s="6"/>
    </row>
    <row r="412" spans="2:8" s="4" customFormat="1" ht="24.95" customHeight="1" x14ac:dyDescent="0.25">
      <c r="B412" s="12">
        <f>BACKLOG!$B412</f>
        <v>0</v>
      </c>
      <c r="C412" s="12" t="e">
        <f>VLOOKUP($B412,BACKLOG!$B$5:$I$5000,2,0)</f>
        <v>#N/A</v>
      </c>
      <c r="D412" s="6" t="e">
        <f>VLOOKUP($B412,BACKLOG!$B$5:$I$5000,6,0)</f>
        <v>#N/A</v>
      </c>
      <c r="E412" s="6"/>
      <c r="F412" s="13" t="e">
        <f>VLOOKUP($B412,BACKLOG!$B$5:$G$5000,4,)</f>
        <v>#N/A</v>
      </c>
      <c r="G412" s="13" t="e">
        <f>VLOOKUP($B412,BACKLOG!$B$5:$G$5000,5,)</f>
        <v>#N/A</v>
      </c>
      <c r="H412" s="6"/>
    </row>
    <row r="413" spans="2:8" s="4" customFormat="1" ht="24.95" customHeight="1" x14ac:dyDescent="0.25">
      <c r="B413" s="12">
        <f>BACKLOG!$B413</f>
        <v>0</v>
      </c>
      <c r="C413" s="12" t="e">
        <f>VLOOKUP($B413,BACKLOG!$B$5:$I$5000,2,0)</f>
        <v>#N/A</v>
      </c>
      <c r="D413" s="6" t="e">
        <f>VLOOKUP($B413,BACKLOG!$B$5:$I$5000,6,0)</f>
        <v>#N/A</v>
      </c>
      <c r="E413" s="6"/>
      <c r="F413" s="13" t="e">
        <f>VLOOKUP($B413,BACKLOG!$B$5:$G$5000,4,)</f>
        <v>#N/A</v>
      </c>
      <c r="G413" s="13" t="e">
        <f>VLOOKUP($B413,BACKLOG!$B$5:$G$5000,5,)</f>
        <v>#N/A</v>
      </c>
      <c r="H413" s="6"/>
    </row>
    <row r="414" spans="2:8" s="4" customFormat="1" ht="24.95" customHeight="1" x14ac:dyDescent="0.25">
      <c r="B414" s="12">
        <f>BACKLOG!$B414</f>
        <v>0</v>
      </c>
      <c r="C414" s="12" t="e">
        <f>VLOOKUP($B414,BACKLOG!$B$5:$I$5000,2,0)</f>
        <v>#N/A</v>
      </c>
      <c r="D414" s="6" t="e">
        <f>VLOOKUP($B414,BACKLOG!$B$5:$I$5000,6,0)</f>
        <v>#N/A</v>
      </c>
      <c r="E414" s="6"/>
      <c r="F414" s="13" t="e">
        <f>VLOOKUP($B414,BACKLOG!$B$5:$G$5000,4,)</f>
        <v>#N/A</v>
      </c>
      <c r="G414" s="13" t="e">
        <f>VLOOKUP($B414,BACKLOG!$B$5:$G$5000,5,)</f>
        <v>#N/A</v>
      </c>
      <c r="H414" s="6"/>
    </row>
    <row r="415" spans="2:8" s="4" customFormat="1" ht="24.95" customHeight="1" x14ac:dyDescent="0.25">
      <c r="B415" s="12">
        <f>BACKLOG!$B415</f>
        <v>0</v>
      </c>
      <c r="C415" s="12" t="e">
        <f>VLOOKUP($B415,BACKLOG!$B$5:$I$5000,2,0)</f>
        <v>#N/A</v>
      </c>
      <c r="D415" s="6" t="e">
        <f>VLOOKUP($B415,BACKLOG!$B$5:$I$5000,6,0)</f>
        <v>#N/A</v>
      </c>
      <c r="E415" s="6"/>
      <c r="F415" s="13" t="e">
        <f>VLOOKUP($B415,BACKLOG!$B$5:$G$5000,4,)</f>
        <v>#N/A</v>
      </c>
      <c r="G415" s="13" t="e">
        <f>VLOOKUP($B415,BACKLOG!$B$5:$G$5000,5,)</f>
        <v>#N/A</v>
      </c>
      <c r="H415" s="6"/>
    </row>
    <row r="416" spans="2:8" s="4" customFormat="1" ht="24.95" customHeight="1" x14ac:dyDescent="0.25">
      <c r="B416" s="12">
        <f>BACKLOG!$B416</f>
        <v>0</v>
      </c>
      <c r="C416" s="12" t="e">
        <f>VLOOKUP($B416,BACKLOG!$B$5:$I$5000,2,0)</f>
        <v>#N/A</v>
      </c>
      <c r="D416" s="6" t="e">
        <f>VLOOKUP($B416,BACKLOG!$B$5:$I$5000,6,0)</f>
        <v>#N/A</v>
      </c>
      <c r="E416" s="6"/>
      <c r="F416" s="13" t="e">
        <f>VLOOKUP($B416,BACKLOG!$B$5:$G$5000,4,)</f>
        <v>#N/A</v>
      </c>
      <c r="G416" s="13" t="e">
        <f>VLOOKUP($B416,BACKLOG!$B$5:$G$5000,5,)</f>
        <v>#N/A</v>
      </c>
      <c r="H416" s="6"/>
    </row>
    <row r="417" spans="2:8" s="4" customFormat="1" ht="24.95" customHeight="1" x14ac:dyDescent="0.25">
      <c r="B417" s="12">
        <f>BACKLOG!$B417</f>
        <v>0</v>
      </c>
      <c r="C417" s="12" t="e">
        <f>VLOOKUP($B417,BACKLOG!$B$5:$I$5000,2,0)</f>
        <v>#N/A</v>
      </c>
      <c r="D417" s="6" t="e">
        <f>VLOOKUP($B417,BACKLOG!$B$5:$I$5000,6,0)</f>
        <v>#N/A</v>
      </c>
      <c r="E417" s="6"/>
      <c r="F417" s="13" t="e">
        <f>VLOOKUP($B417,BACKLOG!$B$5:$G$5000,4,)</f>
        <v>#N/A</v>
      </c>
      <c r="G417" s="13" t="e">
        <f>VLOOKUP($B417,BACKLOG!$B$5:$G$5000,5,)</f>
        <v>#N/A</v>
      </c>
      <c r="H417" s="6"/>
    </row>
    <row r="418" spans="2:8" s="4" customFormat="1" ht="24.95" customHeight="1" x14ac:dyDescent="0.25">
      <c r="B418" s="12">
        <f>BACKLOG!$B418</f>
        <v>0</v>
      </c>
      <c r="C418" s="12" t="e">
        <f>VLOOKUP($B418,BACKLOG!$B$5:$I$5000,2,0)</f>
        <v>#N/A</v>
      </c>
      <c r="D418" s="6" t="e">
        <f>VLOOKUP($B418,BACKLOG!$B$5:$I$5000,6,0)</f>
        <v>#N/A</v>
      </c>
      <c r="E418" s="6"/>
      <c r="F418" s="13" t="e">
        <f>VLOOKUP($B418,BACKLOG!$B$5:$G$5000,4,)</f>
        <v>#N/A</v>
      </c>
      <c r="G418" s="13" t="e">
        <f>VLOOKUP($B418,BACKLOG!$B$5:$G$5000,5,)</f>
        <v>#N/A</v>
      </c>
      <c r="H418" s="6"/>
    </row>
    <row r="419" spans="2:8" s="4" customFormat="1" ht="24.95" customHeight="1" x14ac:dyDescent="0.25">
      <c r="B419" s="12">
        <f>BACKLOG!$B419</f>
        <v>0</v>
      </c>
      <c r="C419" s="12" t="e">
        <f>VLOOKUP($B419,BACKLOG!$B$5:$I$5000,2,0)</f>
        <v>#N/A</v>
      </c>
      <c r="D419" s="6" t="e">
        <f>VLOOKUP($B419,BACKLOG!$B$5:$I$5000,6,0)</f>
        <v>#N/A</v>
      </c>
      <c r="E419" s="6"/>
      <c r="F419" s="13" t="e">
        <f>VLOOKUP($B419,BACKLOG!$B$5:$G$5000,4,)</f>
        <v>#N/A</v>
      </c>
      <c r="G419" s="13" t="e">
        <f>VLOOKUP($B419,BACKLOG!$B$5:$G$5000,5,)</f>
        <v>#N/A</v>
      </c>
      <c r="H419" s="6"/>
    </row>
    <row r="420" spans="2:8" s="4" customFormat="1" ht="24.95" customHeight="1" x14ac:dyDescent="0.25">
      <c r="B420" s="12">
        <f>BACKLOG!$B420</f>
        <v>0</v>
      </c>
      <c r="C420" s="12" t="e">
        <f>VLOOKUP($B420,BACKLOG!$B$5:$I$5000,2,0)</f>
        <v>#N/A</v>
      </c>
      <c r="D420" s="6" t="e">
        <f>VLOOKUP($B420,BACKLOG!$B$5:$I$5000,6,0)</f>
        <v>#N/A</v>
      </c>
      <c r="E420" s="6"/>
      <c r="F420" s="13" t="e">
        <f>VLOOKUP($B420,BACKLOG!$B$5:$G$5000,4,)</f>
        <v>#N/A</v>
      </c>
      <c r="G420" s="13" t="e">
        <f>VLOOKUP($B420,BACKLOG!$B$5:$G$5000,5,)</f>
        <v>#N/A</v>
      </c>
      <c r="H420" s="6"/>
    </row>
    <row r="421" spans="2:8" s="4" customFormat="1" ht="24.95" customHeight="1" x14ac:dyDescent="0.25">
      <c r="B421" s="12">
        <f>BACKLOG!$B421</f>
        <v>0</v>
      </c>
      <c r="C421" s="12" t="e">
        <f>VLOOKUP($B421,BACKLOG!$B$5:$I$5000,2,0)</f>
        <v>#N/A</v>
      </c>
      <c r="D421" s="6" t="e">
        <f>VLOOKUP($B421,BACKLOG!$B$5:$I$5000,6,0)</f>
        <v>#N/A</v>
      </c>
      <c r="E421" s="6"/>
      <c r="F421" s="13" t="e">
        <f>VLOOKUP($B421,BACKLOG!$B$5:$G$5000,4,)</f>
        <v>#N/A</v>
      </c>
      <c r="G421" s="13" t="e">
        <f>VLOOKUP($B421,BACKLOG!$B$5:$G$5000,5,)</f>
        <v>#N/A</v>
      </c>
      <c r="H421" s="6"/>
    </row>
    <row r="422" spans="2:8" s="4" customFormat="1" ht="24.95" customHeight="1" x14ac:dyDescent="0.25">
      <c r="B422" s="12">
        <f>BACKLOG!$B422</f>
        <v>0</v>
      </c>
      <c r="C422" s="12" t="e">
        <f>VLOOKUP($B422,BACKLOG!$B$5:$I$5000,2,0)</f>
        <v>#N/A</v>
      </c>
      <c r="D422" s="6" t="e">
        <f>VLOOKUP($B422,BACKLOG!$B$5:$I$5000,6,0)</f>
        <v>#N/A</v>
      </c>
      <c r="E422" s="6"/>
      <c r="F422" s="13" t="e">
        <f>VLOOKUP($B422,BACKLOG!$B$5:$G$5000,4,)</f>
        <v>#N/A</v>
      </c>
      <c r="G422" s="13" t="e">
        <f>VLOOKUP($B422,BACKLOG!$B$5:$G$5000,5,)</f>
        <v>#N/A</v>
      </c>
      <c r="H422" s="6"/>
    </row>
    <row r="423" spans="2:8" s="4" customFormat="1" ht="24.95" customHeight="1" x14ac:dyDescent="0.25">
      <c r="B423" s="12">
        <f>BACKLOG!$B423</f>
        <v>0</v>
      </c>
      <c r="C423" s="12" t="e">
        <f>VLOOKUP($B423,BACKLOG!$B$5:$I$5000,2,0)</f>
        <v>#N/A</v>
      </c>
      <c r="D423" s="6" t="e">
        <f>VLOOKUP($B423,BACKLOG!$B$5:$I$5000,6,0)</f>
        <v>#N/A</v>
      </c>
      <c r="E423" s="6"/>
      <c r="F423" s="13" t="e">
        <f>VLOOKUP($B423,BACKLOG!$B$5:$G$5000,4,)</f>
        <v>#N/A</v>
      </c>
      <c r="G423" s="13" t="e">
        <f>VLOOKUP($B423,BACKLOG!$B$5:$G$5000,5,)</f>
        <v>#N/A</v>
      </c>
      <c r="H423" s="6"/>
    </row>
    <row r="424" spans="2:8" s="4" customFormat="1" ht="24.95" customHeight="1" x14ac:dyDescent="0.25">
      <c r="B424" s="12">
        <f>BACKLOG!$B424</f>
        <v>0</v>
      </c>
      <c r="C424" s="12" t="e">
        <f>VLOOKUP($B424,BACKLOG!$B$5:$I$5000,2,0)</f>
        <v>#N/A</v>
      </c>
      <c r="D424" s="6" t="e">
        <f>VLOOKUP($B424,BACKLOG!$B$5:$I$5000,6,0)</f>
        <v>#N/A</v>
      </c>
      <c r="E424" s="6"/>
      <c r="F424" s="13" t="e">
        <f>VLOOKUP($B424,BACKLOG!$B$5:$G$5000,4,)</f>
        <v>#N/A</v>
      </c>
      <c r="G424" s="13" t="e">
        <f>VLOOKUP($B424,BACKLOG!$B$5:$G$5000,5,)</f>
        <v>#N/A</v>
      </c>
      <c r="H424" s="6"/>
    </row>
    <row r="425" spans="2:8" s="4" customFormat="1" ht="24.95" customHeight="1" x14ac:dyDescent="0.25">
      <c r="B425" s="12">
        <f>BACKLOG!$B425</f>
        <v>0</v>
      </c>
      <c r="C425" s="12" t="e">
        <f>VLOOKUP($B425,BACKLOG!$B$5:$I$5000,2,0)</f>
        <v>#N/A</v>
      </c>
      <c r="D425" s="6" t="e">
        <f>VLOOKUP($B425,BACKLOG!$B$5:$I$5000,6,0)</f>
        <v>#N/A</v>
      </c>
      <c r="E425" s="6"/>
      <c r="F425" s="13" t="e">
        <f>VLOOKUP($B425,BACKLOG!$B$5:$G$5000,4,)</f>
        <v>#N/A</v>
      </c>
      <c r="G425" s="13" t="e">
        <f>VLOOKUP($B425,BACKLOG!$B$5:$G$5000,5,)</f>
        <v>#N/A</v>
      </c>
      <c r="H425" s="6"/>
    </row>
    <row r="426" spans="2:8" s="4" customFormat="1" ht="24.95" customHeight="1" x14ac:dyDescent="0.25">
      <c r="B426" s="12">
        <f>BACKLOG!$B426</f>
        <v>0</v>
      </c>
      <c r="C426" s="12" t="e">
        <f>VLOOKUP($B426,BACKLOG!$B$5:$I$5000,2,0)</f>
        <v>#N/A</v>
      </c>
      <c r="D426" s="6" t="e">
        <f>VLOOKUP($B426,BACKLOG!$B$5:$I$5000,6,0)</f>
        <v>#N/A</v>
      </c>
      <c r="E426" s="6"/>
      <c r="F426" s="13" t="e">
        <f>VLOOKUP($B426,BACKLOG!$B$5:$G$5000,4,)</f>
        <v>#N/A</v>
      </c>
      <c r="G426" s="13" t="e">
        <f>VLOOKUP($B426,BACKLOG!$B$5:$G$5000,5,)</f>
        <v>#N/A</v>
      </c>
      <c r="H426" s="6"/>
    </row>
    <row r="427" spans="2:8" s="4" customFormat="1" ht="24.95" customHeight="1" x14ac:dyDescent="0.25">
      <c r="B427" s="12">
        <f>BACKLOG!$B427</f>
        <v>0</v>
      </c>
      <c r="C427" s="12" t="e">
        <f>VLOOKUP($B427,BACKLOG!$B$5:$I$5000,2,0)</f>
        <v>#N/A</v>
      </c>
      <c r="D427" s="6" t="e">
        <f>VLOOKUP($B427,BACKLOG!$B$5:$I$5000,6,0)</f>
        <v>#N/A</v>
      </c>
      <c r="E427" s="6"/>
      <c r="F427" s="13" t="e">
        <f>VLOOKUP($B427,BACKLOG!$B$5:$G$5000,4,)</f>
        <v>#N/A</v>
      </c>
      <c r="G427" s="13" t="e">
        <f>VLOOKUP($B427,BACKLOG!$B$5:$G$5000,5,)</f>
        <v>#N/A</v>
      </c>
      <c r="H427" s="6"/>
    </row>
    <row r="428" spans="2:8" s="4" customFormat="1" ht="24.95" customHeight="1" x14ac:dyDescent="0.25">
      <c r="B428" s="12">
        <f>BACKLOG!$B428</f>
        <v>0</v>
      </c>
      <c r="C428" s="12" t="e">
        <f>VLOOKUP($B428,BACKLOG!$B$5:$I$5000,2,0)</f>
        <v>#N/A</v>
      </c>
      <c r="D428" s="6" t="e">
        <f>VLOOKUP($B428,BACKLOG!$B$5:$I$5000,6,0)</f>
        <v>#N/A</v>
      </c>
      <c r="E428" s="6"/>
      <c r="F428" s="13" t="e">
        <f>VLOOKUP($B428,BACKLOG!$B$5:$G$5000,4,)</f>
        <v>#N/A</v>
      </c>
      <c r="G428" s="13" t="e">
        <f>VLOOKUP($B428,BACKLOG!$B$5:$G$5000,5,)</f>
        <v>#N/A</v>
      </c>
      <c r="H428" s="6"/>
    </row>
    <row r="429" spans="2:8" s="4" customFormat="1" ht="24.95" customHeight="1" x14ac:dyDescent="0.25">
      <c r="B429" s="12">
        <f>BACKLOG!$B429</f>
        <v>0</v>
      </c>
      <c r="C429" s="12" t="e">
        <f>VLOOKUP($B429,BACKLOG!$B$5:$I$5000,2,0)</f>
        <v>#N/A</v>
      </c>
      <c r="D429" s="6" t="e">
        <f>VLOOKUP($B429,BACKLOG!$B$5:$I$5000,6,0)</f>
        <v>#N/A</v>
      </c>
      <c r="E429" s="6"/>
      <c r="F429" s="13" t="e">
        <f>VLOOKUP($B429,BACKLOG!$B$5:$G$5000,4,)</f>
        <v>#N/A</v>
      </c>
      <c r="G429" s="13" t="e">
        <f>VLOOKUP($B429,BACKLOG!$B$5:$G$5000,5,)</f>
        <v>#N/A</v>
      </c>
      <c r="H429" s="6"/>
    </row>
    <row r="430" spans="2:8" s="4" customFormat="1" ht="24.95" customHeight="1" x14ac:dyDescent="0.25">
      <c r="B430" s="12">
        <f>BACKLOG!$B430</f>
        <v>0</v>
      </c>
      <c r="C430" s="12" t="e">
        <f>VLOOKUP($B430,BACKLOG!$B$5:$I$5000,2,0)</f>
        <v>#N/A</v>
      </c>
      <c r="D430" s="6" t="e">
        <f>VLOOKUP($B430,BACKLOG!$B$5:$I$5000,6,0)</f>
        <v>#N/A</v>
      </c>
      <c r="E430" s="6"/>
      <c r="F430" s="13" t="e">
        <f>VLOOKUP($B430,BACKLOG!$B$5:$G$5000,4,)</f>
        <v>#N/A</v>
      </c>
      <c r="G430" s="13" t="e">
        <f>VLOOKUP($B430,BACKLOG!$B$5:$G$5000,5,)</f>
        <v>#N/A</v>
      </c>
      <c r="H430" s="6"/>
    </row>
    <row r="431" spans="2:8" s="4" customFormat="1" ht="24.95" customHeight="1" x14ac:dyDescent="0.25">
      <c r="B431" s="12">
        <f>BACKLOG!$B431</f>
        <v>0</v>
      </c>
      <c r="C431" s="12" t="e">
        <f>VLOOKUP($B431,BACKLOG!$B$5:$I$5000,2,0)</f>
        <v>#N/A</v>
      </c>
      <c r="D431" s="6" t="e">
        <f>VLOOKUP($B431,BACKLOG!$B$5:$I$5000,6,0)</f>
        <v>#N/A</v>
      </c>
      <c r="E431" s="6"/>
      <c r="F431" s="13" t="e">
        <f>VLOOKUP($B431,BACKLOG!$B$5:$G$5000,4,)</f>
        <v>#N/A</v>
      </c>
      <c r="G431" s="13" t="e">
        <f>VLOOKUP($B431,BACKLOG!$B$5:$G$5000,5,)</f>
        <v>#N/A</v>
      </c>
      <c r="H431" s="6"/>
    </row>
    <row r="432" spans="2:8" s="4" customFormat="1" ht="24.95" customHeight="1" x14ac:dyDescent="0.25">
      <c r="B432" s="12">
        <f>BACKLOG!$B432</f>
        <v>0</v>
      </c>
      <c r="C432" s="12" t="e">
        <f>VLOOKUP($B432,BACKLOG!$B$5:$I$5000,2,0)</f>
        <v>#N/A</v>
      </c>
      <c r="D432" s="6" t="e">
        <f>VLOOKUP($B432,BACKLOG!$B$5:$I$5000,6,0)</f>
        <v>#N/A</v>
      </c>
      <c r="E432" s="6"/>
      <c r="F432" s="13" t="e">
        <f>VLOOKUP($B432,BACKLOG!$B$5:$G$5000,4,)</f>
        <v>#N/A</v>
      </c>
      <c r="G432" s="13" t="e">
        <f>VLOOKUP($B432,BACKLOG!$B$5:$G$5000,5,)</f>
        <v>#N/A</v>
      </c>
      <c r="H432" s="6"/>
    </row>
    <row r="433" spans="2:8" s="4" customFormat="1" ht="24.95" customHeight="1" x14ac:dyDescent="0.25">
      <c r="B433" s="12">
        <f>BACKLOG!$B433</f>
        <v>0</v>
      </c>
      <c r="C433" s="12" t="e">
        <f>VLOOKUP($B433,BACKLOG!$B$5:$I$5000,2,0)</f>
        <v>#N/A</v>
      </c>
      <c r="D433" s="6" t="e">
        <f>VLOOKUP($B433,BACKLOG!$B$5:$I$5000,6,0)</f>
        <v>#N/A</v>
      </c>
      <c r="E433" s="6"/>
      <c r="F433" s="13" t="e">
        <f>VLOOKUP($B433,BACKLOG!$B$5:$G$5000,4,)</f>
        <v>#N/A</v>
      </c>
      <c r="G433" s="13" t="e">
        <f>VLOOKUP($B433,BACKLOG!$B$5:$G$5000,5,)</f>
        <v>#N/A</v>
      </c>
      <c r="H433" s="6"/>
    </row>
    <row r="434" spans="2:8" s="4" customFormat="1" ht="24.95" customHeight="1" x14ac:dyDescent="0.25">
      <c r="B434" s="12">
        <f>BACKLOG!$B434</f>
        <v>0</v>
      </c>
      <c r="C434" s="12" t="e">
        <f>VLOOKUP($B434,BACKLOG!$B$5:$I$5000,2,0)</f>
        <v>#N/A</v>
      </c>
      <c r="D434" s="6" t="e">
        <f>VLOOKUP($B434,BACKLOG!$B$5:$I$5000,6,0)</f>
        <v>#N/A</v>
      </c>
      <c r="E434" s="6"/>
      <c r="F434" s="13" t="e">
        <f>VLOOKUP($B434,BACKLOG!$B$5:$G$5000,4,)</f>
        <v>#N/A</v>
      </c>
      <c r="G434" s="13" t="e">
        <f>VLOOKUP($B434,BACKLOG!$B$5:$G$5000,5,)</f>
        <v>#N/A</v>
      </c>
      <c r="H434" s="6"/>
    </row>
    <row r="435" spans="2:8" s="4" customFormat="1" ht="24.95" customHeight="1" x14ac:dyDescent="0.25">
      <c r="B435" s="12">
        <f>BACKLOG!$B435</f>
        <v>0</v>
      </c>
      <c r="C435" s="12" t="e">
        <f>VLOOKUP($B435,BACKLOG!$B$5:$I$5000,2,0)</f>
        <v>#N/A</v>
      </c>
      <c r="D435" s="6" t="e">
        <f>VLOOKUP($B435,BACKLOG!$B$5:$I$5000,6,0)</f>
        <v>#N/A</v>
      </c>
      <c r="E435" s="6"/>
      <c r="F435" s="13" t="e">
        <f>VLOOKUP($B435,BACKLOG!$B$5:$G$5000,4,)</f>
        <v>#N/A</v>
      </c>
      <c r="G435" s="13" t="e">
        <f>VLOOKUP($B435,BACKLOG!$B$5:$G$5000,5,)</f>
        <v>#N/A</v>
      </c>
      <c r="H435" s="6"/>
    </row>
    <row r="436" spans="2:8" s="4" customFormat="1" ht="24.95" customHeight="1" x14ac:dyDescent="0.25">
      <c r="B436" s="12">
        <f>BACKLOG!$B436</f>
        <v>0</v>
      </c>
      <c r="C436" s="12" t="e">
        <f>VLOOKUP($B436,BACKLOG!$B$5:$I$5000,2,0)</f>
        <v>#N/A</v>
      </c>
      <c r="D436" s="6" t="e">
        <f>VLOOKUP($B436,BACKLOG!$B$5:$I$5000,6,0)</f>
        <v>#N/A</v>
      </c>
      <c r="E436" s="6"/>
      <c r="F436" s="13" t="e">
        <f>VLOOKUP($B436,BACKLOG!$B$5:$G$5000,4,)</f>
        <v>#N/A</v>
      </c>
      <c r="G436" s="13" t="e">
        <f>VLOOKUP($B436,BACKLOG!$B$5:$G$5000,5,)</f>
        <v>#N/A</v>
      </c>
      <c r="H436" s="6"/>
    </row>
    <row r="437" spans="2:8" s="4" customFormat="1" ht="24.95" customHeight="1" x14ac:dyDescent="0.25">
      <c r="B437" s="12">
        <f>BACKLOG!$B437</f>
        <v>0</v>
      </c>
      <c r="C437" s="12" t="e">
        <f>VLOOKUP($B437,BACKLOG!$B$5:$I$5000,2,0)</f>
        <v>#N/A</v>
      </c>
      <c r="D437" s="6" t="e">
        <f>VLOOKUP($B437,BACKLOG!$B$5:$I$5000,6,0)</f>
        <v>#N/A</v>
      </c>
      <c r="E437" s="6"/>
      <c r="F437" s="13" t="e">
        <f>VLOOKUP($B437,BACKLOG!$B$5:$G$5000,4,)</f>
        <v>#N/A</v>
      </c>
      <c r="G437" s="13" t="e">
        <f>VLOOKUP($B437,BACKLOG!$B$5:$G$5000,5,)</f>
        <v>#N/A</v>
      </c>
      <c r="H437" s="6"/>
    </row>
    <row r="438" spans="2:8" s="4" customFormat="1" ht="24.95" customHeight="1" x14ac:dyDescent="0.25">
      <c r="B438" s="12">
        <f>BACKLOG!$B438</f>
        <v>0</v>
      </c>
      <c r="C438" s="12" t="e">
        <f>VLOOKUP($B438,BACKLOG!$B$5:$I$5000,2,0)</f>
        <v>#N/A</v>
      </c>
      <c r="D438" s="6" t="e">
        <f>VLOOKUP($B438,BACKLOG!$B$5:$I$5000,6,0)</f>
        <v>#N/A</v>
      </c>
      <c r="E438" s="6"/>
      <c r="F438" s="13" t="e">
        <f>VLOOKUP($B438,BACKLOG!$B$5:$G$5000,4,)</f>
        <v>#N/A</v>
      </c>
      <c r="G438" s="13" t="e">
        <f>VLOOKUP($B438,BACKLOG!$B$5:$G$5000,5,)</f>
        <v>#N/A</v>
      </c>
      <c r="H438" s="6"/>
    </row>
    <row r="439" spans="2:8" s="4" customFormat="1" ht="24.95" customHeight="1" x14ac:dyDescent="0.25">
      <c r="B439" s="12">
        <f>BACKLOG!$B439</f>
        <v>0</v>
      </c>
      <c r="C439" s="12" t="e">
        <f>VLOOKUP($B439,BACKLOG!$B$5:$I$5000,2,0)</f>
        <v>#N/A</v>
      </c>
      <c r="D439" s="6" t="e">
        <f>VLOOKUP($B439,BACKLOG!$B$5:$I$5000,6,0)</f>
        <v>#N/A</v>
      </c>
      <c r="E439" s="6"/>
      <c r="F439" s="13" t="e">
        <f>VLOOKUP($B439,BACKLOG!$B$5:$G$5000,4,)</f>
        <v>#N/A</v>
      </c>
      <c r="G439" s="13" t="e">
        <f>VLOOKUP($B439,BACKLOG!$B$5:$G$5000,5,)</f>
        <v>#N/A</v>
      </c>
      <c r="H439" s="6"/>
    </row>
    <row r="440" spans="2:8" s="4" customFormat="1" ht="24.95" customHeight="1" x14ac:dyDescent="0.25">
      <c r="B440" s="12">
        <f>BACKLOG!$B440</f>
        <v>0</v>
      </c>
      <c r="C440" s="12" t="e">
        <f>VLOOKUP($B440,BACKLOG!$B$5:$I$5000,2,0)</f>
        <v>#N/A</v>
      </c>
      <c r="D440" s="6" t="e">
        <f>VLOOKUP($B440,BACKLOG!$B$5:$I$5000,6,0)</f>
        <v>#N/A</v>
      </c>
      <c r="E440" s="6"/>
      <c r="F440" s="13" t="e">
        <f>VLOOKUP($B440,BACKLOG!$B$5:$G$5000,4,)</f>
        <v>#N/A</v>
      </c>
      <c r="G440" s="13" t="e">
        <f>VLOOKUP($B440,BACKLOG!$B$5:$G$5000,5,)</f>
        <v>#N/A</v>
      </c>
      <c r="H440" s="6"/>
    </row>
    <row r="441" spans="2:8" s="4" customFormat="1" ht="24.95" customHeight="1" x14ac:dyDescent="0.25">
      <c r="B441" s="12">
        <f>BACKLOG!$B441</f>
        <v>0</v>
      </c>
      <c r="C441" s="12" t="e">
        <f>VLOOKUP($B441,BACKLOG!$B$5:$I$5000,2,0)</f>
        <v>#N/A</v>
      </c>
      <c r="D441" s="6" t="e">
        <f>VLOOKUP($B441,BACKLOG!$B$5:$I$5000,6,0)</f>
        <v>#N/A</v>
      </c>
      <c r="E441" s="6"/>
      <c r="F441" s="13" t="e">
        <f>VLOOKUP($B441,BACKLOG!$B$5:$G$5000,4,)</f>
        <v>#N/A</v>
      </c>
      <c r="G441" s="13" t="e">
        <f>VLOOKUP($B441,BACKLOG!$B$5:$G$5000,5,)</f>
        <v>#N/A</v>
      </c>
      <c r="H441" s="6"/>
    </row>
    <row r="442" spans="2:8" s="4" customFormat="1" ht="24.95" customHeight="1" x14ac:dyDescent="0.25">
      <c r="B442" s="12">
        <f>BACKLOG!$B442</f>
        <v>0</v>
      </c>
      <c r="C442" s="12" t="e">
        <f>VLOOKUP($B442,BACKLOG!$B$5:$I$5000,2,0)</f>
        <v>#N/A</v>
      </c>
      <c r="D442" s="6" t="e">
        <f>VLOOKUP($B442,BACKLOG!$B$5:$I$5000,6,0)</f>
        <v>#N/A</v>
      </c>
      <c r="E442" s="6"/>
      <c r="F442" s="13" t="e">
        <f>VLOOKUP($B442,BACKLOG!$B$5:$G$5000,4,)</f>
        <v>#N/A</v>
      </c>
      <c r="G442" s="13" t="e">
        <f>VLOOKUP($B442,BACKLOG!$B$5:$G$5000,5,)</f>
        <v>#N/A</v>
      </c>
      <c r="H442" s="6"/>
    </row>
    <row r="443" spans="2:8" s="4" customFormat="1" ht="24.95" customHeight="1" x14ac:dyDescent="0.25">
      <c r="B443" s="12"/>
      <c r="C443" s="12"/>
      <c r="D443" s="12"/>
      <c r="E443" s="6"/>
      <c r="F443" s="12"/>
      <c r="G443" s="12"/>
      <c r="H443" s="6"/>
    </row>
    <row r="444" spans="2:8" s="4" customFormat="1" ht="24.95" customHeight="1" x14ac:dyDescent="0.25">
      <c r="B444" s="12"/>
      <c r="C444" s="12"/>
      <c r="D444" s="12"/>
      <c r="E444" s="6"/>
      <c r="F444" s="12"/>
      <c r="G444" s="12"/>
      <c r="H444" s="6"/>
    </row>
    <row r="445" spans="2:8" s="4" customFormat="1" ht="24.95" customHeight="1" x14ac:dyDescent="0.25">
      <c r="B445" s="12"/>
      <c r="C445" s="12"/>
      <c r="D445" s="12"/>
      <c r="E445" s="6"/>
      <c r="F445" s="12"/>
      <c r="G445" s="12"/>
      <c r="H445" s="6"/>
    </row>
    <row r="446" spans="2:8" s="4" customFormat="1" ht="24.95" customHeight="1" x14ac:dyDescent="0.25">
      <c r="B446" s="12"/>
      <c r="C446" s="12"/>
      <c r="D446" s="12"/>
      <c r="E446" s="6"/>
      <c r="F446" s="12"/>
      <c r="G446" s="12"/>
      <c r="H446" s="6"/>
    </row>
    <row r="447" spans="2:8" s="4" customFormat="1" ht="24.95" customHeight="1" x14ac:dyDescent="0.25">
      <c r="B447" s="12"/>
      <c r="C447" s="12"/>
      <c r="D447" s="12"/>
      <c r="E447" s="6"/>
      <c r="F447" s="12"/>
      <c r="G447" s="12"/>
      <c r="H447" s="6"/>
    </row>
    <row r="448" spans="2:8" s="4" customFormat="1" ht="24.95" customHeight="1" x14ac:dyDescent="0.25">
      <c r="B448" s="12"/>
      <c r="C448" s="12"/>
      <c r="D448" s="12"/>
      <c r="E448" s="6"/>
      <c r="F448" s="12"/>
      <c r="G448" s="12"/>
      <c r="H448" s="6"/>
    </row>
    <row r="449" spans="2:8" s="4" customFormat="1" ht="24.95" customHeight="1" x14ac:dyDescent="0.25">
      <c r="B449" s="12"/>
      <c r="C449" s="12"/>
      <c r="D449" s="12"/>
      <c r="E449" s="6"/>
      <c r="F449" s="12"/>
      <c r="G449" s="12"/>
      <c r="H449" s="6"/>
    </row>
    <row r="450" spans="2:8" s="4" customFormat="1" ht="24.95" customHeight="1" x14ac:dyDescent="0.25">
      <c r="B450" s="12"/>
      <c r="C450" s="12"/>
      <c r="D450" s="12"/>
      <c r="E450" s="6"/>
      <c r="F450" s="12"/>
      <c r="G450" s="12"/>
      <c r="H450" s="6"/>
    </row>
    <row r="451" spans="2:8" s="4" customFormat="1" ht="24.95" customHeight="1" x14ac:dyDescent="0.25">
      <c r="B451" s="12"/>
      <c r="C451" s="12"/>
      <c r="D451" s="12"/>
      <c r="E451" s="6"/>
      <c r="F451" s="12"/>
      <c r="G451" s="12"/>
      <c r="H451" s="6"/>
    </row>
    <row r="452" spans="2:8" s="4" customFormat="1" ht="24.95" customHeight="1" x14ac:dyDescent="0.25">
      <c r="B452" s="12"/>
      <c r="C452" s="12"/>
      <c r="D452" s="12"/>
      <c r="E452" s="6"/>
      <c r="F452" s="12"/>
      <c r="G452" s="12"/>
      <c r="H452" s="6"/>
    </row>
    <row r="453" spans="2:8" s="4" customFormat="1" ht="24.95" customHeight="1" x14ac:dyDescent="0.25">
      <c r="B453" s="12"/>
      <c r="C453" s="12"/>
      <c r="D453" s="12"/>
      <c r="E453" s="6"/>
      <c r="F453" s="12"/>
      <c r="G453" s="12"/>
      <c r="H453" s="6"/>
    </row>
    <row r="454" spans="2:8" s="4" customFormat="1" ht="24.95" customHeight="1" x14ac:dyDescent="0.25">
      <c r="B454" s="12"/>
      <c r="C454" s="12"/>
      <c r="D454" s="12"/>
      <c r="E454" s="6"/>
      <c r="F454" s="12"/>
      <c r="G454" s="12"/>
      <c r="H454" s="6"/>
    </row>
    <row r="455" spans="2:8" s="4" customFormat="1" ht="24.95" customHeight="1" x14ac:dyDescent="0.25">
      <c r="B455" s="12"/>
      <c r="C455" s="12"/>
      <c r="D455" s="12"/>
      <c r="E455" s="6"/>
      <c r="F455" s="12"/>
      <c r="G455" s="12"/>
      <c r="H455" s="6"/>
    </row>
    <row r="456" spans="2:8" s="4" customFormat="1" ht="24.95" customHeight="1" x14ac:dyDescent="0.25">
      <c r="B456" s="12"/>
      <c r="C456" s="12"/>
      <c r="D456" s="12"/>
      <c r="E456" s="6"/>
      <c r="F456" s="12"/>
      <c r="G456" s="12"/>
      <c r="H456" s="6"/>
    </row>
    <row r="457" spans="2:8" s="4" customFormat="1" ht="24.95" customHeight="1" x14ac:dyDescent="0.25">
      <c r="B457" s="12"/>
      <c r="C457" s="12"/>
      <c r="D457" s="12"/>
      <c r="E457" s="6"/>
      <c r="F457" s="12"/>
      <c r="G457" s="12"/>
      <c r="H457" s="6"/>
    </row>
    <row r="458" spans="2:8" s="4" customFormat="1" ht="24.95" customHeight="1" x14ac:dyDescent="0.25">
      <c r="B458" s="12"/>
      <c r="C458" s="12"/>
      <c r="D458" s="12"/>
      <c r="E458" s="6"/>
      <c r="F458" s="12"/>
      <c r="G458" s="12"/>
      <c r="H458" s="6"/>
    </row>
    <row r="459" spans="2:8" s="4" customFormat="1" ht="24.95" customHeight="1" x14ac:dyDescent="0.25">
      <c r="B459" s="12"/>
      <c r="C459" s="12"/>
      <c r="D459" s="12"/>
      <c r="E459" s="6"/>
      <c r="F459" s="12"/>
      <c r="G459" s="12"/>
      <c r="H459" s="6"/>
    </row>
    <row r="460" spans="2:8" s="4" customFormat="1" ht="24.95" customHeight="1" x14ac:dyDescent="0.25">
      <c r="B460" s="12"/>
      <c r="C460" s="12"/>
      <c r="D460" s="12"/>
      <c r="E460" s="6"/>
      <c r="F460" s="12"/>
      <c r="G460" s="12"/>
      <c r="H460" s="6"/>
    </row>
    <row r="461" spans="2:8" s="4" customFormat="1" ht="24.95" customHeight="1" x14ac:dyDescent="0.25">
      <c r="B461" s="12"/>
      <c r="C461" s="12"/>
      <c r="D461" s="12"/>
      <c r="E461" s="6"/>
      <c r="F461" s="12"/>
      <c r="G461" s="12"/>
      <c r="H461" s="6"/>
    </row>
    <row r="462" spans="2:8" s="4" customFormat="1" ht="24.95" customHeight="1" x14ac:dyDescent="0.25">
      <c r="B462" s="12"/>
      <c r="C462" s="12"/>
      <c r="D462" s="12"/>
      <c r="E462" s="6"/>
      <c r="F462" s="12"/>
      <c r="G462" s="12"/>
      <c r="H462" s="6"/>
    </row>
    <row r="463" spans="2:8" s="4" customFormat="1" ht="24.95" customHeight="1" x14ac:dyDescent="0.25">
      <c r="B463" s="12"/>
      <c r="C463" s="12"/>
      <c r="D463" s="12"/>
      <c r="E463" s="6"/>
      <c r="F463" s="12"/>
      <c r="G463" s="12"/>
      <c r="H463" s="6"/>
    </row>
    <row r="464" spans="2:8" s="4" customFormat="1" ht="24.95" customHeight="1" x14ac:dyDescent="0.25">
      <c r="B464" s="12"/>
      <c r="C464" s="12"/>
      <c r="D464" s="12"/>
      <c r="E464" s="6"/>
      <c r="F464" s="12"/>
      <c r="G464" s="12"/>
      <c r="H464" s="6"/>
    </row>
    <row r="465" spans="2:8" s="4" customFormat="1" ht="24.95" customHeight="1" x14ac:dyDescent="0.25">
      <c r="B465" s="12"/>
      <c r="C465" s="12"/>
      <c r="D465" s="12"/>
      <c r="E465" s="6"/>
      <c r="F465" s="12"/>
      <c r="G465" s="12"/>
      <c r="H465" s="6"/>
    </row>
    <row r="466" spans="2:8" s="4" customFormat="1" ht="24.95" customHeight="1" x14ac:dyDescent="0.25">
      <c r="B466" s="12"/>
      <c r="C466" s="12"/>
      <c r="D466" s="12"/>
      <c r="E466" s="6"/>
      <c r="F466" s="12"/>
      <c r="G466" s="12"/>
      <c r="H466" s="6"/>
    </row>
    <row r="467" spans="2:8" s="4" customFormat="1" ht="24.95" customHeight="1" x14ac:dyDescent="0.25">
      <c r="B467" s="12"/>
      <c r="C467" s="12"/>
      <c r="D467" s="12"/>
      <c r="E467" s="6"/>
      <c r="F467" s="12"/>
      <c r="G467" s="12"/>
      <c r="H467" s="6"/>
    </row>
    <row r="468" spans="2:8" s="4" customFormat="1" ht="24.95" customHeight="1" x14ac:dyDescent="0.25">
      <c r="B468" s="12"/>
      <c r="C468" s="12"/>
      <c r="D468" s="12"/>
      <c r="E468" s="6"/>
      <c r="F468" s="12"/>
      <c r="G468" s="12"/>
      <c r="H468" s="6"/>
    </row>
    <row r="469" spans="2:8" s="4" customFormat="1" ht="24.95" customHeight="1" x14ac:dyDescent="0.25">
      <c r="B469" s="12"/>
      <c r="C469" s="12"/>
      <c r="D469" s="12"/>
      <c r="E469" s="6"/>
      <c r="F469" s="12"/>
      <c r="G469" s="12"/>
      <c r="H469" s="6"/>
    </row>
    <row r="470" spans="2:8" s="4" customFormat="1" ht="24.95" customHeight="1" x14ac:dyDescent="0.25">
      <c r="B470" s="12"/>
      <c r="C470" s="12"/>
      <c r="D470" s="12"/>
      <c r="E470" s="6"/>
      <c r="F470" s="12"/>
      <c r="G470" s="12"/>
      <c r="H470" s="6"/>
    </row>
    <row r="471" spans="2:8" s="4" customFormat="1" ht="24.95" customHeight="1" x14ac:dyDescent="0.25">
      <c r="B471" s="12"/>
      <c r="C471" s="12"/>
      <c r="D471" s="12"/>
      <c r="E471" s="6"/>
      <c r="F471" s="12"/>
      <c r="G471" s="12"/>
      <c r="H471" s="6"/>
    </row>
    <row r="472" spans="2:8" s="4" customFormat="1" ht="24.95" customHeight="1" x14ac:dyDescent="0.25">
      <c r="B472" s="12"/>
      <c r="C472" s="12"/>
      <c r="D472" s="12"/>
      <c r="E472" s="6"/>
      <c r="F472" s="12"/>
      <c r="G472" s="12"/>
      <c r="H472" s="6"/>
    </row>
    <row r="473" spans="2:8" s="4" customFormat="1" ht="24.95" customHeight="1" x14ac:dyDescent="0.25">
      <c r="B473" s="12"/>
      <c r="C473" s="12"/>
      <c r="D473" s="12"/>
      <c r="E473" s="6"/>
      <c r="F473" s="12"/>
      <c r="G473" s="12"/>
      <c r="H473" s="6"/>
    </row>
    <row r="474" spans="2:8" s="4" customFormat="1" ht="24.95" customHeight="1" x14ac:dyDescent="0.25">
      <c r="B474" s="12"/>
      <c r="C474" s="12"/>
      <c r="D474" s="12"/>
      <c r="E474" s="6"/>
      <c r="F474" s="12"/>
      <c r="G474" s="12"/>
      <c r="H474" s="6"/>
    </row>
    <row r="475" spans="2:8" s="4" customFormat="1" ht="24.95" customHeight="1" x14ac:dyDescent="0.25">
      <c r="B475" s="12"/>
      <c r="C475" s="12"/>
      <c r="D475" s="12"/>
      <c r="E475" s="6"/>
      <c r="F475" s="12"/>
      <c r="G475" s="12"/>
      <c r="H475" s="6"/>
    </row>
    <row r="476" spans="2:8" s="4" customFormat="1" ht="24.95" customHeight="1" x14ac:dyDescent="0.25">
      <c r="B476" s="12"/>
      <c r="C476" s="12"/>
      <c r="D476" s="12"/>
      <c r="E476" s="6"/>
      <c r="F476" s="12"/>
      <c r="G476" s="12"/>
      <c r="H476" s="6"/>
    </row>
    <row r="477" spans="2:8" s="4" customFormat="1" ht="24.95" customHeight="1" x14ac:dyDescent="0.25">
      <c r="B477" s="12"/>
      <c r="C477" s="12"/>
      <c r="D477" s="12"/>
      <c r="E477" s="6"/>
      <c r="F477" s="12"/>
      <c r="G477" s="12"/>
      <c r="H477" s="6"/>
    </row>
    <row r="478" spans="2:8" s="4" customFormat="1" ht="24.95" customHeight="1" x14ac:dyDescent="0.25">
      <c r="B478" s="12"/>
      <c r="C478" s="12"/>
      <c r="D478" s="12"/>
      <c r="E478" s="6"/>
      <c r="F478" s="12"/>
      <c r="G478" s="12"/>
      <c r="H478" s="6"/>
    </row>
    <row r="479" spans="2:8" s="4" customFormat="1" ht="24.95" customHeight="1" x14ac:dyDescent="0.25">
      <c r="B479" s="12"/>
      <c r="C479" s="12"/>
      <c r="D479" s="12"/>
      <c r="E479" s="6"/>
      <c r="F479" s="12"/>
      <c r="G479" s="12"/>
      <c r="H479" s="6"/>
    </row>
    <row r="480" spans="2:8" s="4" customFormat="1" ht="24.95" customHeight="1" x14ac:dyDescent="0.25">
      <c r="B480" s="12"/>
      <c r="C480" s="12"/>
      <c r="D480" s="12"/>
      <c r="E480" s="6"/>
      <c r="F480" s="12"/>
      <c r="G480" s="12"/>
      <c r="H480" s="6"/>
    </row>
    <row r="481" spans="2:8" s="4" customFormat="1" ht="24.95" customHeight="1" x14ac:dyDescent="0.25">
      <c r="B481" s="12"/>
      <c r="C481" s="12"/>
      <c r="D481" s="12"/>
      <c r="E481" s="6"/>
      <c r="F481" s="12"/>
      <c r="G481" s="12"/>
      <c r="H481" s="6"/>
    </row>
    <row r="482" spans="2:8" s="4" customFormat="1" ht="24.95" customHeight="1" x14ac:dyDescent="0.25">
      <c r="B482" s="12"/>
      <c r="C482" s="12"/>
      <c r="D482" s="12"/>
      <c r="E482" s="6"/>
      <c r="F482" s="12"/>
      <c r="G482" s="12"/>
      <c r="H482" s="6"/>
    </row>
    <row r="483" spans="2:8" s="4" customFormat="1" ht="24.95" customHeight="1" x14ac:dyDescent="0.25">
      <c r="B483" s="12"/>
      <c r="C483" s="12"/>
      <c r="D483" s="12"/>
      <c r="E483" s="6"/>
      <c r="F483" s="12"/>
      <c r="G483" s="12"/>
      <c r="H483" s="6"/>
    </row>
    <row r="484" spans="2:8" s="4" customFormat="1" ht="24.95" customHeight="1" x14ac:dyDescent="0.25">
      <c r="B484" s="12"/>
      <c r="C484" s="12"/>
      <c r="D484" s="12"/>
      <c r="E484" s="6"/>
      <c r="F484" s="12"/>
      <c r="G484" s="12"/>
      <c r="H484" s="6"/>
    </row>
    <row r="485" spans="2:8" s="4" customFormat="1" ht="24.95" customHeight="1" x14ac:dyDescent="0.25">
      <c r="B485" s="12"/>
      <c r="C485" s="12"/>
      <c r="D485" s="12"/>
      <c r="E485" s="6"/>
      <c r="F485" s="12"/>
      <c r="G485" s="12"/>
      <c r="H485" s="6"/>
    </row>
    <row r="486" spans="2:8" s="4" customFormat="1" ht="24.95" customHeight="1" x14ac:dyDescent="0.25">
      <c r="B486" s="12"/>
      <c r="C486" s="12"/>
      <c r="D486" s="12"/>
      <c r="E486" s="6"/>
      <c r="F486" s="12"/>
      <c r="G486" s="12"/>
      <c r="H486" s="6"/>
    </row>
    <row r="487" spans="2:8" s="4" customFormat="1" ht="24.95" customHeight="1" x14ac:dyDescent="0.25">
      <c r="B487" s="12"/>
      <c r="C487" s="12"/>
      <c r="D487" s="12"/>
      <c r="E487" s="6"/>
      <c r="F487" s="12"/>
      <c r="G487" s="12"/>
      <c r="H487" s="6"/>
    </row>
    <row r="488" spans="2:8" s="4" customFormat="1" ht="24.95" customHeight="1" x14ac:dyDescent="0.25">
      <c r="B488" s="12"/>
      <c r="C488" s="12"/>
      <c r="D488" s="12"/>
      <c r="E488" s="6"/>
      <c r="F488" s="12"/>
      <c r="G488" s="12"/>
      <c r="H488" s="6"/>
    </row>
    <row r="489" spans="2:8" s="4" customFormat="1" ht="24.95" customHeight="1" x14ac:dyDescent="0.25">
      <c r="B489" s="12"/>
      <c r="C489" s="12"/>
      <c r="D489" s="12"/>
      <c r="E489" s="6"/>
      <c r="F489" s="12"/>
      <c r="G489" s="12"/>
      <c r="H489" s="6"/>
    </row>
    <row r="490" spans="2:8" s="4" customFormat="1" ht="24.95" customHeight="1" x14ac:dyDescent="0.25">
      <c r="B490" s="12"/>
      <c r="C490" s="12"/>
      <c r="D490" s="12"/>
      <c r="E490" s="6"/>
      <c r="F490" s="12"/>
      <c r="G490" s="12"/>
      <c r="H490" s="6"/>
    </row>
    <row r="491" spans="2:8" s="4" customFormat="1" ht="24.95" customHeight="1" x14ac:dyDescent="0.25">
      <c r="B491" s="12"/>
      <c r="C491" s="12"/>
      <c r="D491" s="12"/>
      <c r="E491" s="6"/>
      <c r="F491" s="12"/>
      <c r="G491" s="12"/>
      <c r="H491" s="6"/>
    </row>
    <row r="492" spans="2:8" s="4" customFormat="1" ht="24.95" customHeight="1" x14ac:dyDescent="0.25">
      <c r="B492" s="12"/>
      <c r="C492" s="12"/>
      <c r="D492" s="12"/>
      <c r="E492" s="6"/>
      <c r="F492" s="12"/>
      <c r="G492" s="12"/>
      <c r="H492" s="6"/>
    </row>
    <row r="493" spans="2:8" s="4" customFormat="1" ht="24.95" customHeight="1" x14ac:dyDescent="0.25">
      <c r="B493" s="12"/>
      <c r="C493" s="12"/>
      <c r="D493" s="12"/>
      <c r="E493" s="6"/>
      <c r="F493" s="12"/>
      <c r="G493" s="12"/>
      <c r="H493" s="6"/>
    </row>
    <row r="494" spans="2:8" s="4" customFormat="1" ht="24.95" customHeight="1" x14ac:dyDescent="0.25">
      <c r="B494" s="12"/>
      <c r="C494" s="12"/>
      <c r="D494" s="12"/>
      <c r="E494" s="6"/>
      <c r="F494" s="12"/>
      <c r="G494" s="12"/>
      <c r="H494" s="6"/>
    </row>
    <row r="495" spans="2:8" s="4" customFormat="1" ht="24.95" customHeight="1" x14ac:dyDescent="0.25">
      <c r="B495" s="12"/>
      <c r="C495" s="12"/>
      <c r="D495" s="12"/>
      <c r="E495" s="6"/>
      <c r="F495" s="12"/>
      <c r="G495" s="12"/>
      <c r="H495" s="6"/>
    </row>
    <row r="496" spans="2:8" s="4" customFormat="1" ht="24.95" customHeight="1" x14ac:dyDescent="0.25">
      <c r="B496" s="12"/>
      <c r="C496" s="12"/>
      <c r="D496" s="12"/>
      <c r="E496" s="6"/>
      <c r="F496" s="12"/>
      <c r="G496" s="12"/>
      <c r="H496" s="6"/>
    </row>
    <row r="497" spans="2:8" s="4" customFormat="1" ht="24.95" customHeight="1" x14ac:dyDescent="0.25">
      <c r="B497" s="12"/>
      <c r="C497" s="12"/>
      <c r="D497" s="12"/>
      <c r="E497" s="6"/>
      <c r="F497" s="12"/>
      <c r="G497" s="12"/>
      <c r="H497" s="6"/>
    </row>
    <row r="498" spans="2:8" s="4" customFormat="1" ht="24.95" customHeight="1" x14ac:dyDescent="0.25">
      <c r="B498" s="12"/>
      <c r="C498" s="12"/>
      <c r="D498" s="12"/>
      <c r="E498" s="6"/>
      <c r="F498" s="12"/>
      <c r="G498" s="12"/>
      <c r="H498" s="6"/>
    </row>
    <row r="499" spans="2:8" s="4" customFormat="1" ht="24.95" customHeight="1" x14ac:dyDescent="0.25">
      <c r="B499" s="12"/>
      <c r="C499" s="12"/>
      <c r="D499" s="12"/>
      <c r="E499" s="6"/>
      <c r="F499" s="12"/>
      <c r="G499" s="12"/>
      <c r="H499" s="6"/>
    </row>
    <row r="500" spans="2:8" s="4" customFormat="1" ht="24.95" customHeight="1" x14ac:dyDescent="0.25">
      <c r="B500" s="12"/>
      <c r="C500" s="12"/>
      <c r="D500" s="12"/>
      <c r="E500" s="6"/>
      <c r="F500" s="12"/>
      <c r="G500" s="12"/>
      <c r="H500" s="6"/>
    </row>
    <row r="501" spans="2:8" s="4" customFormat="1" ht="24.95" customHeight="1" x14ac:dyDescent="0.25">
      <c r="B501" s="12"/>
      <c r="C501" s="12"/>
      <c r="D501" s="12"/>
      <c r="E501" s="6"/>
      <c r="F501" s="12"/>
      <c r="G501" s="12"/>
      <c r="H501" s="6"/>
    </row>
    <row r="502" spans="2:8" s="4" customFormat="1" ht="24.95" customHeight="1" x14ac:dyDescent="0.25">
      <c r="B502" s="12"/>
      <c r="C502" s="12"/>
      <c r="D502" s="12"/>
      <c r="E502" s="6"/>
      <c r="F502" s="12"/>
      <c r="G502" s="12"/>
      <c r="H502" s="6"/>
    </row>
    <row r="503" spans="2:8" s="4" customFormat="1" ht="24.95" customHeight="1" x14ac:dyDescent="0.25">
      <c r="B503" s="12"/>
      <c r="C503" s="12"/>
      <c r="D503" s="12"/>
      <c r="E503" s="6"/>
      <c r="F503" s="12"/>
      <c r="G503" s="12"/>
      <c r="H503" s="6"/>
    </row>
    <row r="504" spans="2:8" s="4" customFormat="1" ht="24.95" customHeight="1" x14ac:dyDescent="0.25">
      <c r="B504" s="12"/>
      <c r="C504" s="12"/>
      <c r="D504" s="12"/>
      <c r="E504" s="6"/>
      <c r="F504" s="12"/>
      <c r="G504" s="12"/>
      <c r="H504" s="6"/>
    </row>
    <row r="505" spans="2:8" s="4" customFormat="1" ht="24.95" customHeight="1" x14ac:dyDescent="0.25">
      <c r="B505" s="12"/>
      <c r="C505" s="12"/>
      <c r="D505" s="12"/>
      <c r="E505" s="6"/>
      <c r="F505" s="12"/>
      <c r="G505" s="12"/>
      <c r="H505" s="6"/>
    </row>
    <row r="506" spans="2:8" s="4" customFormat="1" ht="24.95" customHeight="1" x14ac:dyDescent="0.25">
      <c r="B506" s="12"/>
      <c r="C506" s="12"/>
      <c r="D506" s="12"/>
      <c r="E506" s="6"/>
      <c r="F506" s="12"/>
      <c r="G506" s="12"/>
      <c r="H506" s="6"/>
    </row>
    <row r="507" spans="2:8" s="4" customFormat="1" ht="24.95" customHeight="1" x14ac:dyDescent="0.25">
      <c r="B507" s="12"/>
      <c r="C507" s="12"/>
      <c r="D507" s="12"/>
      <c r="E507" s="6"/>
      <c r="F507" s="12"/>
      <c r="G507" s="12"/>
      <c r="H507" s="6"/>
    </row>
    <row r="508" spans="2:8" s="4" customFormat="1" ht="24.95" customHeight="1" x14ac:dyDescent="0.25">
      <c r="B508" s="12"/>
      <c r="C508" s="12"/>
      <c r="D508" s="12"/>
      <c r="E508" s="6"/>
      <c r="F508" s="12"/>
      <c r="G508" s="12"/>
      <c r="H508" s="6"/>
    </row>
    <row r="509" spans="2:8" s="4" customFormat="1" ht="24.95" customHeight="1" x14ac:dyDescent="0.25">
      <c r="B509" s="12"/>
      <c r="C509" s="12"/>
      <c r="D509" s="12"/>
      <c r="E509" s="6"/>
      <c r="F509" s="12"/>
      <c r="G509" s="12"/>
      <c r="H509" s="6"/>
    </row>
    <row r="510" spans="2:8" s="4" customFormat="1" ht="24.95" customHeight="1" x14ac:dyDescent="0.25">
      <c r="B510" s="12"/>
      <c r="C510" s="12"/>
      <c r="D510" s="12"/>
      <c r="E510" s="6"/>
      <c r="F510" s="12"/>
      <c r="G510" s="12"/>
      <c r="H510" s="6"/>
    </row>
    <row r="511" spans="2:8" s="4" customFormat="1" ht="24.95" customHeight="1" x14ac:dyDescent="0.25">
      <c r="B511" s="12"/>
      <c r="C511" s="12"/>
      <c r="D511" s="12"/>
      <c r="E511" s="6"/>
      <c r="F511" s="12"/>
      <c r="G511" s="12"/>
      <c r="H511" s="6"/>
    </row>
    <row r="512" spans="2:8" s="4" customFormat="1" ht="24.95" customHeight="1" x14ac:dyDescent="0.25">
      <c r="B512" s="12"/>
      <c r="C512" s="12"/>
      <c r="D512" s="12"/>
      <c r="E512" s="6"/>
      <c r="F512" s="12"/>
      <c r="G512" s="12"/>
      <c r="H512" s="6"/>
    </row>
    <row r="513" spans="2:8" s="4" customFormat="1" ht="24.95" customHeight="1" x14ac:dyDescent="0.25">
      <c r="B513" s="12"/>
      <c r="C513" s="12"/>
      <c r="D513" s="12"/>
      <c r="E513" s="6"/>
      <c r="F513" s="12"/>
      <c r="G513" s="12"/>
      <c r="H513" s="6"/>
    </row>
    <row r="514" spans="2:8" s="4" customFormat="1" ht="24.95" customHeight="1" x14ac:dyDescent="0.25">
      <c r="B514" s="12"/>
      <c r="C514" s="12"/>
      <c r="D514" s="12"/>
      <c r="E514" s="6"/>
      <c r="F514" s="12"/>
      <c r="G514" s="12"/>
      <c r="H514" s="6"/>
    </row>
    <row r="515" spans="2:8" s="4" customFormat="1" ht="24.95" customHeight="1" x14ac:dyDescent="0.25">
      <c r="B515" s="12"/>
      <c r="C515" s="12"/>
      <c r="D515" s="12"/>
      <c r="E515" s="6"/>
      <c r="F515" s="12"/>
      <c r="G515" s="12"/>
      <c r="H515" s="6"/>
    </row>
    <row r="516" spans="2:8" s="4" customFormat="1" ht="24.95" customHeight="1" x14ac:dyDescent="0.25">
      <c r="B516" s="12"/>
      <c r="C516" s="12"/>
      <c r="D516" s="12"/>
      <c r="E516" s="6"/>
      <c r="F516" s="12"/>
      <c r="G516" s="12"/>
      <c r="H516" s="6"/>
    </row>
    <row r="517" spans="2:8" s="4" customFormat="1" ht="24.95" customHeight="1" x14ac:dyDescent="0.25">
      <c r="B517" s="12"/>
      <c r="C517" s="12"/>
      <c r="D517" s="12"/>
      <c r="E517" s="6"/>
      <c r="F517" s="12"/>
      <c r="G517" s="12"/>
      <c r="H517" s="6"/>
    </row>
    <row r="518" spans="2:8" s="4" customFormat="1" ht="24.95" customHeight="1" x14ac:dyDescent="0.25">
      <c r="B518" s="12"/>
      <c r="C518" s="12"/>
      <c r="D518" s="12"/>
      <c r="E518" s="6"/>
      <c r="F518" s="12"/>
      <c r="G518" s="12"/>
      <c r="H518" s="6"/>
    </row>
    <row r="519" spans="2:8" s="4" customFormat="1" ht="24.95" customHeight="1" x14ac:dyDescent="0.25">
      <c r="B519" s="12"/>
      <c r="C519" s="12"/>
      <c r="D519" s="12"/>
      <c r="E519" s="6"/>
      <c r="F519" s="12"/>
      <c r="G519" s="12"/>
      <c r="H519" s="6"/>
    </row>
    <row r="520" spans="2:8" s="4" customFormat="1" ht="24.95" customHeight="1" x14ac:dyDescent="0.25">
      <c r="B520" s="12"/>
      <c r="C520" s="12"/>
      <c r="D520" s="12"/>
      <c r="E520" s="6"/>
      <c r="F520" s="12"/>
      <c r="G520" s="12"/>
      <c r="H520" s="6"/>
    </row>
    <row r="521" spans="2:8" s="4" customFormat="1" ht="24.95" customHeight="1" x14ac:dyDescent="0.25">
      <c r="B521" s="12"/>
      <c r="C521" s="12"/>
      <c r="D521" s="12"/>
      <c r="E521" s="6"/>
      <c r="F521" s="12"/>
      <c r="G521" s="12"/>
      <c r="H521" s="6"/>
    </row>
    <row r="522" spans="2:8" s="4" customFormat="1" ht="24.95" customHeight="1" x14ac:dyDescent="0.25">
      <c r="B522" s="12"/>
      <c r="C522" s="12"/>
      <c r="D522" s="12"/>
      <c r="E522" s="6"/>
      <c r="F522" s="12"/>
      <c r="G522" s="12"/>
      <c r="H522" s="6"/>
    </row>
    <row r="523" spans="2:8" s="4" customFormat="1" ht="24.95" customHeight="1" x14ac:dyDescent="0.25">
      <c r="B523" s="12"/>
      <c r="C523" s="12"/>
      <c r="D523" s="12"/>
      <c r="E523" s="6"/>
      <c r="F523" s="12"/>
      <c r="G523" s="12"/>
      <c r="H523" s="6"/>
    </row>
    <row r="524" spans="2:8" s="4" customFormat="1" ht="24.95" customHeight="1" x14ac:dyDescent="0.25">
      <c r="B524" s="12"/>
      <c r="C524" s="12"/>
      <c r="D524" s="12"/>
      <c r="E524" s="6"/>
      <c r="F524" s="12"/>
      <c r="G524" s="12"/>
      <c r="H524" s="6"/>
    </row>
    <row r="525" spans="2:8" s="4" customFormat="1" ht="24.95" customHeight="1" x14ac:dyDescent="0.25">
      <c r="B525" s="12"/>
      <c r="C525" s="12"/>
      <c r="D525" s="12"/>
      <c r="E525" s="6"/>
      <c r="F525" s="12"/>
      <c r="G525" s="12"/>
      <c r="H525" s="6"/>
    </row>
    <row r="526" spans="2:8" s="4" customFormat="1" ht="24.95" customHeight="1" x14ac:dyDescent="0.25">
      <c r="B526" s="12"/>
      <c r="C526" s="12"/>
      <c r="D526" s="12"/>
      <c r="E526" s="6"/>
      <c r="F526" s="12"/>
      <c r="G526" s="12"/>
      <c r="H526" s="6"/>
    </row>
    <row r="527" spans="2:8" s="4" customFormat="1" ht="24.95" customHeight="1" x14ac:dyDescent="0.25">
      <c r="B527" s="12"/>
      <c r="C527" s="12"/>
      <c r="D527" s="12"/>
      <c r="E527" s="6"/>
      <c r="F527" s="12"/>
      <c r="G527" s="12"/>
      <c r="H527" s="6"/>
    </row>
    <row r="528" spans="2:8" s="4" customFormat="1" ht="24.95" customHeight="1" x14ac:dyDescent="0.25">
      <c r="B528" s="12"/>
      <c r="C528" s="12"/>
      <c r="D528" s="12"/>
      <c r="E528" s="6"/>
      <c r="F528" s="12"/>
      <c r="G528" s="12"/>
      <c r="H528" s="6"/>
    </row>
    <row r="529" spans="2:8" s="4" customFormat="1" ht="24.95" customHeight="1" x14ac:dyDescent="0.25">
      <c r="B529" s="12"/>
      <c r="C529" s="12"/>
      <c r="D529" s="12"/>
      <c r="E529" s="6"/>
      <c r="F529" s="12"/>
      <c r="G529" s="12"/>
      <c r="H529" s="6"/>
    </row>
    <row r="530" spans="2:8" s="4" customFormat="1" ht="24.95" customHeight="1" x14ac:dyDescent="0.25">
      <c r="B530" s="12"/>
      <c r="C530" s="12"/>
      <c r="D530" s="12"/>
      <c r="E530" s="6"/>
      <c r="F530" s="12"/>
      <c r="G530" s="12"/>
      <c r="H530" s="6"/>
    </row>
    <row r="531" spans="2:8" s="4" customFormat="1" ht="24.95" customHeight="1" x14ac:dyDescent="0.25">
      <c r="B531" s="12"/>
      <c r="C531" s="12"/>
      <c r="D531" s="12"/>
      <c r="E531" s="6"/>
      <c r="F531" s="12"/>
      <c r="G531" s="12"/>
      <c r="H531" s="6"/>
    </row>
    <row r="532" spans="2:8" s="4" customFormat="1" ht="24.95" customHeight="1" x14ac:dyDescent="0.25">
      <c r="B532" s="12"/>
      <c r="C532" s="12"/>
      <c r="D532" s="12"/>
      <c r="E532" s="6"/>
      <c r="F532" s="12"/>
      <c r="G532" s="12"/>
      <c r="H532" s="6"/>
    </row>
    <row r="533" spans="2:8" s="4" customFormat="1" ht="24.95" customHeight="1" x14ac:dyDescent="0.25">
      <c r="B533" s="12"/>
      <c r="C533" s="12"/>
      <c r="D533" s="12"/>
      <c r="E533" s="6"/>
      <c r="F533" s="12"/>
      <c r="G533" s="12"/>
      <c r="H533" s="6"/>
    </row>
    <row r="534" spans="2:8" s="4" customFormat="1" ht="24.95" customHeight="1" x14ac:dyDescent="0.25">
      <c r="B534" s="12"/>
      <c r="C534" s="12"/>
      <c r="D534" s="12"/>
      <c r="E534" s="6"/>
      <c r="F534" s="12"/>
      <c r="G534" s="12"/>
      <c r="H534" s="6"/>
    </row>
    <row r="535" spans="2:8" s="4" customFormat="1" ht="24.95" customHeight="1" x14ac:dyDescent="0.25">
      <c r="B535" s="12"/>
      <c r="C535" s="12"/>
      <c r="D535" s="12"/>
      <c r="E535" s="6"/>
      <c r="F535" s="12"/>
      <c r="G535" s="12"/>
      <c r="H535" s="6"/>
    </row>
    <row r="536" spans="2:8" s="4" customFormat="1" ht="24.95" customHeight="1" x14ac:dyDescent="0.25">
      <c r="B536" s="12"/>
      <c r="C536" s="12"/>
      <c r="D536" s="12"/>
      <c r="E536" s="6"/>
      <c r="F536" s="12"/>
      <c r="G536" s="12"/>
      <c r="H536" s="6"/>
    </row>
    <row r="537" spans="2:8" s="4" customFormat="1" ht="24.95" customHeight="1" x14ac:dyDescent="0.25">
      <c r="B537" s="12"/>
      <c r="C537" s="12"/>
      <c r="D537" s="12"/>
      <c r="E537" s="6"/>
      <c r="F537" s="12"/>
      <c r="G537" s="12"/>
      <c r="H537" s="6"/>
    </row>
    <row r="538" spans="2:8" s="4" customFormat="1" ht="24.95" customHeight="1" x14ac:dyDescent="0.25">
      <c r="B538" s="12"/>
      <c r="C538" s="12"/>
      <c r="D538" s="12"/>
      <c r="E538" s="6"/>
      <c r="F538" s="12"/>
      <c r="G538" s="12"/>
      <c r="H538" s="6"/>
    </row>
    <row r="539" spans="2:8" s="4" customFormat="1" ht="24.95" customHeight="1" x14ac:dyDescent="0.25">
      <c r="B539" s="12"/>
      <c r="C539" s="12"/>
      <c r="D539" s="12"/>
      <c r="E539" s="6"/>
      <c r="F539" s="12"/>
      <c r="G539" s="12"/>
      <c r="H539" s="6"/>
    </row>
    <row r="540" spans="2:8" s="4" customFormat="1" ht="24.95" customHeight="1" x14ac:dyDescent="0.25">
      <c r="B540" s="12"/>
      <c r="C540" s="12"/>
      <c r="D540" s="12"/>
      <c r="E540" s="6"/>
      <c r="F540" s="12"/>
      <c r="G540" s="12"/>
      <c r="H540" s="6"/>
    </row>
    <row r="541" spans="2:8" s="4" customFormat="1" ht="24.95" customHeight="1" x14ac:dyDescent="0.25">
      <c r="B541" s="12"/>
      <c r="C541" s="12"/>
      <c r="D541" s="12"/>
      <c r="E541" s="6"/>
      <c r="F541" s="12"/>
      <c r="G541" s="12"/>
      <c r="H541" s="6"/>
    </row>
    <row r="542" spans="2:8" s="4" customFormat="1" ht="24.95" customHeight="1" x14ac:dyDescent="0.25">
      <c r="B542" s="12"/>
      <c r="C542" s="12"/>
      <c r="D542" s="12"/>
      <c r="E542" s="6"/>
      <c r="F542" s="12"/>
      <c r="G542" s="12"/>
      <c r="H542" s="6"/>
    </row>
    <row r="543" spans="2:8" s="4" customFormat="1" ht="24.95" customHeight="1" x14ac:dyDescent="0.25">
      <c r="B543" s="12"/>
      <c r="C543" s="12"/>
      <c r="D543" s="12"/>
      <c r="E543" s="6"/>
      <c r="F543" s="12"/>
      <c r="G543" s="12"/>
      <c r="H543" s="6"/>
    </row>
    <row r="544" spans="2:8" s="4" customFormat="1" ht="24.95" customHeight="1" x14ac:dyDescent="0.25">
      <c r="B544" s="12"/>
      <c r="C544" s="12"/>
      <c r="D544" s="12"/>
      <c r="E544" s="6"/>
      <c r="F544" s="12"/>
      <c r="G544" s="12"/>
      <c r="H544" s="6"/>
    </row>
    <row r="545" spans="2:8" s="4" customFormat="1" ht="24.95" customHeight="1" x14ac:dyDescent="0.25">
      <c r="B545" s="12"/>
      <c r="C545" s="12"/>
      <c r="D545" s="12"/>
      <c r="E545" s="6"/>
      <c r="F545" s="12"/>
      <c r="G545" s="12"/>
      <c r="H545" s="6"/>
    </row>
    <row r="546" spans="2:8" s="4" customFormat="1" ht="24.95" customHeight="1" x14ac:dyDescent="0.25">
      <c r="B546" s="12"/>
      <c r="C546" s="12"/>
      <c r="D546" s="12"/>
      <c r="E546" s="6"/>
      <c r="F546" s="12"/>
      <c r="G546" s="12"/>
      <c r="H546" s="6"/>
    </row>
    <row r="547" spans="2:8" s="4" customFormat="1" ht="24.95" customHeight="1" x14ac:dyDescent="0.25">
      <c r="B547" s="12"/>
      <c r="C547" s="12"/>
      <c r="D547" s="12"/>
      <c r="E547" s="6"/>
      <c r="F547" s="12"/>
      <c r="G547" s="12"/>
      <c r="H547" s="6"/>
    </row>
    <row r="548" spans="2:8" s="4" customFormat="1" ht="24.95" customHeight="1" x14ac:dyDescent="0.25">
      <c r="B548" s="12"/>
      <c r="C548" s="12"/>
      <c r="D548" s="12"/>
      <c r="E548" s="6"/>
      <c r="F548" s="12"/>
      <c r="G548" s="12"/>
      <c r="H548" s="6"/>
    </row>
    <row r="549" spans="2:8" s="4" customFormat="1" ht="24.95" customHeight="1" x14ac:dyDescent="0.25">
      <c r="B549" s="12"/>
      <c r="C549" s="12"/>
      <c r="D549" s="12"/>
      <c r="E549" s="6"/>
      <c r="F549" s="12"/>
      <c r="G549" s="12"/>
      <c r="H549" s="6"/>
    </row>
    <row r="550" spans="2:8" s="4" customFormat="1" ht="24.95" customHeight="1" x14ac:dyDescent="0.25">
      <c r="B550" s="12"/>
      <c r="C550" s="12"/>
      <c r="D550" s="12"/>
      <c r="E550" s="6"/>
      <c r="F550" s="12"/>
      <c r="G550" s="12"/>
      <c r="H550" s="6"/>
    </row>
    <row r="551" spans="2:8" s="4" customFormat="1" ht="24.95" customHeight="1" x14ac:dyDescent="0.25">
      <c r="B551" s="12"/>
      <c r="C551" s="12"/>
      <c r="D551" s="12"/>
      <c r="E551" s="6"/>
      <c r="F551" s="12"/>
      <c r="G551" s="12"/>
      <c r="H551" s="6"/>
    </row>
    <row r="552" spans="2:8" s="4" customFormat="1" ht="24.95" customHeight="1" x14ac:dyDescent="0.25">
      <c r="B552" s="12"/>
      <c r="C552" s="12"/>
      <c r="D552" s="12"/>
      <c r="E552" s="6"/>
      <c r="F552" s="12"/>
      <c r="G552" s="12"/>
      <c r="H552" s="6"/>
    </row>
    <row r="553" spans="2:8" s="4" customFormat="1" ht="24.95" customHeight="1" x14ac:dyDescent="0.25">
      <c r="B553" s="12"/>
      <c r="C553" s="12"/>
      <c r="D553" s="12"/>
      <c r="E553" s="6"/>
      <c r="F553" s="12"/>
      <c r="G553" s="12"/>
      <c r="H553" s="6"/>
    </row>
    <row r="554" spans="2:8" s="4" customFormat="1" ht="24.95" customHeight="1" x14ac:dyDescent="0.25">
      <c r="B554" s="12"/>
      <c r="C554" s="12"/>
      <c r="D554" s="12"/>
      <c r="E554" s="6"/>
      <c r="F554" s="12"/>
      <c r="G554" s="12"/>
      <c r="H554" s="6"/>
    </row>
    <row r="555" spans="2:8" s="4" customFormat="1" ht="24.95" customHeight="1" x14ac:dyDescent="0.25">
      <c r="B555" s="12"/>
      <c r="C555" s="12"/>
      <c r="D555" s="12"/>
      <c r="E555" s="6"/>
      <c r="F555" s="12"/>
      <c r="G555" s="12"/>
      <c r="H555" s="6"/>
    </row>
    <row r="556" spans="2:8" s="4" customFormat="1" ht="24.95" customHeight="1" x14ac:dyDescent="0.25">
      <c r="B556" s="12"/>
      <c r="C556" s="12"/>
      <c r="D556" s="12"/>
      <c r="E556" s="6"/>
      <c r="F556" s="12"/>
      <c r="G556" s="12"/>
      <c r="H556" s="6"/>
    </row>
    <row r="557" spans="2:8" s="4" customFormat="1" ht="24.95" customHeight="1" x14ac:dyDescent="0.25">
      <c r="B557" s="12"/>
      <c r="C557" s="12"/>
      <c r="D557" s="12"/>
      <c r="E557" s="6"/>
      <c r="F557" s="12"/>
      <c r="G557" s="12"/>
      <c r="H557" s="6"/>
    </row>
    <row r="558" spans="2:8" s="4" customFormat="1" ht="24.95" customHeight="1" x14ac:dyDescent="0.25">
      <c r="B558" s="12"/>
      <c r="C558" s="12"/>
      <c r="D558" s="12"/>
      <c r="E558" s="6"/>
      <c r="F558" s="12"/>
      <c r="G558" s="12"/>
      <c r="H558" s="6"/>
    </row>
    <row r="559" spans="2:8" s="4" customFormat="1" ht="24.95" customHeight="1" x14ac:dyDescent="0.25">
      <c r="B559" s="12"/>
      <c r="C559" s="12"/>
      <c r="D559" s="12"/>
      <c r="E559" s="6"/>
      <c r="F559" s="12"/>
      <c r="G559" s="12"/>
      <c r="H559" s="6"/>
    </row>
    <row r="560" spans="2:8" s="4" customFormat="1" ht="24.95" customHeight="1" x14ac:dyDescent="0.25">
      <c r="B560" s="12"/>
      <c r="C560" s="12"/>
      <c r="D560" s="12"/>
      <c r="E560" s="6"/>
      <c r="F560" s="12"/>
      <c r="G560" s="12"/>
      <c r="H560" s="6"/>
    </row>
    <row r="561" spans="2:8" s="4" customFormat="1" ht="24.95" customHeight="1" x14ac:dyDescent="0.25">
      <c r="B561" s="12"/>
      <c r="C561" s="12"/>
      <c r="D561" s="12"/>
      <c r="E561" s="6"/>
      <c r="F561" s="12"/>
      <c r="G561" s="12"/>
      <c r="H561" s="6"/>
    </row>
    <row r="562" spans="2:8" s="4" customFormat="1" ht="24.95" customHeight="1" x14ac:dyDescent="0.25">
      <c r="B562" s="12"/>
      <c r="C562" s="12"/>
      <c r="D562" s="12"/>
      <c r="E562" s="6"/>
      <c r="F562" s="12"/>
      <c r="G562" s="12"/>
      <c r="H562" s="6"/>
    </row>
    <row r="563" spans="2:8" s="4" customFormat="1" ht="24.95" customHeight="1" x14ac:dyDescent="0.25">
      <c r="B563" s="12"/>
      <c r="C563" s="12"/>
      <c r="D563" s="12"/>
      <c r="E563" s="6"/>
      <c r="F563" s="12"/>
      <c r="G563" s="12"/>
      <c r="H563" s="6"/>
    </row>
    <row r="564" spans="2:8" s="4" customFormat="1" ht="24.95" customHeight="1" x14ac:dyDescent="0.25">
      <c r="B564" s="12"/>
      <c r="C564" s="12"/>
      <c r="D564" s="12"/>
      <c r="E564" s="6"/>
      <c r="F564" s="12"/>
      <c r="G564" s="12"/>
      <c r="H564" s="6"/>
    </row>
    <row r="565" spans="2:8" s="4" customFormat="1" ht="24.95" customHeight="1" x14ac:dyDescent="0.25">
      <c r="B565" s="12"/>
      <c r="C565" s="12"/>
      <c r="D565" s="12"/>
      <c r="E565" s="6"/>
      <c r="F565" s="12"/>
      <c r="G565" s="12"/>
      <c r="H565" s="6"/>
    </row>
    <row r="566" spans="2:8" s="4" customFormat="1" ht="24.95" customHeight="1" x14ac:dyDescent="0.25">
      <c r="B566" s="12"/>
      <c r="C566" s="12"/>
      <c r="D566" s="12"/>
      <c r="E566" s="6"/>
      <c r="F566" s="12"/>
      <c r="G566" s="12"/>
      <c r="H566" s="6"/>
    </row>
    <row r="567" spans="2:8" s="4" customFormat="1" ht="24.95" customHeight="1" x14ac:dyDescent="0.25">
      <c r="B567" s="12"/>
      <c r="C567" s="12"/>
      <c r="D567" s="12"/>
      <c r="E567" s="6"/>
      <c r="F567" s="12"/>
      <c r="G567" s="12"/>
      <c r="H567" s="6"/>
    </row>
    <row r="568" spans="2:8" s="4" customFormat="1" ht="24.95" customHeight="1" x14ac:dyDescent="0.25">
      <c r="B568" s="12"/>
      <c r="C568" s="12"/>
      <c r="D568" s="12"/>
      <c r="E568" s="6"/>
      <c r="F568" s="12"/>
      <c r="G568" s="12"/>
      <c r="H568" s="6"/>
    </row>
    <row r="569" spans="2:8" s="4" customFormat="1" ht="24.95" customHeight="1" x14ac:dyDescent="0.25">
      <c r="B569" s="12"/>
      <c r="C569" s="12"/>
      <c r="D569" s="12"/>
      <c r="E569" s="6"/>
      <c r="F569" s="12"/>
      <c r="G569" s="12"/>
      <c r="H569" s="6"/>
    </row>
    <row r="570" spans="2:8" s="4" customFormat="1" ht="24.95" customHeight="1" x14ac:dyDescent="0.25">
      <c r="B570" s="12"/>
      <c r="C570" s="12"/>
      <c r="D570" s="12"/>
      <c r="E570" s="6"/>
      <c r="F570" s="12"/>
      <c r="G570" s="12"/>
      <c r="H570" s="6"/>
    </row>
    <row r="571" spans="2:8" s="4" customFormat="1" ht="24.95" customHeight="1" x14ac:dyDescent="0.25">
      <c r="B571" s="12"/>
      <c r="C571" s="12"/>
      <c r="D571" s="12"/>
      <c r="E571" s="6"/>
      <c r="F571" s="12"/>
      <c r="G571" s="12"/>
      <c r="H571" s="6"/>
    </row>
    <row r="572" spans="2:8" s="4" customFormat="1" ht="24.95" customHeight="1" x14ac:dyDescent="0.25">
      <c r="B572" s="12"/>
      <c r="C572" s="12"/>
      <c r="D572" s="12"/>
      <c r="E572" s="6"/>
      <c r="F572" s="12"/>
      <c r="G572" s="12"/>
      <c r="H572" s="6"/>
    </row>
    <row r="573" spans="2:8" s="4" customFormat="1" ht="24.95" customHeight="1" x14ac:dyDescent="0.25">
      <c r="B573" s="12"/>
      <c r="C573" s="12"/>
      <c r="D573" s="12"/>
      <c r="E573" s="6"/>
      <c r="F573" s="12"/>
      <c r="G573" s="12"/>
      <c r="H573" s="6"/>
    </row>
    <row r="574" spans="2:8" s="4" customFormat="1" ht="24.95" customHeight="1" x14ac:dyDescent="0.25">
      <c r="B574" s="12"/>
      <c r="C574" s="12"/>
      <c r="D574" s="12"/>
      <c r="E574" s="6"/>
      <c r="F574" s="12"/>
      <c r="G574" s="12"/>
      <c r="H574" s="6"/>
    </row>
    <row r="575" spans="2:8" s="4" customFormat="1" ht="24.95" customHeight="1" x14ac:dyDescent="0.25">
      <c r="B575" s="12"/>
      <c r="C575" s="12"/>
      <c r="D575" s="12"/>
      <c r="E575" s="6"/>
      <c r="F575" s="12"/>
      <c r="G575" s="12"/>
      <c r="H575" s="6"/>
    </row>
    <row r="576" spans="2:8" s="4" customFormat="1" ht="24.95" customHeight="1" x14ac:dyDescent="0.25">
      <c r="B576" s="12"/>
      <c r="C576" s="12"/>
      <c r="D576" s="12"/>
      <c r="E576" s="6"/>
      <c r="F576" s="12"/>
      <c r="G576" s="12"/>
      <c r="H576" s="6"/>
    </row>
    <row r="577" spans="2:8" s="4" customFormat="1" ht="24.95" customHeight="1" x14ac:dyDescent="0.25">
      <c r="B577" s="12"/>
      <c r="C577" s="12"/>
      <c r="D577" s="12"/>
      <c r="E577" s="6"/>
      <c r="F577" s="12"/>
      <c r="G577" s="12"/>
      <c r="H577" s="6"/>
    </row>
    <row r="578" spans="2:8" s="4" customFormat="1" ht="24.95" customHeight="1" x14ac:dyDescent="0.25">
      <c r="B578" s="12"/>
      <c r="C578" s="12"/>
      <c r="D578" s="12"/>
      <c r="E578" s="6"/>
      <c r="F578" s="12"/>
      <c r="G578" s="12"/>
      <c r="H578" s="6"/>
    </row>
    <row r="579" spans="2:8" s="4" customFormat="1" ht="24.95" customHeight="1" x14ac:dyDescent="0.25">
      <c r="B579" s="12"/>
      <c r="C579" s="12"/>
      <c r="D579" s="12"/>
      <c r="E579" s="6"/>
      <c r="F579" s="12"/>
      <c r="G579" s="12"/>
      <c r="H579" s="6"/>
    </row>
    <row r="580" spans="2:8" s="4" customFormat="1" ht="24.95" customHeight="1" x14ac:dyDescent="0.25">
      <c r="B580" s="12"/>
      <c r="C580" s="12"/>
      <c r="D580" s="12"/>
      <c r="E580" s="6"/>
      <c r="F580" s="12"/>
      <c r="G580" s="12"/>
      <c r="H580" s="6"/>
    </row>
    <row r="581" spans="2:8" s="4" customFormat="1" ht="24.95" customHeight="1" x14ac:dyDescent="0.25">
      <c r="B581" s="12"/>
      <c r="C581" s="12"/>
      <c r="D581" s="12"/>
      <c r="E581" s="6"/>
      <c r="F581" s="12"/>
      <c r="G581" s="12"/>
      <c r="H581" s="6"/>
    </row>
    <row r="582" spans="2:8" s="4" customFormat="1" ht="24.95" customHeight="1" x14ac:dyDescent="0.25">
      <c r="B582" s="12"/>
      <c r="C582" s="12"/>
      <c r="D582" s="12"/>
      <c r="E582" s="6"/>
      <c r="F582" s="12"/>
      <c r="G582" s="12"/>
      <c r="H582" s="6"/>
    </row>
    <row r="583" spans="2:8" s="4" customFormat="1" ht="24.95" customHeight="1" x14ac:dyDescent="0.25">
      <c r="B583" s="12"/>
      <c r="C583" s="12"/>
      <c r="D583" s="12"/>
      <c r="E583" s="6"/>
      <c r="F583" s="12"/>
      <c r="G583" s="12"/>
      <c r="H583" s="6"/>
    </row>
    <row r="584" spans="2:8" s="4" customFormat="1" ht="24.95" customHeight="1" x14ac:dyDescent="0.25">
      <c r="B584" s="12"/>
      <c r="C584" s="12"/>
      <c r="D584" s="12"/>
      <c r="E584" s="6"/>
      <c r="F584" s="12"/>
      <c r="G584" s="12"/>
      <c r="H584" s="6"/>
    </row>
    <row r="585" spans="2:8" s="4" customFormat="1" ht="24.95" customHeight="1" x14ac:dyDescent="0.25">
      <c r="B585" s="12"/>
      <c r="C585" s="12"/>
      <c r="D585" s="12"/>
      <c r="E585" s="6"/>
      <c r="F585" s="12"/>
      <c r="G585" s="12"/>
      <c r="H585" s="6"/>
    </row>
    <row r="586" spans="2:8" s="4" customFormat="1" ht="24.95" customHeight="1" x14ac:dyDescent="0.25">
      <c r="B586" s="12"/>
      <c r="C586" s="12"/>
      <c r="D586" s="12"/>
      <c r="E586" s="6"/>
      <c r="F586" s="12"/>
      <c r="G586" s="12"/>
      <c r="H586" s="6"/>
    </row>
    <row r="587" spans="2:8" s="4" customFormat="1" ht="24.95" customHeight="1" x14ac:dyDescent="0.25">
      <c r="B587" s="12"/>
      <c r="C587" s="12"/>
      <c r="D587" s="12"/>
      <c r="E587" s="6"/>
      <c r="F587" s="12"/>
      <c r="G587" s="12"/>
      <c r="H587" s="6"/>
    </row>
    <row r="588" spans="2:8" s="4" customFormat="1" ht="24.95" customHeight="1" x14ac:dyDescent="0.25">
      <c r="B588" s="12"/>
      <c r="C588" s="12"/>
      <c r="D588" s="12"/>
      <c r="E588" s="6"/>
      <c r="F588" s="12"/>
      <c r="G588" s="12"/>
      <c r="H588" s="6"/>
    </row>
    <row r="589" spans="2:8" s="4" customFormat="1" ht="24.95" customHeight="1" x14ac:dyDescent="0.25">
      <c r="B589" s="12"/>
      <c r="C589" s="12"/>
      <c r="D589" s="12"/>
      <c r="E589" s="6"/>
      <c r="F589" s="12"/>
      <c r="G589" s="12"/>
      <c r="H589" s="6"/>
    </row>
    <row r="590" spans="2:8" s="4" customFormat="1" ht="24.95" customHeight="1" x14ac:dyDescent="0.25">
      <c r="B590" s="12"/>
      <c r="C590" s="12"/>
      <c r="D590" s="12"/>
      <c r="E590" s="6"/>
      <c r="F590" s="12"/>
      <c r="G590" s="12"/>
      <c r="H590" s="6"/>
    </row>
    <row r="591" spans="2:8" s="4" customFormat="1" ht="24.95" customHeight="1" x14ac:dyDescent="0.25">
      <c r="B591" s="12"/>
      <c r="C591" s="12"/>
      <c r="D591" s="12"/>
      <c r="E591" s="6"/>
      <c r="F591" s="12"/>
      <c r="G591" s="12"/>
      <c r="H591" s="6"/>
    </row>
    <row r="592" spans="2:8" s="4" customFormat="1" ht="24.95" customHeight="1" x14ac:dyDescent="0.25">
      <c r="B592" s="12"/>
      <c r="C592" s="12"/>
      <c r="D592" s="12"/>
      <c r="E592" s="6"/>
      <c r="F592" s="12"/>
      <c r="G592" s="12"/>
      <c r="H592" s="6"/>
    </row>
    <row r="593" spans="2:8" s="4" customFormat="1" ht="24.95" customHeight="1" x14ac:dyDescent="0.25">
      <c r="B593" s="12"/>
      <c r="C593" s="12"/>
      <c r="D593" s="12"/>
      <c r="E593" s="6"/>
      <c r="F593" s="12"/>
      <c r="G593" s="12"/>
      <c r="H593" s="6"/>
    </row>
    <row r="594" spans="2:8" s="4" customFormat="1" ht="24.95" customHeight="1" x14ac:dyDescent="0.25">
      <c r="B594" s="12"/>
      <c r="C594" s="12"/>
      <c r="D594" s="12"/>
      <c r="E594" s="6"/>
      <c r="F594" s="12"/>
      <c r="G594" s="12"/>
      <c r="H594" s="6"/>
    </row>
    <row r="595" spans="2:8" s="4" customFormat="1" ht="24.95" customHeight="1" x14ac:dyDescent="0.25">
      <c r="B595" s="12"/>
      <c r="C595" s="12"/>
      <c r="D595" s="12"/>
      <c r="E595" s="6"/>
      <c r="F595" s="12"/>
      <c r="G595" s="12"/>
      <c r="H595" s="6"/>
    </row>
    <row r="596" spans="2:8" s="4" customFormat="1" ht="24.95" customHeight="1" x14ac:dyDescent="0.25">
      <c r="B596" s="12"/>
      <c r="C596" s="12"/>
      <c r="D596" s="12"/>
      <c r="E596" s="6"/>
      <c r="F596" s="12"/>
      <c r="G596" s="12"/>
      <c r="H596" s="6"/>
    </row>
    <row r="597" spans="2:8" s="4" customFormat="1" ht="24.95" customHeight="1" x14ac:dyDescent="0.25">
      <c r="B597" s="12"/>
      <c r="C597" s="12"/>
      <c r="D597" s="12"/>
      <c r="E597" s="6"/>
      <c r="F597" s="12"/>
      <c r="G597" s="12"/>
      <c r="H597" s="6"/>
    </row>
    <row r="598" spans="2:8" s="4" customFormat="1" ht="24.95" customHeight="1" x14ac:dyDescent="0.25">
      <c r="B598" s="12"/>
      <c r="C598" s="12"/>
      <c r="D598" s="12"/>
      <c r="E598" s="6"/>
      <c r="F598" s="12"/>
      <c r="G598" s="12"/>
      <c r="H598" s="6"/>
    </row>
    <row r="599" spans="2:8" s="4" customFormat="1" ht="24.95" customHeight="1" x14ac:dyDescent="0.25">
      <c r="B599" s="12"/>
      <c r="C599" s="12"/>
      <c r="D599" s="12"/>
      <c r="E599" s="6"/>
      <c r="F599" s="12"/>
      <c r="G599" s="12"/>
      <c r="H599" s="6"/>
    </row>
    <row r="600" spans="2:8" s="4" customFormat="1" ht="24.95" customHeight="1" x14ac:dyDescent="0.25">
      <c r="B600" s="12"/>
      <c r="C600" s="12"/>
      <c r="D600" s="12"/>
      <c r="E600" s="6"/>
      <c r="F600" s="12"/>
      <c r="G600" s="12"/>
      <c r="H600" s="6"/>
    </row>
    <row r="601" spans="2:8" s="4" customFormat="1" ht="24.95" customHeight="1" x14ac:dyDescent="0.25">
      <c r="B601" s="12"/>
      <c r="C601" s="12"/>
      <c r="D601" s="12"/>
      <c r="E601" s="6"/>
      <c r="F601" s="12"/>
      <c r="G601" s="12"/>
      <c r="H601" s="6"/>
    </row>
    <row r="602" spans="2:8" s="4" customFormat="1" ht="24.95" customHeight="1" x14ac:dyDescent="0.25">
      <c r="B602" s="12"/>
      <c r="C602" s="12"/>
      <c r="D602" s="12"/>
      <c r="E602" s="6"/>
      <c r="F602" s="12"/>
      <c r="G602" s="12"/>
      <c r="H602" s="6"/>
    </row>
    <row r="603" spans="2:8" s="4" customFormat="1" ht="24.95" customHeight="1" x14ac:dyDescent="0.25">
      <c r="B603" s="12"/>
      <c r="C603" s="12"/>
      <c r="D603" s="12"/>
      <c r="E603" s="6"/>
      <c r="F603" s="12"/>
      <c r="G603" s="12"/>
      <c r="H603" s="6"/>
    </row>
    <row r="604" spans="2:8" s="4" customFormat="1" ht="24.95" customHeight="1" x14ac:dyDescent="0.25">
      <c r="B604" s="12"/>
      <c r="C604" s="12"/>
      <c r="D604" s="12"/>
      <c r="E604" s="6"/>
      <c r="F604" s="12"/>
      <c r="G604" s="12"/>
      <c r="H604" s="6"/>
    </row>
    <row r="605" spans="2:8" s="4" customFormat="1" ht="24.95" customHeight="1" x14ac:dyDescent="0.25">
      <c r="B605" s="12"/>
      <c r="C605" s="12"/>
      <c r="D605" s="12"/>
      <c r="E605" s="6"/>
      <c r="F605" s="12"/>
      <c r="G605" s="12"/>
      <c r="H605" s="6"/>
    </row>
    <row r="606" spans="2:8" s="4" customFormat="1" ht="24.95" customHeight="1" x14ac:dyDescent="0.25">
      <c r="B606" s="12"/>
      <c r="C606" s="12"/>
      <c r="D606" s="12"/>
      <c r="E606" s="6"/>
      <c r="F606" s="12"/>
      <c r="G606" s="12"/>
      <c r="H606" s="6"/>
    </row>
    <row r="607" spans="2:8" s="4" customFormat="1" ht="24.95" customHeight="1" x14ac:dyDescent="0.25">
      <c r="B607" s="12"/>
      <c r="C607" s="12"/>
      <c r="D607" s="12"/>
      <c r="E607" s="6"/>
      <c r="F607" s="12"/>
      <c r="G607" s="12"/>
      <c r="H607" s="6"/>
    </row>
    <row r="608" spans="2:8" s="4" customFormat="1" ht="24.95" customHeight="1" x14ac:dyDescent="0.25">
      <c r="B608" s="12"/>
      <c r="C608" s="12"/>
      <c r="D608" s="12"/>
      <c r="E608" s="6"/>
      <c r="F608" s="12"/>
      <c r="G608" s="12"/>
      <c r="H608" s="6"/>
    </row>
    <row r="609" spans="2:8" s="4" customFormat="1" ht="24.95" customHeight="1" x14ac:dyDescent="0.25">
      <c r="B609" s="12"/>
      <c r="C609" s="12"/>
      <c r="D609" s="12"/>
      <c r="E609" s="6"/>
      <c r="F609" s="12"/>
      <c r="G609" s="12"/>
      <c r="H609" s="6"/>
    </row>
    <row r="610" spans="2:8" s="4" customFormat="1" ht="24.95" customHeight="1" x14ac:dyDescent="0.25">
      <c r="B610" s="12"/>
      <c r="C610" s="12"/>
      <c r="D610" s="12"/>
      <c r="E610" s="6"/>
      <c r="F610" s="12"/>
      <c r="G610" s="12"/>
      <c r="H610" s="6"/>
    </row>
    <row r="611" spans="2:8" s="4" customFormat="1" ht="24.95" customHeight="1" x14ac:dyDescent="0.25">
      <c r="B611" s="12"/>
      <c r="C611" s="12"/>
      <c r="D611" s="12"/>
      <c r="E611" s="6"/>
      <c r="F611" s="12"/>
      <c r="G611" s="12"/>
      <c r="H611" s="6"/>
    </row>
    <row r="612" spans="2:8" s="4" customFormat="1" ht="24.95" customHeight="1" x14ac:dyDescent="0.25">
      <c r="B612" s="12"/>
      <c r="C612" s="12"/>
      <c r="D612" s="12"/>
      <c r="E612" s="6"/>
      <c r="F612" s="12"/>
      <c r="G612" s="12"/>
      <c r="H612" s="6"/>
    </row>
    <row r="613" spans="2:8" s="4" customFormat="1" ht="24.95" customHeight="1" x14ac:dyDescent="0.25">
      <c r="B613" s="12"/>
      <c r="C613" s="12"/>
      <c r="D613" s="12"/>
      <c r="E613" s="6"/>
      <c r="F613" s="12"/>
      <c r="G613" s="12"/>
      <c r="H613" s="6"/>
    </row>
    <row r="614" spans="2:8" s="4" customFormat="1" ht="24.95" customHeight="1" x14ac:dyDescent="0.25">
      <c r="B614" s="12"/>
      <c r="C614" s="12"/>
      <c r="D614" s="12"/>
      <c r="E614" s="6"/>
      <c r="F614" s="12"/>
      <c r="G614" s="12"/>
      <c r="H614" s="6"/>
    </row>
    <row r="615" spans="2:8" s="4" customFormat="1" ht="24.95" customHeight="1" x14ac:dyDescent="0.25">
      <c r="B615" s="12"/>
      <c r="C615" s="12"/>
      <c r="D615" s="12"/>
      <c r="E615" s="6"/>
      <c r="F615" s="12"/>
      <c r="G615" s="12"/>
      <c r="H615" s="6"/>
    </row>
    <row r="616" spans="2:8" s="4" customFormat="1" ht="24.95" customHeight="1" x14ac:dyDescent="0.25">
      <c r="B616" s="12"/>
      <c r="C616" s="12"/>
      <c r="D616" s="12"/>
      <c r="E616" s="6"/>
      <c r="F616" s="12"/>
      <c r="G616" s="12"/>
      <c r="H616" s="6"/>
    </row>
    <row r="617" spans="2:8" s="4" customFormat="1" ht="24.95" customHeight="1" x14ac:dyDescent="0.25">
      <c r="B617" s="12"/>
      <c r="C617" s="12"/>
      <c r="D617" s="12"/>
      <c r="E617" s="6"/>
      <c r="F617" s="12"/>
      <c r="G617" s="12"/>
      <c r="H617" s="6"/>
    </row>
    <row r="618" spans="2:8" s="4" customFormat="1" ht="24.95" customHeight="1" x14ac:dyDescent="0.25">
      <c r="B618" s="12"/>
      <c r="C618" s="12"/>
      <c r="D618" s="12"/>
      <c r="E618" s="6"/>
      <c r="F618" s="12"/>
      <c r="G618" s="12"/>
      <c r="H618" s="6"/>
    </row>
    <row r="619" spans="2:8" s="4" customFormat="1" ht="24.95" customHeight="1" x14ac:dyDescent="0.25">
      <c r="B619" s="12"/>
      <c r="C619" s="12"/>
      <c r="D619" s="12"/>
      <c r="E619" s="6"/>
      <c r="F619" s="12"/>
      <c r="G619" s="12"/>
      <c r="H619" s="6"/>
    </row>
    <row r="620" spans="2:8" s="4" customFormat="1" ht="24.95" customHeight="1" x14ac:dyDescent="0.25">
      <c r="B620" s="12"/>
      <c r="C620" s="12"/>
      <c r="D620" s="12"/>
      <c r="E620" s="6"/>
      <c r="F620" s="12"/>
      <c r="G620" s="12"/>
      <c r="H620" s="6"/>
    </row>
    <row r="621" spans="2:8" s="4" customFormat="1" ht="24.95" customHeight="1" x14ac:dyDescent="0.25">
      <c r="B621" s="12"/>
      <c r="C621" s="12"/>
      <c r="D621" s="12"/>
      <c r="E621" s="6"/>
      <c r="F621" s="12"/>
      <c r="G621" s="12"/>
      <c r="H621" s="6"/>
    </row>
    <row r="622" spans="2:8" s="4" customFormat="1" ht="24.95" customHeight="1" x14ac:dyDescent="0.25">
      <c r="B622" s="12"/>
      <c r="C622" s="12"/>
      <c r="D622" s="12"/>
      <c r="E622" s="6"/>
      <c r="F622" s="12"/>
      <c r="G622" s="12"/>
      <c r="H622" s="6"/>
    </row>
    <row r="623" spans="2:8" s="4" customFormat="1" ht="24.95" customHeight="1" x14ac:dyDescent="0.25">
      <c r="B623" s="12"/>
      <c r="C623" s="12"/>
      <c r="D623" s="12"/>
      <c r="E623" s="6"/>
      <c r="F623" s="12"/>
      <c r="G623" s="12"/>
      <c r="H623" s="6"/>
    </row>
    <row r="624" spans="2:8" s="4" customFormat="1" ht="24.95" customHeight="1" x14ac:dyDescent="0.25">
      <c r="B624" s="12"/>
      <c r="C624" s="12"/>
      <c r="D624" s="12"/>
      <c r="E624" s="6"/>
      <c r="F624" s="12"/>
      <c r="G624" s="12"/>
      <c r="H624" s="6"/>
    </row>
    <row r="625" spans="2:8" s="4" customFormat="1" ht="24.95" customHeight="1" x14ac:dyDescent="0.25">
      <c r="B625" s="12"/>
      <c r="C625" s="12"/>
      <c r="D625" s="12"/>
      <c r="E625" s="6"/>
      <c r="F625" s="12"/>
      <c r="G625" s="12"/>
      <c r="H625" s="6"/>
    </row>
    <row r="626" spans="2:8" s="4" customFormat="1" ht="24.95" customHeight="1" x14ac:dyDescent="0.25">
      <c r="B626" s="12"/>
      <c r="C626" s="12"/>
      <c r="D626" s="12"/>
      <c r="E626" s="6"/>
      <c r="F626" s="12"/>
      <c r="G626" s="12"/>
      <c r="H626" s="6"/>
    </row>
    <row r="627" spans="2:8" s="4" customFormat="1" ht="24.95" customHeight="1" x14ac:dyDescent="0.25">
      <c r="B627" s="12"/>
      <c r="C627" s="12"/>
      <c r="D627" s="12"/>
      <c r="E627" s="6"/>
      <c r="F627" s="12"/>
      <c r="G627" s="12"/>
      <c r="H627" s="6"/>
    </row>
    <row r="628" spans="2:8" s="4" customFormat="1" ht="24.95" customHeight="1" x14ac:dyDescent="0.25">
      <c r="B628" s="12"/>
      <c r="C628" s="12"/>
      <c r="D628" s="12"/>
      <c r="E628" s="6"/>
      <c r="F628" s="12"/>
      <c r="G628" s="12"/>
      <c r="H628" s="6"/>
    </row>
    <row r="629" spans="2:8" s="4" customFormat="1" ht="24.95" customHeight="1" x14ac:dyDescent="0.25">
      <c r="B629" s="12"/>
      <c r="C629" s="12"/>
      <c r="D629" s="12"/>
      <c r="E629" s="6"/>
      <c r="F629" s="12"/>
      <c r="G629" s="12"/>
      <c r="H629" s="6"/>
    </row>
    <row r="630" spans="2:8" s="4" customFormat="1" ht="24.95" customHeight="1" x14ac:dyDescent="0.25">
      <c r="B630" s="12"/>
      <c r="C630" s="12"/>
      <c r="D630" s="12"/>
      <c r="E630" s="6"/>
      <c r="F630" s="12"/>
      <c r="G630" s="12"/>
      <c r="H630" s="6"/>
    </row>
    <row r="631" spans="2:8" s="4" customFormat="1" ht="24.95" customHeight="1" x14ac:dyDescent="0.25">
      <c r="B631" s="12"/>
      <c r="C631" s="12"/>
      <c r="D631" s="12"/>
      <c r="E631" s="6"/>
      <c r="F631" s="12"/>
      <c r="G631" s="12"/>
      <c r="H631" s="6"/>
    </row>
    <row r="632" spans="2:8" s="4" customFormat="1" ht="24.95" customHeight="1" x14ac:dyDescent="0.25">
      <c r="B632" s="12"/>
      <c r="C632" s="12"/>
      <c r="D632" s="12"/>
      <c r="E632" s="6"/>
      <c r="F632" s="12"/>
      <c r="G632" s="12"/>
      <c r="H632" s="6"/>
    </row>
    <row r="633" spans="2:8" s="4" customFormat="1" ht="24.95" customHeight="1" x14ac:dyDescent="0.25">
      <c r="B633" s="12"/>
      <c r="C633" s="12"/>
      <c r="D633" s="12"/>
      <c r="E633" s="6"/>
      <c r="F633" s="12"/>
      <c r="G633" s="12"/>
      <c r="H633" s="6"/>
    </row>
    <row r="634" spans="2:8" s="4" customFormat="1" ht="24.95" customHeight="1" x14ac:dyDescent="0.25">
      <c r="B634" s="12"/>
      <c r="C634" s="12"/>
      <c r="D634" s="12"/>
      <c r="E634" s="6"/>
      <c r="F634" s="12"/>
      <c r="G634" s="12"/>
      <c r="H634" s="6"/>
    </row>
    <row r="635" spans="2:8" s="4" customFormat="1" ht="24.95" customHeight="1" x14ac:dyDescent="0.25">
      <c r="B635" s="12"/>
      <c r="C635" s="12"/>
      <c r="D635" s="12"/>
      <c r="E635" s="6"/>
      <c r="F635" s="12"/>
      <c r="G635" s="12"/>
      <c r="H635" s="6"/>
    </row>
    <row r="636" spans="2:8" s="4" customFormat="1" ht="24.95" customHeight="1" x14ac:dyDescent="0.25">
      <c r="B636" s="12"/>
      <c r="C636" s="12"/>
      <c r="D636" s="12"/>
      <c r="E636" s="6"/>
      <c r="F636" s="12"/>
      <c r="G636" s="12"/>
      <c r="H636" s="6"/>
    </row>
    <row r="637" spans="2:8" s="4" customFormat="1" ht="24.95" customHeight="1" x14ac:dyDescent="0.25">
      <c r="B637" s="12"/>
      <c r="C637" s="12"/>
      <c r="D637" s="12"/>
      <c r="E637" s="6"/>
      <c r="F637" s="12"/>
      <c r="G637" s="12"/>
      <c r="H637" s="6"/>
    </row>
    <row r="638" spans="2:8" s="4" customFormat="1" ht="24.95" customHeight="1" x14ac:dyDescent="0.25">
      <c r="B638" s="12"/>
      <c r="C638" s="12"/>
      <c r="D638" s="12"/>
      <c r="E638" s="6"/>
      <c r="F638" s="12"/>
      <c r="G638" s="12"/>
      <c r="H638" s="6"/>
    </row>
    <row r="639" spans="2:8" s="4" customFormat="1" ht="24.95" customHeight="1" x14ac:dyDescent="0.25">
      <c r="B639" s="12"/>
      <c r="C639" s="12"/>
      <c r="D639" s="12"/>
      <c r="E639" s="6"/>
      <c r="F639" s="12"/>
      <c r="G639" s="12"/>
      <c r="H639" s="6"/>
    </row>
    <row r="640" spans="2:8" s="4" customFormat="1" ht="24.95" customHeight="1" x14ac:dyDescent="0.25">
      <c r="B640" s="12"/>
      <c r="C640" s="12"/>
      <c r="D640" s="12"/>
      <c r="E640" s="6"/>
      <c r="F640" s="12"/>
      <c r="G640" s="12"/>
      <c r="H640" s="6"/>
    </row>
    <row r="641" spans="2:8" s="4" customFormat="1" ht="24.95" customHeight="1" x14ac:dyDescent="0.25">
      <c r="B641" s="12"/>
      <c r="C641" s="12"/>
      <c r="D641" s="12"/>
      <c r="E641" s="6"/>
      <c r="F641" s="12"/>
      <c r="G641" s="12"/>
      <c r="H641" s="6"/>
    </row>
    <row r="642" spans="2:8" s="4" customFormat="1" ht="24.95" customHeight="1" x14ac:dyDescent="0.25">
      <c r="B642" s="12"/>
      <c r="C642" s="12"/>
      <c r="D642" s="12"/>
      <c r="E642" s="6"/>
      <c r="F642" s="12"/>
      <c r="G642" s="12"/>
      <c r="H642" s="6"/>
    </row>
    <row r="643" spans="2:8" s="4" customFormat="1" ht="24.95" customHeight="1" x14ac:dyDescent="0.25">
      <c r="B643" s="12"/>
      <c r="C643" s="12"/>
      <c r="D643" s="12"/>
      <c r="E643" s="6"/>
      <c r="F643" s="12"/>
      <c r="G643" s="12"/>
      <c r="H643" s="6"/>
    </row>
    <row r="644" spans="2:8" s="4" customFormat="1" ht="24.95" customHeight="1" x14ac:dyDescent="0.25">
      <c r="B644" s="12"/>
      <c r="C644" s="12"/>
      <c r="D644" s="12"/>
      <c r="E644" s="6"/>
      <c r="F644" s="12"/>
      <c r="G644" s="12"/>
      <c r="H644" s="6"/>
    </row>
    <row r="645" spans="2:8" s="4" customFormat="1" ht="24.95" customHeight="1" x14ac:dyDescent="0.25">
      <c r="B645" s="12"/>
      <c r="C645" s="12"/>
      <c r="D645" s="12"/>
      <c r="E645" s="6"/>
      <c r="F645" s="12"/>
      <c r="G645" s="12"/>
      <c r="H645" s="6"/>
    </row>
    <row r="646" spans="2:8" s="4" customFormat="1" ht="24.95" customHeight="1" x14ac:dyDescent="0.25">
      <c r="B646" s="12"/>
      <c r="C646" s="12"/>
      <c r="D646" s="12"/>
      <c r="E646" s="6"/>
      <c r="F646" s="12"/>
      <c r="G646" s="12"/>
      <c r="H646" s="6"/>
    </row>
    <row r="647" spans="2:8" s="4" customFormat="1" ht="24.95" customHeight="1" x14ac:dyDescent="0.25">
      <c r="B647" s="12"/>
      <c r="C647" s="12"/>
      <c r="D647" s="12"/>
      <c r="E647" s="6"/>
      <c r="F647" s="12"/>
      <c r="G647" s="12"/>
      <c r="H647" s="6"/>
    </row>
    <row r="648" spans="2:8" s="4" customFormat="1" ht="24.95" customHeight="1" x14ac:dyDescent="0.25">
      <c r="B648" s="12"/>
      <c r="C648" s="12"/>
      <c r="D648" s="12"/>
      <c r="E648" s="6"/>
      <c r="F648" s="12"/>
      <c r="G648" s="12"/>
      <c r="H648" s="6"/>
    </row>
    <row r="649" spans="2:8" s="4" customFormat="1" ht="24.95" customHeight="1" x14ac:dyDescent="0.25">
      <c r="B649" s="12"/>
      <c r="C649" s="12"/>
      <c r="D649" s="12"/>
      <c r="E649" s="6"/>
      <c r="F649" s="12"/>
      <c r="G649" s="12"/>
      <c r="H649" s="6"/>
    </row>
    <row r="650" spans="2:8" s="4" customFormat="1" ht="24.95" customHeight="1" x14ac:dyDescent="0.25">
      <c r="B650" s="12"/>
      <c r="C650" s="12"/>
      <c r="D650" s="12"/>
      <c r="E650" s="6"/>
      <c r="F650" s="12"/>
      <c r="G650" s="12"/>
      <c r="H650" s="6"/>
    </row>
    <row r="651" spans="2:8" s="4" customFormat="1" ht="24.95" customHeight="1" x14ac:dyDescent="0.25">
      <c r="B651" s="12"/>
      <c r="C651" s="12"/>
      <c r="D651" s="12"/>
      <c r="E651" s="6"/>
      <c r="F651" s="12"/>
      <c r="G651" s="12"/>
      <c r="H651" s="6"/>
    </row>
    <row r="652" spans="2:8" s="4" customFormat="1" ht="24.95" customHeight="1" x14ac:dyDescent="0.25">
      <c r="B652" s="12"/>
      <c r="C652" s="12"/>
      <c r="D652" s="12"/>
      <c r="E652" s="6"/>
      <c r="F652" s="12"/>
      <c r="G652" s="12"/>
      <c r="H652" s="6"/>
    </row>
    <row r="653" spans="2:8" s="4" customFormat="1" ht="24.95" customHeight="1" x14ac:dyDescent="0.25">
      <c r="B653" s="12"/>
      <c r="C653" s="12"/>
      <c r="D653" s="12"/>
      <c r="E653" s="6"/>
      <c r="F653" s="12"/>
      <c r="G653" s="12"/>
      <c r="H653" s="6"/>
    </row>
    <row r="654" spans="2:8" s="4" customFormat="1" ht="24.95" customHeight="1" x14ac:dyDescent="0.25">
      <c r="B654" s="12"/>
      <c r="C654" s="12"/>
      <c r="D654" s="12"/>
      <c r="E654" s="6"/>
      <c r="F654" s="12"/>
      <c r="G654" s="12"/>
      <c r="H654" s="6"/>
    </row>
    <row r="655" spans="2:8" s="4" customFormat="1" ht="24.95" customHeight="1" x14ac:dyDescent="0.25">
      <c r="B655" s="12"/>
      <c r="C655" s="12"/>
      <c r="D655" s="12"/>
      <c r="E655" s="6"/>
      <c r="F655" s="12"/>
      <c r="G655" s="12"/>
      <c r="H655" s="6"/>
    </row>
    <row r="656" spans="2:8" s="4" customFormat="1" ht="24.95" customHeight="1" x14ac:dyDescent="0.25">
      <c r="B656" s="12"/>
      <c r="C656" s="12"/>
      <c r="D656" s="12"/>
      <c r="E656" s="6"/>
      <c r="F656" s="12"/>
      <c r="G656" s="12"/>
      <c r="H656" s="6"/>
    </row>
    <row r="657" spans="2:8" s="4" customFormat="1" ht="24.95" customHeight="1" x14ac:dyDescent="0.25">
      <c r="B657" s="12"/>
      <c r="C657" s="12"/>
      <c r="D657" s="12"/>
      <c r="E657" s="6"/>
      <c r="F657" s="12"/>
      <c r="G657" s="12"/>
      <c r="H657" s="6"/>
    </row>
    <row r="658" spans="2:8" s="4" customFormat="1" ht="24.95" customHeight="1" x14ac:dyDescent="0.25">
      <c r="B658" s="12"/>
      <c r="C658" s="12"/>
      <c r="D658" s="12"/>
      <c r="E658" s="6"/>
      <c r="F658" s="12"/>
      <c r="G658" s="12"/>
      <c r="H658" s="6"/>
    </row>
    <row r="659" spans="2:8" s="4" customFormat="1" ht="24.95" customHeight="1" x14ac:dyDescent="0.25">
      <c r="B659" s="12"/>
      <c r="C659" s="12"/>
      <c r="D659" s="12"/>
      <c r="E659" s="6"/>
      <c r="F659" s="12"/>
      <c r="G659" s="12"/>
      <c r="H659" s="6"/>
    </row>
    <row r="660" spans="2:8" s="4" customFormat="1" ht="24.95" customHeight="1" x14ac:dyDescent="0.25">
      <c r="B660" s="12"/>
      <c r="C660" s="12"/>
      <c r="D660" s="12"/>
      <c r="E660" s="6"/>
      <c r="F660" s="12"/>
      <c r="G660" s="12"/>
      <c r="H660" s="6"/>
    </row>
    <row r="661" spans="2:8" s="4" customFormat="1" ht="24.95" customHeight="1" x14ac:dyDescent="0.25">
      <c r="B661" s="12"/>
      <c r="C661" s="12"/>
      <c r="D661" s="12"/>
      <c r="E661" s="6"/>
      <c r="F661" s="12"/>
      <c r="G661" s="12"/>
      <c r="H661" s="6"/>
    </row>
    <row r="662" spans="2:8" s="4" customFormat="1" ht="24.95" customHeight="1" x14ac:dyDescent="0.25">
      <c r="B662" s="12"/>
      <c r="C662" s="12"/>
      <c r="D662" s="12"/>
      <c r="E662" s="6"/>
      <c r="F662" s="12"/>
      <c r="G662" s="12"/>
      <c r="H662" s="6"/>
    </row>
    <row r="663" spans="2:8" s="4" customFormat="1" ht="24.95" customHeight="1" x14ac:dyDescent="0.25">
      <c r="B663" s="12"/>
      <c r="C663" s="12"/>
      <c r="D663" s="12"/>
      <c r="E663" s="6"/>
      <c r="F663" s="12"/>
      <c r="G663" s="12"/>
      <c r="H663" s="6"/>
    </row>
    <row r="664" spans="2:8" s="4" customFormat="1" ht="24.95" customHeight="1" x14ac:dyDescent="0.25">
      <c r="B664" s="12"/>
      <c r="C664" s="12"/>
      <c r="D664" s="12"/>
      <c r="E664" s="6"/>
      <c r="F664" s="12"/>
      <c r="G664" s="12"/>
      <c r="H664" s="6"/>
    </row>
    <row r="665" spans="2:8" s="4" customFormat="1" ht="24.95" customHeight="1" x14ac:dyDescent="0.25">
      <c r="B665" s="12"/>
      <c r="C665" s="12"/>
      <c r="D665" s="12"/>
      <c r="E665" s="6"/>
      <c r="F665" s="12"/>
      <c r="G665" s="12"/>
      <c r="H665" s="6"/>
    </row>
    <row r="666" spans="2:8" s="4" customFormat="1" ht="24.95" customHeight="1" x14ac:dyDescent="0.25">
      <c r="B666" s="12"/>
      <c r="C666" s="12"/>
      <c r="D666" s="12"/>
      <c r="E666" s="6"/>
      <c r="F666" s="12"/>
      <c r="G666" s="12"/>
      <c r="H666" s="6"/>
    </row>
    <row r="667" spans="2:8" s="4" customFormat="1" ht="24.95" customHeight="1" x14ac:dyDescent="0.25">
      <c r="B667" s="12"/>
      <c r="C667" s="12"/>
      <c r="D667" s="12"/>
      <c r="E667" s="6"/>
      <c r="F667" s="12"/>
      <c r="G667" s="12"/>
      <c r="H667" s="6"/>
    </row>
    <row r="668" spans="2:8" s="4" customFormat="1" ht="24.95" customHeight="1" x14ac:dyDescent="0.25">
      <c r="B668" s="12"/>
      <c r="C668" s="12"/>
      <c r="D668" s="12"/>
      <c r="E668" s="6"/>
      <c r="F668" s="12"/>
      <c r="G668" s="12"/>
      <c r="H668" s="6"/>
    </row>
    <row r="669" spans="2:8" s="4" customFormat="1" ht="24.95" customHeight="1" x14ac:dyDescent="0.25">
      <c r="B669" s="12"/>
      <c r="C669" s="12"/>
      <c r="D669" s="12"/>
      <c r="E669" s="6"/>
      <c r="F669" s="12"/>
      <c r="G669" s="12"/>
      <c r="H669" s="6"/>
    </row>
    <row r="670" spans="2:8" s="4" customFormat="1" ht="24.95" customHeight="1" x14ac:dyDescent="0.25">
      <c r="B670" s="12"/>
      <c r="C670" s="12"/>
      <c r="D670" s="12"/>
      <c r="E670" s="6"/>
      <c r="F670" s="12"/>
      <c r="G670" s="12"/>
      <c r="H670" s="6"/>
    </row>
    <row r="671" spans="2:8" s="4" customFormat="1" ht="24.95" customHeight="1" x14ac:dyDescent="0.25">
      <c r="B671" s="12"/>
      <c r="C671" s="12"/>
      <c r="D671" s="12"/>
      <c r="E671" s="6"/>
      <c r="F671" s="12"/>
      <c r="G671" s="12"/>
      <c r="H671" s="6"/>
    </row>
    <row r="672" spans="2:8" s="4" customFormat="1" ht="24.95" customHeight="1" x14ac:dyDescent="0.25">
      <c r="B672" s="12"/>
      <c r="C672" s="12"/>
      <c r="D672" s="12"/>
      <c r="E672" s="6"/>
      <c r="F672" s="12"/>
      <c r="G672" s="12"/>
      <c r="H672" s="6"/>
    </row>
    <row r="673" spans="2:8" s="4" customFormat="1" ht="24.95" customHeight="1" x14ac:dyDescent="0.25">
      <c r="B673" s="12"/>
      <c r="C673" s="12"/>
      <c r="D673" s="12"/>
      <c r="E673" s="6"/>
      <c r="F673" s="12"/>
      <c r="G673" s="12"/>
      <c r="H673" s="6"/>
    </row>
    <row r="674" spans="2:8" s="4" customFormat="1" ht="24.95" customHeight="1" x14ac:dyDescent="0.25">
      <c r="B674" s="12"/>
      <c r="C674" s="12"/>
      <c r="D674" s="12"/>
      <c r="E674" s="6"/>
      <c r="F674" s="12"/>
      <c r="G674" s="12"/>
      <c r="H674" s="6"/>
    </row>
    <row r="675" spans="2:8" s="4" customFormat="1" ht="24.95" customHeight="1" x14ac:dyDescent="0.25">
      <c r="B675" s="12"/>
      <c r="C675" s="12"/>
      <c r="D675" s="12"/>
      <c r="E675" s="6"/>
      <c r="F675" s="12"/>
      <c r="G675" s="12"/>
      <c r="H675" s="6"/>
    </row>
    <row r="676" spans="2:8" s="4" customFormat="1" ht="24.95" customHeight="1" x14ac:dyDescent="0.25">
      <c r="B676" s="12"/>
      <c r="C676" s="12"/>
      <c r="D676" s="12"/>
      <c r="E676" s="6"/>
      <c r="F676" s="12"/>
      <c r="G676" s="12"/>
      <c r="H676" s="6"/>
    </row>
    <row r="677" spans="2:8" s="4" customFormat="1" ht="24.95" customHeight="1" x14ac:dyDescent="0.25">
      <c r="B677" s="12"/>
      <c r="C677" s="12"/>
      <c r="D677" s="12"/>
      <c r="E677" s="6"/>
      <c r="F677" s="12"/>
      <c r="G677" s="12"/>
      <c r="H677" s="6"/>
    </row>
    <row r="678" spans="2:8" s="4" customFormat="1" ht="24.95" customHeight="1" x14ac:dyDescent="0.25">
      <c r="B678" s="12"/>
      <c r="C678" s="12"/>
      <c r="D678" s="12"/>
      <c r="E678" s="6"/>
      <c r="F678" s="12"/>
      <c r="G678" s="12"/>
      <c r="H678" s="6"/>
    </row>
    <row r="679" spans="2:8" s="4" customFormat="1" ht="24.95" customHeight="1" x14ac:dyDescent="0.25">
      <c r="B679" s="12"/>
      <c r="C679" s="12"/>
      <c r="D679" s="12"/>
      <c r="E679" s="6"/>
      <c r="F679" s="12"/>
      <c r="G679" s="12"/>
      <c r="H679" s="6"/>
    </row>
    <row r="680" spans="2:8" s="4" customFormat="1" ht="24.95" customHeight="1" x14ac:dyDescent="0.25">
      <c r="B680" s="12"/>
      <c r="C680" s="12"/>
      <c r="D680" s="12"/>
      <c r="E680" s="6"/>
      <c r="F680" s="12"/>
      <c r="G680" s="12"/>
      <c r="H680" s="6"/>
    </row>
    <row r="681" spans="2:8" s="4" customFormat="1" ht="24.95" customHeight="1" x14ac:dyDescent="0.25">
      <c r="B681" s="12"/>
      <c r="C681" s="12"/>
      <c r="D681" s="12"/>
      <c r="E681" s="6"/>
      <c r="F681" s="12"/>
      <c r="G681" s="12"/>
      <c r="H681" s="6"/>
    </row>
    <row r="682" spans="2:8" s="4" customFormat="1" ht="24.95" customHeight="1" x14ac:dyDescent="0.25">
      <c r="B682" s="12"/>
      <c r="C682" s="12"/>
      <c r="D682" s="12"/>
      <c r="E682" s="6"/>
      <c r="F682" s="12"/>
      <c r="G682" s="12"/>
      <c r="H682" s="6"/>
    </row>
    <row r="683" spans="2:8" s="4" customFormat="1" ht="24.95" customHeight="1" x14ac:dyDescent="0.25">
      <c r="B683" s="12"/>
      <c r="C683" s="12"/>
      <c r="D683" s="12"/>
      <c r="E683" s="6"/>
      <c r="F683" s="12"/>
      <c r="G683" s="12"/>
      <c r="H683" s="6"/>
    </row>
    <row r="684" spans="2:8" s="4" customFormat="1" ht="24.95" customHeight="1" x14ac:dyDescent="0.25">
      <c r="B684" s="12"/>
      <c r="C684" s="12"/>
      <c r="D684" s="12"/>
      <c r="E684" s="6"/>
      <c r="F684" s="12"/>
      <c r="G684" s="12"/>
      <c r="H684" s="6"/>
    </row>
    <row r="685" spans="2:8" s="4" customFormat="1" ht="24.95" customHeight="1" x14ac:dyDescent="0.25">
      <c r="B685" s="12"/>
      <c r="C685" s="12"/>
      <c r="D685" s="12"/>
      <c r="E685" s="6"/>
      <c r="F685" s="12"/>
      <c r="G685" s="12"/>
      <c r="H685" s="6"/>
    </row>
    <row r="686" spans="2:8" s="4" customFormat="1" ht="24.95" customHeight="1" x14ac:dyDescent="0.25">
      <c r="B686" s="12"/>
      <c r="C686" s="12"/>
      <c r="D686" s="12"/>
      <c r="E686" s="6"/>
      <c r="F686" s="12"/>
      <c r="G686" s="12"/>
      <c r="H686" s="6"/>
    </row>
    <row r="687" spans="2:8" s="4" customFormat="1" ht="24.95" customHeight="1" x14ac:dyDescent="0.25">
      <c r="B687" s="12"/>
      <c r="C687" s="12"/>
      <c r="D687" s="12"/>
      <c r="E687" s="6"/>
      <c r="F687" s="12"/>
      <c r="G687" s="12"/>
      <c r="H687" s="6"/>
    </row>
    <row r="688" spans="2:8" s="4" customFormat="1" ht="24.95" customHeight="1" x14ac:dyDescent="0.25">
      <c r="B688" s="12"/>
      <c r="C688" s="12"/>
      <c r="D688" s="12"/>
      <c r="E688" s="6"/>
      <c r="F688" s="12"/>
      <c r="G688" s="12"/>
      <c r="H688" s="6"/>
    </row>
    <row r="689" spans="2:8" s="4" customFormat="1" ht="24.95" customHeight="1" x14ac:dyDescent="0.25">
      <c r="B689" s="12"/>
      <c r="C689" s="12"/>
      <c r="D689" s="12"/>
      <c r="E689" s="6"/>
      <c r="F689" s="12"/>
      <c r="G689" s="12"/>
      <c r="H689" s="6"/>
    </row>
    <row r="690" spans="2:8" s="4" customFormat="1" ht="24.95" customHeight="1" x14ac:dyDescent="0.25">
      <c r="B690" s="12"/>
      <c r="C690" s="12"/>
      <c r="D690" s="12"/>
      <c r="E690" s="6"/>
      <c r="F690" s="12"/>
      <c r="G690" s="12"/>
      <c r="H690" s="6"/>
    </row>
    <row r="691" spans="2:8" s="4" customFormat="1" ht="24.95" customHeight="1" x14ac:dyDescent="0.25">
      <c r="B691" s="12"/>
      <c r="C691" s="12"/>
      <c r="D691" s="12"/>
      <c r="E691" s="6"/>
      <c r="F691" s="12"/>
      <c r="G691" s="12"/>
      <c r="H691" s="6"/>
    </row>
    <row r="692" spans="2:8" s="4" customFormat="1" ht="24.95" customHeight="1" x14ac:dyDescent="0.25">
      <c r="B692" s="12"/>
      <c r="C692" s="12"/>
      <c r="D692" s="12"/>
      <c r="E692" s="6"/>
      <c r="F692" s="12"/>
      <c r="G692" s="12"/>
      <c r="H692" s="6"/>
    </row>
    <row r="693" spans="2:8" s="4" customFormat="1" ht="24.95" customHeight="1" x14ac:dyDescent="0.25">
      <c r="B693" s="12"/>
      <c r="C693" s="12"/>
      <c r="D693" s="12"/>
      <c r="E693" s="6"/>
      <c r="F693" s="12"/>
      <c r="G693" s="12"/>
      <c r="H693" s="6"/>
    </row>
    <row r="694" spans="2:8" s="4" customFormat="1" ht="24.95" customHeight="1" x14ac:dyDescent="0.25">
      <c r="B694" s="12"/>
      <c r="C694" s="12"/>
      <c r="D694" s="12"/>
      <c r="E694" s="6"/>
      <c r="F694" s="12"/>
      <c r="G694" s="12"/>
      <c r="H694" s="6"/>
    </row>
    <row r="695" spans="2:8" s="4" customFormat="1" ht="24.95" customHeight="1" x14ac:dyDescent="0.25">
      <c r="B695" s="12"/>
      <c r="C695" s="12"/>
      <c r="D695" s="12"/>
      <c r="E695" s="6"/>
      <c r="F695" s="12"/>
      <c r="G695" s="12"/>
      <c r="H695" s="6"/>
    </row>
    <row r="696" spans="2:8" s="4" customFormat="1" ht="24.95" customHeight="1" x14ac:dyDescent="0.25">
      <c r="B696" s="12"/>
      <c r="C696" s="12"/>
      <c r="D696" s="12"/>
      <c r="E696" s="6"/>
      <c r="F696" s="12"/>
      <c r="G696" s="12"/>
      <c r="H696" s="6"/>
    </row>
    <row r="697" spans="2:8" s="4" customFormat="1" ht="24.95" customHeight="1" x14ac:dyDescent="0.25">
      <c r="B697" s="12"/>
      <c r="C697" s="12"/>
      <c r="D697" s="12"/>
      <c r="E697" s="6"/>
      <c r="F697" s="12"/>
      <c r="G697" s="12"/>
      <c r="H697" s="6"/>
    </row>
    <row r="698" spans="2:8" s="4" customFormat="1" ht="24.95" customHeight="1" x14ac:dyDescent="0.25">
      <c r="B698" s="12"/>
      <c r="C698" s="12"/>
      <c r="D698" s="12"/>
      <c r="E698" s="6"/>
      <c r="F698" s="12"/>
      <c r="G698" s="12"/>
      <c r="H698" s="6"/>
    </row>
    <row r="699" spans="2:8" s="4" customFormat="1" ht="24.95" customHeight="1" x14ac:dyDescent="0.25">
      <c r="B699" s="12"/>
      <c r="C699" s="12"/>
      <c r="D699" s="12"/>
      <c r="E699" s="6"/>
      <c r="F699" s="12"/>
      <c r="G699" s="12"/>
      <c r="H699" s="6"/>
    </row>
    <row r="700" spans="2:8" s="4" customFormat="1" ht="24.95" customHeight="1" x14ac:dyDescent="0.25">
      <c r="B700" s="12"/>
      <c r="C700" s="12"/>
      <c r="D700" s="12"/>
      <c r="E700" s="6"/>
      <c r="F700" s="12"/>
      <c r="G700" s="12"/>
      <c r="H700" s="6"/>
    </row>
    <row r="701" spans="2:8" s="4" customFormat="1" ht="24.95" customHeight="1" x14ac:dyDescent="0.25">
      <c r="B701" s="12"/>
      <c r="C701" s="12"/>
      <c r="D701" s="12"/>
      <c r="E701" s="6"/>
      <c r="F701" s="12"/>
      <c r="G701" s="12"/>
      <c r="H701" s="6"/>
    </row>
    <row r="702" spans="2:8" s="4" customFormat="1" ht="24.95" customHeight="1" x14ac:dyDescent="0.25">
      <c r="B702" s="12"/>
      <c r="C702" s="12"/>
      <c r="D702" s="12"/>
      <c r="E702" s="6"/>
      <c r="F702" s="12"/>
      <c r="G702" s="12"/>
      <c r="H702" s="6"/>
    </row>
    <row r="703" spans="2:8" s="4" customFormat="1" ht="24.95" customHeight="1" x14ac:dyDescent="0.25">
      <c r="B703" s="12"/>
      <c r="C703" s="12"/>
      <c r="D703" s="12"/>
      <c r="E703" s="6"/>
      <c r="F703" s="12"/>
      <c r="G703" s="12"/>
      <c r="H703" s="6"/>
    </row>
    <row r="704" spans="2:8" s="4" customFormat="1" ht="24.95" customHeight="1" x14ac:dyDescent="0.25">
      <c r="B704" s="12"/>
      <c r="C704" s="12"/>
      <c r="D704" s="12"/>
      <c r="E704" s="6"/>
      <c r="F704" s="12"/>
      <c r="G704" s="12"/>
      <c r="H704" s="6"/>
    </row>
    <row r="705" spans="2:8" s="4" customFormat="1" ht="24.95" customHeight="1" x14ac:dyDescent="0.25">
      <c r="B705" s="12"/>
      <c r="C705" s="12"/>
      <c r="D705" s="12"/>
      <c r="E705" s="6"/>
      <c r="F705" s="12"/>
      <c r="G705" s="12"/>
      <c r="H705" s="6"/>
    </row>
    <row r="706" spans="2:8" s="4" customFormat="1" ht="24.95" customHeight="1" x14ac:dyDescent="0.25">
      <c r="B706" s="12"/>
      <c r="C706" s="12"/>
      <c r="D706" s="12"/>
      <c r="E706" s="6"/>
      <c r="F706" s="12"/>
      <c r="G706" s="12"/>
      <c r="H706" s="6"/>
    </row>
    <row r="707" spans="2:8" s="4" customFormat="1" ht="24.95" customHeight="1" x14ac:dyDescent="0.25">
      <c r="B707" s="12"/>
      <c r="C707" s="12"/>
      <c r="D707" s="12"/>
      <c r="E707" s="6"/>
      <c r="F707" s="12"/>
      <c r="G707" s="12"/>
      <c r="H707" s="6"/>
    </row>
    <row r="708" spans="2:8" s="4" customFormat="1" ht="24.95" customHeight="1" x14ac:dyDescent="0.25">
      <c r="B708" s="12"/>
      <c r="C708" s="12"/>
      <c r="D708" s="12"/>
      <c r="E708" s="6"/>
      <c r="F708" s="12"/>
      <c r="G708" s="12"/>
      <c r="H708" s="6"/>
    </row>
    <row r="709" spans="2:8" s="4" customFormat="1" ht="24.95" customHeight="1" x14ac:dyDescent="0.25">
      <c r="B709" s="12"/>
      <c r="C709" s="12"/>
      <c r="D709" s="12"/>
      <c r="E709" s="6"/>
      <c r="F709" s="12"/>
      <c r="G709" s="12"/>
      <c r="H709" s="6"/>
    </row>
    <row r="710" spans="2:8" s="4" customFormat="1" ht="24.95" customHeight="1" x14ac:dyDescent="0.25">
      <c r="B710" s="12"/>
      <c r="C710" s="12"/>
      <c r="D710" s="12"/>
      <c r="E710" s="6"/>
      <c r="F710" s="12"/>
      <c r="G710" s="12"/>
      <c r="H710" s="6"/>
    </row>
    <row r="711" spans="2:8" s="4" customFormat="1" ht="24.95" customHeight="1" x14ac:dyDescent="0.25">
      <c r="B711" s="12"/>
      <c r="C711" s="12"/>
      <c r="D711" s="12"/>
      <c r="E711" s="6"/>
      <c r="F711" s="12"/>
      <c r="G711" s="12"/>
      <c r="H711" s="6"/>
    </row>
    <row r="712" spans="2:8" s="4" customFormat="1" ht="24.95" customHeight="1" x14ac:dyDescent="0.25">
      <c r="B712" s="12"/>
      <c r="C712" s="12"/>
      <c r="D712" s="12"/>
      <c r="E712" s="6"/>
      <c r="F712" s="12"/>
      <c r="G712" s="12"/>
      <c r="H712" s="6"/>
    </row>
    <row r="713" spans="2:8" s="4" customFormat="1" ht="24.95" customHeight="1" x14ac:dyDescent="0.25">
      <c r="B713" s="12"/>
      <c r="C713" s="12"/>
      <c r="D713" s="12"/>
      <c r="E713" s="6"/>
      <c r="F713" s="12"/>
      <c r="G713" s="12"/>
      <c r="H713" s="6"/>
    </row>
    <row r="714" spans="2:8" s="4" customFormat="1" ht="24.95" customHeight="1" x14ac:dyDescent="0.25">
      <c r="B714" s="12"/>
      <c r="C714" s="12"/>
      <c r="D714" s="12"/>
      <c r="E714" s="6"/>
      <c r="F714" s="12"/>
      <c r="G714" s="12"/>
      <c r="H714" s="6"/>
    </row>
    <row r="715" spans="2:8" s="4" customFormat="1" ht="24.95" customHeight="1" x14ac:dyDescent="0.25">
      <c r="B715" s="12"/>
      <c r="C715" s="12"/>
      <c r="D715" s="12"/>
      <c r="E715" s="6"/>
      <c r="F715" s="12"/>
      <c r="G715" s="12"/>
      <c r="H715" s="6"/>
    </row>
    <row r="716" spans="2:8" s="4" customFormat="1" ht="24.95" customHeight="1" x14ac:dyDescent="0.25">
      <c r="B716" s="12"/>
      <c r="C716" s="12"/>
      <c r="D716" s="12"/>
      <c r="E716" s="6"/>
      <c r="F716" s="12"/>
      <c r="G716" s="12"/>
      <c r="H716" s="6"/>
    </row>
    <row r="717" spans="2:8" s="4" customFormat="1" ht="24.95" customHeight="1" x14ac:dyDescent="0.25">
      <c r="B717" s="12"/>
      <c r="C717" s="12"/>
      <c r="D717" s="12"/>
      <c r="E717" s="6"/>
      <c r="F717" s="12"/>
      <c r="G717" s="12"/>
      <c r="H717" s="6"/>
    </row>
    <row r="718" spans="2:8" s="4" customFormat="1" ht="24.95" customHeight="1" x14ac:dyDescent="0.25">
      <c r="B718" s="12"/>
      <c r="C718" s="12"/>
      <c r="D718" s="12"/>
      <c r="E718" s="6"/>
      <c r="F718" s="12"/>
      <c r="G718" s="12"/>
      <c r="H718" s="6"/>
    </row>
    <row r="719" spans="2:8" s="4" customFormat="1" ht="24.95" customHeight="1" x14ac:dyDescent="0.25">
      <c r="B719" s="12"/>
      <c r="C719" s="12"/>
      <c r="D719" s="12"/>
      <c r="E719" s="6"/>
      <c r="F719" s="12"/>
      <c r="G719" s="12"/>
      <c r="H719" s="6"/>
    </row>
    <row r="720" spans="2:8" s="4" customFormat="1" ht="24.95" customHeight="1" x14ac:dyDescent="0.25">
      <c r="B720" s="12"/>
      <c r="C720" s="12"/>
      <c r="D720" s="12"/>
      <c r="E720" s="6"/>
      <c r="F720" s="12"/>
      <c r="G720" s="12"/>
      <c r="H720" s="6"/>
    </row>
    <row r="721" spans="2:8" s="4" customFormat="1" ht="24.95" customHeight="1" x14ac:dyDescent="0.25">
      <c r="B721" s="12"/>
      <c r="C721" s="12"/>
      <c r="D721" s="12"/>
      <c r="E721" s="6"/>
      <c r="F721" s="12"/>
      <c r="G721" s="12"/>
      <c r="H721" s="6"/>
    </row>
    <row r="722" spans="2:8" s="4" customFormat="1" ht="24.95" customHeight="1" x14ac:dyDescent="0.25">
      <c r="B722" s="12"/>
      <c r="C722" s="12"/>
      <c r="D722" s="12"/>
      <c r="E722" s="6"/>
      <c r="F722" s="12"/>
      <c r="G722" s="12"/>
      <c r="H722" s="6"/>
    </row>
    <row r="723" spans="2:8" s="4" customFormat="1" ht="24.95" customHeight="1" x14ac:dyDescent="0.25">
      <c r="B723" s="12"/>
      <c r="C723" s="12"/>
      <c r="D723" s="12"/>
      <c r="E723" s="6"/>
      <c r="F723" s="12"/>
      <c r="G723" s="12"/>
      <c r="H723" s="6"/>
    </row>
    <row r="724" spans="2:8" s="4" customFormat="1" ht="24.95" customHeight="1" x14ac:dyDescent="0.25">
      <c r="B724" s="12"/>
      <c r="C724" s="12"/>
      <c r="D724" s="12"/>
      <c r="E724" s="6"/>
      <c r="F724" s="12"/>
      <c r="G724" s="12"/>
      <c r="H724" s="6"/>
    </row>
    <row r="725" spans="2:8" s="4" customFormat="1" ht="24.95" customHeight="1" x14ac:dyDescent="0.25">
      <c r="B725" s="12"/>
      <c r="C725" s="12"/>
      <c r="D725" s="12"/>
      <c r="E725" s="6"/>
      <c r="F725" s="12"/>
      <c r="G725" s="12"/>
      <c r="H725" s="6"/>
    </row>
    <row r="726" spans="2:8" s="4" customFormat="1" ht="24.95" customHeight="1" x14ac:dyDescent="0.25">
      <c r="B726" s="12"/>
      <c r="C726" s="12"/>
      <c r="D726" s="12"/>
      <c r="E726" s="6"/>
      <c r="F726" s="12"/>
      <c r="G726" s="12"/>
      <c r="H726" s="6"/>
    </row>
    <row r="727" spans="2:8" s="4" customFormat="1" ht="24.95" customHeight="1" x14ac:dyDescent="0.25">
      <c r="B727" s="12"/>
      <c r="C727" s="12"/>
      <c r="D727" s="12"/>
      <c r="E727" s="6"/>
      <c r="F727" s="12"/>
      <c r="G727" s="12"/>
      <c r="H727" s="6"/>
    </row>
    <row r="728" spans="2:8" s="4" customFormat="1" ht="24.95" customHeight="1" x14ac:dyDescent="0.25">
      <c r="B728" s="12"/>
      <c r="C728" s="12"/>
      <c r="D728" s="12"/>
      <c r="E728" s="6"/>
      <c r="F728" s="12"/>
      <c r="G728" s="12"/>
      <c r="H728" s="6"/>
    </row>
    <row r="729" spans="2:8" s="4" customFormat="1" ht="24.95" customHeight="1" x14ac:dyDescent="0.25">
      <c r="B729" s="12"/>
      <c r="C729" s="12"/>
      <c r="D729" s="12"/>
      <c r="E729" s="6"/>
      <c r="F729" s="12"/>
      <c r="G729" s="12"/>
      <c r="H729" s="6"/>
    </row>
    <row r="730" spans="2:8" s="4" customFormat="1" ht="24.95" customHeight="1" x14ac:dyDescent="0.25">
      <c r="B730" s="12"/>
      <c r="C730" s="12"/>
      <c r="D730" s="12"/>
      <c r="E730" s="6"/>
      <c r="F730" s="12"/>
      <c r="G730" s="12"/>
      <c r="H730" s="6"/>
    </row>
    <row r="731" spans="2:8" s="4" customFormat="1" ht="24.95" customHeight="1" x14ac:dyDescent="0.25">
      <c r="B731" s="12"/>
      <c r="C731" s="12"/>
      <c r="D731" s="12"/>
      <c r="E731" s="6"/>
      <c r="F731" s="12"/>
      <c r="G731" s="12"/>
      <c r="H731" s="6"/>
    </row>
    <row r="732" spans="2:8" s="4" customFormat="1" ht="24.95" customHeight="1" x14ac:dyDescent="0.25">
      <c r="B732" s="12"/>
      <c r="C732" s="12"/>
      <c r="D732" s="12"/>
      <c r="E732" s="6"/>
      <c r="F732" s="12"/>
      <c r="G732" s="12"/>
      <c r="H732" s="6"/>
    </row>
    <row r="733" spans="2:8" s="4" customFormat="1" ht="24.95" customHeight="1" x14ac:dyDescent="0.25">
      <c r="B733" s="12"/>
      <c r="C733" s="12"/>
      <c r="D733" s="12"/>
      <c r="E733" s="6"/>
      <c r="F733" s="12"/>
      <c r="G733" s="12"/>
      <c r="H733" s="6"/>
    </row>
    <row r="734" spans="2:8" s="4" customFormat="1" ht="24.95" customHeight="1" x14ac:dyDescent="0.25">
      <c r="B734" s="12"/>
      <c r="C734" s="12"/>
      <c r="D734" s="12"/>
      <c r="E734" s="6"/>
      <c r="F734" s="12"/>
      <c r="G734" s="12"/>
      <c r="H734" s="6"/>
    </row>
    <row r="735" spans="2:8" s="4" customFormat="1" ht="24.95" customHeight="1" x14ac:dyDescent="0.25">
      <c r="B735" s="12"/>
      <c r="C735" s="12"/>
      <c r="D735" s="12"/>
      <c r="E735" s="6"/>
      <c r="F735" s="12"/>
      <c r="G735" s="12"/>
      <c r="H735" s="6"/>
    </row>
    <row r="736" spans="2:8" s="4" customFormat="1" ht="24.95" customHeight="1" x14ac:dyDescent="0.25">
      <c r="B736" s="12"/>
      <c r="C736" s="12"/>
      <c r="D736" s="12"/>
      <c r="E736" s="6"/>
      <c r="F736" s="12"/>
      <c r="G736" s="12"/>
      <c r="H736" s="6"/>
    </row>
    <row r="737" spans="2:8" s="4" customFormat="1" ht="24.95" customHeight="1" x14ac:dyDescent="0.25">
      <c r="B737" s="12"/>
      <c r="C737" s="12"/>
      <c r="D737" s="12"/>
      <c r="E737" s="6"/>
      <c r="F737" s="12"/>
      <c r="G737" s="12"/>
      <c r="H737" s="6"/>
    </row>
    <row r="738" spans="2:8" s="4" customFormat="1" ht="24.95" customHeight="1" x14ac:dyDescent="0.25">
      <c r="B738" s="12"/>
      <c r="C738" s="12"/>
      <c r="D738" s="12"/>
      <c r="E738" s="6"/>
      <c r="F738" s="12"/>
      <c r="G738" s="12"/>
      <c r="H738" s="6"/>
    </row>
    <row r="739" spans="2:8" s="4" customFormat="1" ht="24.95" customHeight="1" x14ac:dyDescent="0.25">
      <c r="B739" s="12"/>
      <c r="C739" s="12"/>
      <c r="D739" s="12"/>
      <c r="E739" s="6"/>
      <c r="F739" s="12"/>
      <c r="G739" s="12"/>
      <c r="H739" s="6"/>
    </row>
    <row r="740" spans="2:8" s="4" customFormat="1" ht="24.95" customHeight="1" x14ac:dyDescent="0.25">
      <c r="B740" s="12"/>
      <c r="C740" s="12"/>
      <c r="D740" s="12"/>
      <c r="E740" s="6"/>
      <c r="F740" s="12"/>
      <c r="G740" s="12"/>
      <c r="H740" s="6"/>
    </row>
    <row r="741" spans="2:8" s="4" customFormat="1" ht="24.95" customHeight="1" x14ac:dyDescent="0.25">
      <c r="B741" s="12"/>
      <c r="C741" s="12"/>
      <c r="D741" s="12"/>
      <c r="E741" s="6"/>
      <c r="F741" s="12"/>
      <c r="G741" s="12"/>
      <c r="H741" s="6"/>
    </row>
    <row r="742" spans="2:8" s="4" customFormat="1" ht="24.95" customHeight="1" x14ac:dyDescent="0.25">
      <c r="B742" s="12"/>
      <c r="C742" s="12"/>
      <c r="D742" s="12"/>
      <c r="E742" s="6"/>
      <c r="F742" s="12"/>
      <c r="G742" s="12"/>
      <c r="H742" s="6"/>
    </row>
    <row r="743" spans="2:8" s="4" customFormat="1" ht="24.95" customHeight="1" x14ac:dyDescent="0.25">
      <c r="B743" s="12"/>
      <c r="C743" s="12"/>
      <c r="D743" s="12"/>
      <c r="E743" s="6"/>
      <c r="F743" s="12"/>
      <c r="G743" s="12"/>
      <c r="H743" s="6"/>
    </row>
    <row r="744" spans="2:8" s="4" customFormat="1" ht="24.95" customHeight="1" x14ac:dyDescent="0.25">
      <c r="B744" s="12"/>
      <c r="C744" s="12"/>
      <c r="D744" s="12"/>
      <c r="E744" s="6"/>
      <c r="F744" s="12"/>
      <c r="G744" s="12"/>
      <c r="H744" s="6"/>
    </row>
    <row r="745" spans="2:8" s="4" customFormat="1" ht="24.95" customHeight="1" x14ac:dyDescent="0.25">
      <c r="B745" s="12"/>
      <c r="C745" s="12"/>
      <c r="D745" s="12"/>
      <c r="E745" s="6"/>
      <c r="F745" s="12"/>
      <c r="G745" s="12"/>
      <c r="H745" s="6"/>
    </row>
    <row r="746" spans="2:8" s="4" customFormat="1" ht="24.95" customHeight="1" x14ac:dyDescent="0.25">
      <c r="B746" s="12"/>
      <c r="C746" s="12"/>
      <c r="D746" s="12"/>
      <c r="E746" s="6"/>
      <c r="F746" s="12"/>
      <c r="G746" s="12"/>
      <c r="H746" s="6"/>
    </row>
    <row r="747" spans="2:8" s="4" customFormat="1" ht="24.95" customHeight="1" x14ac:dyDescent="0.25">
      <c r="B747" s="12"/>
      <c r="C747" s="12"/>
      <c r="D747" s="12"/>
      <c r="E747" s="6"/>
      <c r="F747" s="12"/>
      <c r="G747" s="12"/>
      <c r="H747" s="6"/>
    </row>
    <row r="748" spans="2:8" s="4" customFormat="1" ht="24.95" customHeight="1" x14ac:dyDescent="0.25">
      <c r="B748" s="12"/>
      <c r="C748" s="12"/>
      <c r="D748" s="12"/>
      <c r="E748" s="6"/>
      <c r="F748" s="12"/>
      <c r="G748" s="12"/>
      <c r="H748" s="6"/>
    </row>
    <row r="749" spans="2:8" s="4" customFormat="1" ht="24.95" customHeight="1" x14ac:dyDescent="0.25">
      <c r="B749" s="12"/>
      <c r="C749" s="12"/>
      <c r="D749" s="12"/>
      <c r="E749" s="6"/>
      <c r="F749" s="12"/>
      <c r="G749" s="12"/>
      <c r="H749" s="6"/>
    </row>
    <row r="750" spans="2:8" s="4" customFormat="1" ht="24.95" customHeight="1" x14ac:dyDescent="0.25">
      <c r="B750" s="12"/>
      <c r="C750" s="12"/>
      <c r="D750" s="12"/>
      <c r="E750" s="6"/>
      <c r="F750" s="12"/>
      <c r="G750" s="12"/>
      <c r="H750" s="6"/>
    </row>
    <row r="751" spans="2:8" s="4" customFormat="1" ht="24.95" customHeight="1" x14ac:dyDescent="0.25">
      <c r="B751" s="12"/>
      <c r="C751" s="12"/>
      <c r="D751" s="12"/>
      <c r="E751" s="6"/>
      <c r="F751" s="12"/>
      <c r="G751" s="12"/>
      <c r="H751" s="6"/>
    </row>
    <row r="752" spans="2:8" s="4" customFormat="1" ht="24.95" customHeight="1" x14ac:dyDescent="0.25">
      <c r="B752" s="12"/>
      <c r="C752" s="12"/>
      <c r="D752" s="12"/>
      <c r="E752" s="6"/>
      <c r="F752" s="12"/>
      <c r="G752" s="12"/>
      <c r="H752" s="6"/>
    </row>
    <row r="753" spans="2:8" s="4" customFormat="1" ht="24.95" customHeight="1" x14ac:dyDescent="0.25">
      <c r="B753" s="12"/>
      <c r="C753" s="12"/>
      <c r="D753" s="12"/>
      <c r="E753" s="6"/>
      <c r="F753" s="12"/>
      <c r="G753" s="12"/>
      <c r="H753" s="6"/>
    </row>
    <row r="754" spans="2:8" s="4" customFormat="1" ht="24.95" customHeight="1" x14ac:dyDescent="0.25">
      <c r="B754" s="12"/>
      <c r="C754" s="12"/>
      <c r="D754" s="12"/>
      <c r="E754" s="6"/>
      <c r="F754" s="12"/>
      <c r="G754" s="12"/>
      <c r="H754" s="6"/>
    </row>
    <row r="755" spans="2:8" s="4" customFormat="1" ht="24.95" customHeight="1" x14ac:dyDescent="0.25">
      <c r="B755" s="12"/>
      <c r="C755" s="12"/>
      <c r="D755" s="12"/>
      <c r="E755" s="6"/>
      <c r="F755" s="12"/>
      <c r="G755" s="12"/>
      <c r="H755" s="6"/>
    </row>
    <row r="756" spans="2:8" s="4" customFormat="1" ht="24.95" customHeight="1" x14ac:dyDescent="0.25">
      <c r="B756" s="12"/>
      <c r="C756" s="12"/>
      <c r="D756" s="12"/>
      <c r="E756" s="6"/>
      <c r="F756" s="12"/>
      <c r="G756" s="12"/>
      <c r="H756" s="6"/>
    </row>
    <row r="757" spans="2:8" s="4" customFormat="1" ht="24.95" customHeight="1" x14ac:dyDescent="0.25">
      <c r="B757" s="12"/>
      <c r="C757" s="12"/>
      <c r="D757" s="12"/>
      <c r="E757" s="6"/>
      <c r="F757" s="12"/>
      <c r="G757" s="12"/>
      <c r="H757" s="6"/>
    </row>
    <row r="758" spans="2:8" s="4" customFormat="1" ht="24.95" customHeight="1" x14ac:dyDescent="0.25">
      <c r="B758" s="12"/>
      <c r="C758" s="12"/>
      <c r="D758" s="12"/>
      <c r="E758" s="6"/>
      <c r="F758" s="12"/>
      <c r="G758" s="12"/>
      <c r="H758" s="6"/>
    </row>
    <row r="759" spans="2:8" s="4" customFormat="1" ht="24.95" customHeight="1" x14ac:dyDescent="0.25">
      <c r="B759" s="12"/>
      <c r="C759" s="12"/>
      <c r="D759" s="12"/>
      <c r="E759" s="6"/>
      <c r="F759" s="12"/>
      <c r="G759" s="12"/>
      <c r="H759" s="6"/>
    </row>
    <row r="760" spans="2:8" s="4" customFormat="1" ht="24.95" customHeight="1" x14ac:dyDescent="0.25">
      <c r="B760" s="12"/>
      <c r="C760" s="12"/>
      <c r="D760" s="12"/>
      <c r="E760" s="6"/>
      <c r="F760" s="12"/>
      <c r="G760" s="12"/>
      <c r="H760" s="6"/>
    </row>
    <row r="761" spans="2:8" s="4" customFormat="1" ht="24.95" customHeight="1" x14ac:dyDescent="0.25">
      <c r="B761" s="12"/>
      <c r="C761" s="12"/>
      <c r="D761" s="12"/>
      <c r="E761" s="6"/>
      <c r="F761" s="12"/>
      <c r="G761" s="12"/>
      <c r="H761" s="6"/>
    </row>
    <row r="762" spans="2:8" s="4" customFormat="1" ht="24.95" customHeight="1" x14ac:dyDescent="0.25">
      <c r="B762" s="12"/>
      <c r="C762" s="12"/>
      <c r="D762" s="12"/>
      <c r="E762" s="6"/>
      <c r="F762" s="12"/>
      <c r="G762" s="12"/>
      <c r="H762" s="6"/>
    </row>
    <row r="763" spans="2:8" s="4" customFormat="1" ht="24.95" customHeight="1" x14ac:dyDescent="0.25">
      <c r="B763" s="12"/>
      <c r="C763" s="12"/>
      <c r="D763" s="12"/>
      <c r="E763" s="6"/>
      <c r="F763" s="12"/>
      <c r="G763" s="12"/>
      <c r="H763" s="6"/>
    </row>
    <row r="764" spans="2:8" s="4" customFormat="1" ht="24.95" customHeight="1" x14ac:dyDescent="0.25">
      <c r="B764" s="12"/>
      <c r="C764" s="12"/>
      <c r="D764" s="12"/>
      <c r="E764" s="6"/>
      <c r="F764" s="12"/>
      <c r="G764" s="12"/>
      <c r="H764" s="6"/>
    </row>
    <row r="765" spans="2:8" s="4" customFormat="1" ht="24.95" customHeight="1" x14ac:dyDescent="0.25">
      <c r="B765" s="12"/>
      <c r="C765" s="12"/>
      <c r="D765" s="12"/>
      <c r="E765" s="6"/>
      <c r="F765" s="12"/>
      <c r="G765" s="12"/>
      <c r="H765" s="6"/>
    </row>
    <row r="766" spans="2:8" s="4" customFormat="1" ht="24.95" customHeight="1" x14ac:dyDescent="0.25">
      <c r="B766" s="12"/>
      <c r="C766" s="12"/>
      <c r="D766" s="12"/>
      <c r="E766" s="6"/>
      <c r="F766" s="12"/>
      <c r="G766" s="12"/>
      <c r="H766" s="6"/>
    </row>
    <row r="767" spans="2:8" s="4" customFormat="1" ht="24.95" customHeight="1" x14ac:dyDescent="0.25">
      <c r="B767" s="12"/>
      <c r="C767" s="12"/>
      <c r="D767" s="12"/>
      <c r="E767" s="6"/>
      <c r="F767" s="12"/>
      <c r="G767" s="12"/>
      <c r="H767" s="6"/>
    </row>
    <row r="768" spans="2:8" s="4" customFormat="1" ht="24.95" customHeight="1" x14ac:dyDescent="0.25">
      <c r="B768" s="12"/>
      <c r="C768" s="12"/>
      <c r="D768" s="12"/>
      <c r="E768" s="6"/>
      <c r="F768" s="12"/>
      <c r="G768" s="12"/>
      <c r="H768" s="6"/>
    </row>
    <row r="769" spans="2:8" s="4" customFormat="1" ht="24.95" customHeight="1" x14ac:dyDescent="0.25">
      <c r="B769" s="12"/>
      <c r="C769" s="12"/>
      <c r="D769" s="12"/>
      <c r="E769" s="6"/>
      <c r="F769" s="12"/>
      <c r="G769" s="12"/>
      <c r="H769" s="6"/>
    </row>
    <row r="770" spans="2:8" s="4" customFormat="1" ht="24.95" customHeight="1" x14ac:dyDescent="0.25">
      <c r="B770" s="12"/>
      <c r="C770" s="12"/>
      <c r="D770" s="12"/>
      <c r="E770" s="6"/>
      <c r="F770" s="12"/>
      <c r="G770" s="12"/>
      <c r="H770" s="6"/>
    </row>
    <row r="771" spans="2:8" s="4" customFormat="1" ht="24.95" customHeight="1" x14ac:dyDescent="0.25">
      <c r="B771" s="12"/>
      <c r="C771" s="12"/>
      <c r="D771" s="12"/>
      <c r="E771" s="6"/>
      <c r="F771" s="12"/>
      <c r="G771" s="12"/>
      <c r="H771" s="6"/>
    </row>
    <row r="772" spans="2:8" s="4" customFormat="1" ht="24.95" customHeight="1" x14ac:dyDescent="0.25">
      <c r="B772" s="12"/>
      <c r="C772" s="12"/>
      <c r="D772" s="12"/>
      <c r="E772" s="6"/>
      <c r="F772" s="12"/>
      <c r="G772" s="12"/>
      <c r="H772" s="6"/>
    </row>
    <row r="773" spans="2:8" s="4" customFormat="1" ht="24.95" customHeight="1" x14ac:dyDescent="0.25">
      <c r="B773" s="12"/>
      <c r="C773" s="12"/>
      <c r="D773" s="12"/>
      <c r="E773" s="6"/>
      <c r="F773" s="12"/>
      <c r="G773" s="12"/>
      <c r="H773" s="6"/>
    </row>
    <row r="774" spans="2:8" s="4" customFormat="1" ht="24.95" customHeight="1" x14ac:dyDescent="0.25">
      <c r="B774" s="12"/>
      <c r="C774" s="12"/>
      <c r="D774" s="12"/>
      <c r="E774" s="6"/>
      <c r="F774" s="12"/>
      <c r="G774" s="12"/>
      <c r="H774" s="6"/>
    </row>
    <row r="775" spans="2:8" s="4" customFormat="1" ht="24.95" customHeight="1" x14ac:dyDescent="0.25">
      <c r="B775" s="12"/>
      <c r="C775" s="12"/>
      <c r="D775" s="12"/>
      <c r="E775" s="6"/>
      <c r="F775" s="12"/>
      <c r="G775" s="12"/>
      <c r="H775" s="6"/>
    </row>
    <row r="776" spans="2:8" s="4" customFormat="1" ht="24.95" customHeight="1" x14ac:dyDescent="0.25">
      <c r="B776" s="12"/>
      <c r="C776" s="12"/>
      <c r="D776" s="12"/>
      <c r="E776" s="6"/>
      <c r="F776" s="12"/>
      <c r="G776" s="12"/>
      <c r="H776" s="6"/>
    </row>
    <row r="777" spans="2:8" s="4" customFormat="1" ht="24.95" customHeight="1" x14ac:dyDescent="0.25">
      <c r="B777" s="12"/>
      <c r="C777" s="12"/>
      <c r="D777" s="12"/>
      <c r="E777" s="6"/>
      <c r="F777" s="12"/>
      <c r="G777" s="12"/>
      <c r="H777" s="6"/>
    </row>
    <row r="778" spans="2:8" s="4" customFormat="1" ht="24.95" customHeight="1" x14ac:dyDescent="0.25">
      <c r="B778" s="12"/>
      <c r="C778" s="12"/>
      <c r="D778" s="12"/>
      <c r="E778" s="6"/>
      <c r="F778" s="12"/>
      <c r="G778" s="12"/>
      <c r="H778" s="6"/>
    </row>
    <row r="779" spans="2:8" s="4" customFormat="1" ht="24.95" customHeight="1" x14ac:dyDescent="0.25">
      <c r="B779" s="12"/>
      <c r="C779" s="12"/>
      <c r="D779" s="12"/>
      <c r="E779" s="6"/>
      <c r="F779" s="12"/>
      <c r="G779" s="12"/>
      <c r="H779" s="6"/>
    </row>
    <row r="780" spans="2:8" s="4" customFormat="1" ht="24.95" customHeight="1" x14ac:dyDescent="0.25">
      <c r="B780" s="12"/>
      <c r="C780" s="12"/>
      <c r="D780" s="12"/>
      <c r="E780" s="6"/>
      <c r="F780" s="12"/>
      <c r="G780" s="12"/>
      <c r="H780" s="6"/>
    </row>
    <row r="781" spans="2:8" s="4" customFormat="1" ht="24.95" customHeight="1" x14ac:dyDescent="0.25">
      <c r="B781" s="12"/>
      <c r="C781" s="12"/>
      <c r="D781" s="12"/>
      <c r="E781" s="6"/>
      <c r="F781" s="12"/>
      <c r="G781" s="12"/>
      <c r="H781" s="6"/>
    </row>
    <row r="782" spans="2:8" s="4" customFormat="1" ht="24.95" customHeight="1" x14ac:dyDescent="0.25">
      <c r="B782" s="12"/>
      <c r="C782" s="12"/>
      <c r="D782" s="12"/>
      <c r="E782" s="6"/>
      <c r="F782" s="12"/>
      <c r="G782" s="12"/>
      <c r="H782" s="6"/>
    </row>
    <row r="783" spans="2:8" s="4" customFormat="1" ht="24.95" customHeight="1" x14ac:dyDescent="0.25">
      <c r="B783" s="12"/>
      <c r="C783" s="12"/>
      <c r="D783" s="12"/>
      <c r="E783" s="6"/>
      <c r="F783" s="12"/>
      <c r="G783" s="12"/>
      <c r="H783" s="6"/>
    </row>
    <row r="784" spans="2:8" s="4" customFormat="1" ht="24.95" customHeight="1" x14ac:dyDescent="0.25">
      <c r="B784" s="12"/>
      <c r="C784" s="12"/>
      <c r="D784" s="12"/>
      <c r="E784" s="6"/>
      <c r="F784" s="12"/>
      <c r="G784" s="12"/>
      <c r="H784" s="6"/>
    </row>
    <row r="785" spans="2:8" s="4" customFormat="1" ht="24.95" customHeight="1" x14ac:dyDescent="0.25">
      <c r="B785" s="12"/>
      <c r="C785" s="12"/>
      <c r="D785" s="12"/>
      <c r="E785" s="6"/>
      <c r="F785" s="12"/>
      <c r="G785" s="12"/>
      <c r="H785" s="6"/>
    </row>
    <row r="786" spans="2:8" s="4" customFormat="1" ht="24.95" customHeight="1" x14ac:dyDescent="0.25">
      <c r="B786" s="12"/>
      <c r="C786" s="12"/>
      <c r="D786" s="12"/>
      <c r="E786" s="6"/>
      <c r="F786" s="12"/>
      <c r="G786" s="12"/>
      <c r="H786" s="6"/>
    </row>
    <row r="787" spans="2:8" s="4" customFormat="1" ht="24.95" customHeight="1" x14ac:dyDescent="0.25">
      <c r="B787" s="12"/>
      <c r="C787" s="12"/>
      <c r="D787" s="12"/>
      <c r="E787" s="6"/>
      <c r="F787" s="12"/>
      <c r="G787" s="12"/>
      <c r="H787" s="6"/>
    </row>
    <row r="788" spans="2:8" s="4" customFormat="1" ht="24.95" customHeight="1" x14ac:dyDescent="0.25">
      <c r="B788" s="12"/>
      <c r="C788" s="12"/>
      <c r="D788" s="12"/>
      <c r="E788" s="6"/>
      <c r="F788" s="12"/>
      <c r="G788" s="12"/>
      <c r="H788" s="6"/>
    </row>
    <row r="789" spans="2:8" s="4" customFormat="1" ht="24.95" customHeight="1" x14ac:dyDescent="0.25">
      <c r="B789" s="12"/>
      <c r="C789" s="12"/>
      <c r="D789" s="12"/>
      <c r="E789" s="6"/>
      <c r="F789" s="12"/>
      <c r="G789" s="12"/>
      <c r="H789" s="6"/>
    </row>
    <row r="790" spans="2:8" s="4" customFormat="1" ht="24.95" customHeight="1" x14ac:dyDescent="0.25">
      <c r="B790" s="12"/>
      <c r="C790" s="12"/>
      <c r="D790" s="12"/>
      <c r="E790" s="6"/>
      <c r="F790" s="12"/>
      <c r="G790" s="12"/>
      <c r="H790" s="6"/>
    </row>
    <row r="791" spans="2:8" s="4" customFormat="1" ht="24.95" customHeight="1" x14ac:dyDescent="0.25">
      <c r="B791" s="12"/>
      <c r="C791" s="12"/>
      <c r="D791" s="12"/>
      <c r="E791" s="6"/>
      <c r="F791" s="12"/>
      <c r="G791" s="12"/>
      <c r="H791" s="6"/>
    </row>
    <row r="792" spans="2:8" s="4" customFormat="1" ht="24.95" customHeight="1" x14ac:dyDescent="0.25">
      <c r="B792" s="12"/>
      <c r="C792" s="12"/>
      <c r="D792" s="12"/>
      <c r="E792" s="6"/>
      <c r="F792" s="12"/>
      <c r="G792" s="12"/>
      <c r="H792" s="6"/>
    </row>
    <row r="793" spans="2:8" s="4" customFormat="1" ht="24.95" customHeight="1" x14ac:dyDescent="0.25">
      <c r="B793" s="12"/>
      <c r="C793" s="12"/>
      <c r="D793" s="12"/>
      <c r="E793" s="6"/>
      <c r="F793" s="12"/>
      <c r="G793" s="12"/>
      <c r="H793" s="6"/>
    </row>
    <row r="794" spans="2:8" s="4" customFormat="1" ht="24.95" customHeight="1" x14ac:dyDescent="0.25">
      <c r="B794" s="12"/>
      <c r="C794" s="12"/>
      <c r="D794" s="12"/>
      <c r="E794" s="6"/>
      <c r="F794" s="12"/>
      <c r="G794" s="12"/>
      <c r="H794" s="6"/>
    </row>
    <row r="795" spans="2:8" s="4" customFormat="1" ht="24.95" customHeight="1" x14ac:dyDescent="0.25">
      <c r="B795" s="12"/>
      <c r="C795" s="12"/>
      <c r="D795" s="12"/>
      <c r="E795" s="6"/>
      <c r="F795" s="12"/>
      <c r="G795" s="12"/>
      <c r="H795" s="6"/>
    </row>
    <row r="796" spans="2:8" s="4" customFormat="1" ht="24.95" customHeight="1" x14ac:dyDescent="0.25">
      <c r="B796" s="12"/>
      <c r="C796" s="12"/>
      <c r="D796" s="12"/>
      <c r="E796" s="6"/>
      <c r="F796" s="12"/>
      <c r="G796" s="12"/>
      <c r="H796" s="6"/>
    </row>
    <row r="797" spans="2:8" s="4" customFormat="1" ht="24.95" customHeight="1" x14ac:dyDescent="0.25">
      <c r="B797" s="12"/>
      <c r="C797" s="12"/>
      <c r="D797" s="12"/>
      <c r="E797" s="6"/>
      <c r="F797" s="12"/>
      <c r="G797" s="12"/>
      <c r="H797" s="6"/>
    </row>
    <row r="798" spans="2:8" s="4" customFormat="1" ht="24.95" customHeight="1" x14ac:dyDescent="0.25">
      <c r="B798" s="12"/>
      <c r="C798" s="12"/>
      <c r="D798" s="12"/>
      <c r="E798" s="6"/>
      <c r="F798" s="12"/>
      <c r="G798" s="12"/>
      <c r="H798" s="6"/>
    </row>
    <row r="799" spans="2:8" s="4" customFormat="1" ht="24.95" customHeight="1" x14ac:dyDescent="0.25">
      <c r="B799" s="12"/>
      <c r="C799" s="12"/>
      <c r="D799" s="12"/>
      <c r="E799" s="6"/>
      <c r="F799" s="12"/>
      <c r="G799" s="12"/>
      <c r="H799" s="6"/>
    </row>
    <row r="800" spans="2:8" s="4" customFormat="1" ht="24.95" customHeight="1" x14ac:dyDescent="0.25">
      <c r="B800" s="12"/>
      <c r="C800" s="12"/>
      <c r="D800" s="12"/>
      <c r="E800" s="6"/>
      <c r="F800" s="12"/>
      <c r="G800" s="12"/>
      <c r="H800" s="6"/>
    </row>
    <row r="801" spans="2:8" s="4" customFormat="1" ht="24.95" customHeight="1" x14ac:dyDescent="0.25">
      <c r="B801" s="12"/>
      <c r="C801" s="12"/>
      <c r="D801" s="12"/>
      <c r="E801" s="6"/>
      <c r="F801" s="12"/>
      <c r="G801" s="12"/>
      <c r="H801" s="6"/>
    </row>
    <row r="802" spans="2:8" s="4" customFormat="1" ht="24.95" customHeight="1" x14ac:dyDescent="0.25">
      <c r="B802" s="12"/>
      <c r="C802" s="12"/>
      <c r="D802" s="12"/>
      <c r="E802" s="6"/>
      <c r="F802" s="12"/>
      <c r="G802" s="12"/>
      <c r="H802" s="6"/>
    </row>
    <row r="803" spans="2:8" s="4" customFormat="1" ht="24.95" customHeight="1" x14ac:dyDescent="0.25">
      <c r="B803" s="12"/>
      <c r="C803" s="12"/>
      <c r="D803" s="12"/>
      <c r="E803" s="6"/>
      <c r="F803" s="12"/>
      <c r="G803" s="12"/>
      <c r="H803" s="6"/>
    </row>
    <row r="804" spans="2:8" s="4" customFormat="1" ht="24.95" customHeight="1" x14ac:dyDescent="0.25">
      <c r="B804" s="12"/>
      <c r="C804" s="12"/>
      <c r="D804" s="12"/>
      <c r="E804" s="6"/>
      <c r="F804" s="12"/>
      <c r="G804" s="12"/>
      <c r="H804" s="6"/>
    </row>
    <row r="805" spans="2:8" s="4" customFormat="1" ht="24.95" customHeight="1" x14ac:dyDescent="0.25">
      <c r="B805" s="12"/>
      <c r="C805" s="12"/>
      <c r="D805" s="12"/>
      <c r="E805" s="6"/>
      <c r="F805" s="12"/>
      <c r="G805" s="12"/>
      <c r="H805" s="6"/>
    </row>
    <row r="806" spans="2:8" s="4" customFormat="1" ht="24.95" customHeight="1" x14ac:dyDescent="0.25">
      <c r="B806" s="12"/>
      <c r="C806" s="12"/>
      <c r="D806" s="12"/>
      <c r="E806" s="6"/>
      <c r="F806" s="12"/>
      <c r="G806" s="12"/>
      <c r="H806" s="6"/>
    </row>
    <row r="807" spans="2:8" s="4" customFormat="1" ht="24.95" customHeight="1" x14ac:dyDescent="0.25">
      <c r="B807" s="12"/>
      <c r="C807" s="12"/>
      <c r="D807" s="12"/>
      <c r="E807" s="6"/>
      <c r="F807" s="12"/>
      <c r="G807" s="12"/>
      <c r="H807" s="6"/>
    </row>
    <row r="808" spans="2:8" s="4" customFormat="1" ht="24.95" customHeight="1" x14ac:dyDescent="0.25">
      <c r="B808" s="12"/>
      <c r="C808" s="12"/>
      <c r="D808" s="12"/>
      <c r="E808" s="6"/>
      <c r="F808" s="12"/>
      <c r="G808" s="12"/>
      <c r="H808" s="6"/>
    </row>
    <row r="809" spans="2:8" s="4" customFormat="1" ht="24.95" customHeight="1" x14ac:dyDescent="0.25">
      <c r="B809" s="12"/>
      <c r="C809" s="12"/>
      <c r="D809" s="12"/>
      <c r="E809" s="6"/>
      <c r="F809" s="12"/>
      <c r="G809" s="12"/>
      <c r="H809" s="6"/>
    </row>
    <row r="810" spans="2:8" s="4" customFormat="1" ht="24.95" customHeight="1" x14ac:dyDescent="0.25">
      <c r="B810" s="12"/>
      <c r="C810" s="12"/>
      <c r="D810" s="12"/>
      <c r="E810" s="6"/>
      <c r="F810" s="12"/>
      <c r="G810" s="12"/>
      <c r="H810" s="6"/>
    </row>
    <row r="811" spans="2:8" s="4" customFormat="1" ht="24.95" customHeight="1" x14ac:dyDescent="0.25">
      <c r="B811" s="12"/>
      <c r="C811" s="12"/>
      <c r="D811" s="12"/>
      <c r="E811" s="6"/>
      <c r="F811" s="12"/>
      <c r="G811" s="12"/>
      <c r="H811" s="6"/>
    </row>
    <row r="812" spans="2:8" s="4" customFormat="1" ht="24.95" customHeight="1" x14ac:dyDescent="0.25">
      <c r="B812" s="12"/>
      <c r="C812" s="12"/>
      <c r="D812" s="12"/>
      <c r="E812" s="6"/>
      <c r="F812" s="12"/>
      <c r="G812" s="12"/>
      <c r="H812" s="6"/>
    </row>
    <row r="813" spans="2:8" s="4" customFormat="1" ht="24.95" customHeight="1" x14ac:dyDescent="0.25">
      <c r="B813" s="12"/>
      <c r="C813" s="12"/>
      <c r="D813" s="12"/>
      <c r="E813" s="6"/>
      <c r="F813" s="12"/>
      <c r="G813" s="12"/>
      <c r="H813" s="6"/>
    </row>
    <row r="814" spans="2:8" s="4" customFormat="1" ht="24.95" customHeight="1" x14ac:dyDescent="0.25">
      <c r="B814" s="12"/>
      <c r="C814" s="12"/>
      <c r="D814" s="12"/>
      <c r="E814" s="6"/>
      <c r="F814" s="12"/>
      <c r="G814" s="12"/>
      <c r="H814" s="6"/>
    </row>
    <row r="815" spans="2:8" s="4" customFormat="1" ht="24.95" customHeight="1" x14ac:dyDescent="0.25">
      <c r="B815" s="12"/>
      <c r="C815" s="12"/>
      <c r="D815" s="12"/>
      <c r="E815" s="6"/>
      <c r="F815" s="12"/>
      <c r="G815" s="12"/>
      <c r="H815" s="6"/>
    </row>
    <row r="816" spans="2:8" s="4" customFormat="1" ht="24.95" customHeight="1" x14ac:dyDescent="0.25">
      <c r="B816" s="12"/>
      <c r="C816" s="12"/>
      <c r="D816" s="12"/>
      <c r="E816" s="6"/>
      <c r="F816" s="12"/>
      <c r="G816" s="12"/>
      <c r="H816" s="6"/>
    </row>
    <row r="817" spans="2:8" s="4" customFormat="1" ht="24.95" customHeight="1" x14ac:dyDescent="0.25">
      <c r="B817" s="12"/>
      <c r="C817" s="12"/>
      <c r="D817" s="12"/>
      <c r="E817" s="6"/>
      <c r="F817" s="12"/>
      <c r="G817" s="12"/>
      <c r="H817" s="6"/>
    </row>
    <row r="818" spans="2:8" s="4" customFormat="1" ht="24.95" customHeight="1" x14ac:dyDescent="0.25">
      <c r="B818" s="12"/>
      <c r="C818" s="12"/>
      <c r="D818" s="12"/>
      <c r="E818" s="6"/>
      <c r="F818" s="12"/>
      <c r="G818" s="12"/>
      <c r="H818" s="6"/>
    </row>
    <row r="819" spans="2:8" s="4" customFormat="1" ht="24.95" customHeight="1" x14ac:dyDescent="0.25">
      <c r="B819" s="12"/>
      <c r="C819" s="12"/>
      <c r="D819" s="12"/>
      <c r="E819" s="6"/>
      <c r="F819" s="12"/>
      <c r="G819" s="12"/>
      <c r="H819" s="6"/>
    </row>
    <row r="820" spans="2:8" s="4" customFormat="1" ht="24.95" customHeight="1" x14ac:dyDescent="0.25">
      <c r="B820" s="12"/>
      <c r="C820" s="12"/>
      <c r="D820" s="12"/>
      <c r="E820" s="6"/>
      <c r="F820" s="12"/>
      <c r="G820" s="12"/>
      <c r="H820" s="6"/>
    </row>
    <row r="821" spans="2:8" s="4" customFormat="1" ht="24.95" customHeight="1" x14ac:dyDescent="0.25">
      <c r="B821" s="12"/>
      <c r="C821" s="12"/>
      <c r="D821" s="12"/>
      <c r="E821" s="6"/>
      <c r="F821" s="12"/>
      <c r="G821" s="12"/>
      <c r="H821" s="6"/>
    </row>
    <row r="822" spans="2:8" s="4" customFormat="1" ht="24.95" customHeight="1" x14ac:dyDescent="0.25">
      <c r="B822" s="12"/>
      <c r="C822" s="12"/>
      <c r="D822" s="12"/>
      <c r="E822" s="6"/>
      <c r="F822" s="12"/>
      <c r="G822" s="12"/>
      <c r="H822" s="6"/>
    </row>
    <row r="823" spans="2:8" s="4" customFormat="1" ht="24.95" customHeight="1" x14ac:dyDescent="0.25">
      <c r="B823" s="12"/>
      <c r="C823" s="12"/>
      <c r="D823" s="12"/>
      <c r="E823" s="6"/>
      <c r="F823" s="12"/>
      <c r="G823" s="12"/>
      <c r="H823" s="6"/>
    </row>
    <row r="824" spans="2:8" s="4" customFormat="1" ht="24.95" customHeight="1" x14ac:dyDescent="0.25">
      <c r="B824" s="12"/>
      <c r="C824" s="12"/>
      <c r="D824" s="12"/>
      <c r="E824" s="6"/>
      <c r="F824" s="12"/>
      <c r="G824" s="12"/>
      <c r="H824" s="6"/>
    </row>
    <row r="825" spans="2:8" s="4" customFormat="1" ht="24.95" customHeight="1" x14ac:dyDescent="0.25">
      <c r="B825" s="12"/>
      <c r="C825" s="12"/>
      <c r="D825" s="12"/>
      <c r="E825" s="6"/>
      <c r="F825" s="12"/>
      <c r="G825" s="12"/>
      <c r="H825" s="6"/>
    </row>
    <row r="826" spans="2:8" s="4" customFormat="1" ht="24.95" customHeight="1" x14ac:dyDescent="0.25">
      <c r="B826" s="12"/>
      <c r="C826" s="12"/>
      <c r="D826" s="12"/>
      <c r="E826" s="6"/>
      <c r="F826" s="12"/>
      <c r="G826" s="12"/>
      <c r="H826" s="6"/>
    </row>
    <row r="827" spans="2:8" s="4" customFormat="1" ht="24.95" customHeight="1" x14ac:dyDescent="0.25">
      <c r="B827" s="12"/>
      <c r="C827" s="12"/>
      <c r="D827" s="12"/>
      <c r="E827" s="6"/>
      <c r="F827" s="12"/>
      <c r="G827" s="12"/>
      <c r="H827" s="6"/>
    </row>
    <row r="828" spans="2:8" s="4" customFormat="1" ht="24.95" customHeight="1" x14ac:dyDescent="0.25">
      <c r="B828" s="12"/>
      <c r="C828" s="12"/>
      <c r="D828" s="12"/>
      <c r="E828" s="6"/>
      <c r="F828" s="12"/>
      <c r="G828" s="12"/>
      <c r="H828" s="6"/>
    </row>
    <row r="829" spans="2:8" s="4" customFormat="1" ht="24.95" customHeight="1" x14ac:dyDescent="0.25">
      <c r="B829" s="12"/>
      <c r="C829" s="12"/>
      <c r="D829" s="12"/>
      <c r="E829" s="6"/>
      <c r="F829" s="12"/>
      <c r="G829" s="12"/>
      <c r="H829" s="6"/>
    </row>
    <row r="830" spans="2:8" s="4" customFormat="1" ht="24.95" customHeight="1" x14ac:dyDescent="0.25">
      <c r="B830" s="12"/>
      <c r="C830" s="12"/>
      <c r="D830" s="12"/>
      <c r="E830" s="6"/>
      <c r="F830" s="12"/>
      <c r="G830" s="12"/>
      <c r="H830" s="6"/>
    </row>
    <row r="831" spans="2:8" s="4" customFormat="1" ht="24.95" customHeight="1" x14ac:dyDescent="0.25">
      <c r="B831" s="12"/>
      <c r="C831" s="12"/>
      <c r="D831" s="12"/>
      <c r="E831" s="6"/>
      <c r="F831" s="12"/>
      <c r="G831" s="12"/>
      <c r="H831" s="6"/>
    </row>
    <row r="832" spans="2:8" s="4" customFormat="1" ht="24.95" customHeight="1" x14ac:dyDescent="0.25">
      <c r="B832" s="12"/>
      <c r="C832" s="12"/>
      <c r="D832" s="12"/>
      <c r="E832" s="6"/>
      <c r="F832" s="12"/>
      <c r="G832" s="12"/>
      <c r="H832" s="6"/>
    </row>
    <row r="833" spans="2:8" s="4" customFormat="1" ht="24.95" customHeight="1" x14ac:dyDescent="0.25">
      <c r="B833" s="12"/>
      <c r="C833" s="12"/>
      <c r="D833" s="12"/>
      <c r="E833" s="6"/>
      <c r="F833" s="12"/>
      <c r="G833" s="12"/>
      <c r="H833" s="6"/>
    </row>
    <row r="834" spans="2:8" s="4" customFormat="1" ht="24.95" customHeight="1" x14ac:dyDescent="0.25">
      <c r="B834" s="12"/>
      <c r="C834" s="12"/>
      <c r="D834" s="12"/>
      <c r="E834" s="6"/>
      <c r="F834" s="12"/>
      <c r="G834" s="12"/>
      <c r="H834" s="6"/>
    </row>
    <row r="835" spans="2:8" s="4" customFormat="1" ht="24.95" customHeight="1" x14ac:dyDescent="0.25">
      <c r="B835" s="12"/>
      <c r="C835" s="12"/>
      <c r="D835" s="12"/>
      <c r="E835" s="6"/>
      <c r="F835" s="12"/>
      <c r="G835" s="12"/>
      <c r="H835" s="6"/>
    </row>
    <row r="836" spans="2:8" s="4" customFormat="1" ht="24.95" customHeight="1" x14ac:dyDescent="0.25">
      <c r="B836" s="12"/>
      <c r="C836" s="12"/>
      <c r="D836" s="12"/>
      <c r="E836" s="6"/>
      <c r="F836" s="12"/>
      <c r="G836" s="12"/>
      <c r="H836" s="6"/>
    </row>
    <row r="837" spans="2:8" s="4" customFormat="1" ht="24.95" customHeight="1" x14ac:dyDescent="0.25">
      <c r="B837" s="12"/>
      <c r="C837" s="12"/>
      <c r="D837" s="12"/>
      <c r="E837" s="6"/>
      <c r="F837" s="12"/>
      <c r="G837" s="12"/>
      <c r="H837" s="6"/>
    </row>
    <row r="838" spans="2:8" s="4" customFormat="1" ht="24.95" customHeight="1" x14ac:dyDescent="0.25">
      <c r="B838" s="12"/>
      <c r="C838" s="12"/>
      <c r="D838" s="12"/>
      <c r="E838" s="6"/>
      <c r="F838" s="12"/>
      <c r="G838" s="12"/>
      <c r="H838" s="6"/>
    </row>
    <row r="839" spans="2:8" s="4" customFormat="1" ht="24.95" customHeight="1" x14ac:dyDescent="0.25">
      <c r="B839" s="12"/>
      <c r="C839" s="12"/>
      <c r="D839" s="12"/>
      <c r="E839" s="6"/>
      <c r="F839" s="12"/>
      <c r="G839" s="12"/>
      <c r="H839" s="6"/>
    </row>
    <row r="840" spans="2:8" s="4" customFormat="1" ht="24.95" customHeight="1" x14ac:dyDescent="0.25">
      <c r="B840" s="12"/>
      <c r="C840" s="12"/>
      <c r="D840" s="12"/>
      <c r="E840" s="6"/>
      <c r="F840" s="12"/>
      <c r="G840" s="12"/>
      <c r="H840" s="6"/>
    </row>
    <row r="841" spans="2:8" s="4" customFormat="1" ht="24.95" customHeight="1" x14ac:dyDescent="0.25">
      <c r="B841" s="12"/>
      <c r="C841" s="12"/>
      <c r="D841" s="12"/>
      <c r="E841" s="6"/>
      <c r="F841" s="12"/>
      <c r="G841" s="12"/>
      <c r="H841" s="6"/>
    </row>
    <row r="842" spans="2:8" s="4" customFormat="1" ht="24.95" customHeight="1" x14ac:dyDescent="0.25">
      <c r="B842" s="12"/>
      <c r="C842" s="12"/>
      <c r="D842" s="12"/>
      <c r="E842" s="6"/>
      <c r="F842" s="12"/>
      <c r="G842" s="12"/>
      <c r="H842" s="6"/>
    </row>
    <row r="843" spans="2:8" s="4" customFormat="1" ht="24.95" customHeight="1" x14ac:dyDescent="0.25">
      <c r="B843" s="12"/>
      <c r="C843" s="12"/>
      <c r="D843" s="12"/>
      <c r="E843" s="6"/>
      <c r="F843" s="12"/>
      <c r="G843" s="12"/>
      <c r="H843" s="6"/>
    </row>
    <row r="844" spans="2:8" s="4" customFormat="1" ht="24.95" customHeight="1" x14ac:dyDescent="0.25">
      <c r="B844" s="12"/>
      <c r="C844" s="12"/>
      <c r="D844" s="12"/>
      <c r="E844" s="6"/>
      <c r="F844" s="12"/>
      <c r="G844" s="12"/>
      <c r="H844" s="6"/>
    </row>
    <row r="845" spans="2:8" s="4" customFormat="1" ht="24.95" customHeight="1" x14ac:dyDescent="0.25">
      <c r="B845" s="12"/>
      <c r="C845" s="12"/>
      <c r="D845" s="12"/>
      <c r="E845" s="6"/>
      <c r="F845" s="12"/>
      <c r="G845" s="12"/>
      <c r="H845" s="6"/>
    </row>
    <row r="846" spans="2:8" s="4" customFormat="1" ht="24.95" customHeight="1" x14ac:dyDescent="0.25">
      <c r="B846" s="12"/>
      <c r="C846" s="12"/>
      <c r="D846" s="12"/>
      <c r="E846" s="6"/>
      <c r="F846" s="12"/>
      <c r="G846" s="12"/>
      <c r="H846" s="6"/>
    </row>
    <row r="847" spans="2:8" s="4" customFormat="1" ht="24.95" customHeight="1" x14ac:dyDescent="0.25">
      <c r="B847" s="12"/>
      <c r="C847" s="12"/>
      <c r="D847" s="12"/>
      <c r="E847" s="6"/>
      <c r="F847" s="12"/>
      <c r="G847" s="12"/>
      <c r="H847" s="6"/>
    </row>
    <row r="848" spans="2:8" s="4" customFormat="1" ht="24.95" customHeight="1" x14ac:dyDescent="0.25">
      <c r="B848" s="12"/>
      <c r="C848" s="12"/>
      <c r="D848" s="12"/>
      <c r="E848" s="6"/>
      <c r="F848" s="12"/>
      <c r="G848" s="12"/>
      <c r="H848" s="6"/>
    </row>
    <row r="849" spans="2:8" s="4" customFormat="1" ht="24.95" customHeight="1" x14ac:dyDescent="0.25">
      <c r="B849" s="12"/>
      <c r="C849" s="12"/>
      <c r="D849" s="12"/>
      <c r="E849" s="6"/>
      <c r="F849" s="12"/>
      <c r="G849" s="12"/>
      <c r="H849" s="6"/>
    </row>
    <row r="850" spans="2:8" s="4" customFormat="1" ht="24.95" customHeight="1" x14ac:dyDescent="0.25">
      <c r="B850" s="12"/>
      <c r="C850" s="12"/>
      <c r="D850" s="12"/>
      <c r="E850" s="6"/>
      <c r="F850" s="12"/>
      <c r="G850" s="12"/>
      <c r="H850" s="6"/>
    </row>
    <row r="851" spans="2:8" s="4" customFormat="1" ht="24.95" customHeight="1" x14ac:dyDescent="0.25">
      <c r="B851" s="12"/>
      <c r="C851" s="12"/>
      <c r="D851" s="12"/>
      <c r="E851" s="6"/>
      <c r="F851" s="12"/>
      <c r="G851" s="12"/>
      <c r="H851" s="6"/>
    </row>
    <row r="852" spans="2:8" s="4" customFormat="1" ht="24.95" customHeight="1" x14ac:dyDescent="0.25">
      <c r="B852" s="12"/>
      <c r="C852" s="12"/>
      <c r="D852" s="12"/>
      <c r="E852" s="6"/>
      <c r="F852" s="12"/>
      <c r="G852" s="12"/>
      <c r="H852" s="6"/>
    </row>
    <row r="853" spans="2:8" s="4" customFormat="1" ht="24.95" customHeight="1" x14ac:dyDescent="0.25">
      <c r="B853" s="12"/>
      <c r="C853" s="12"/>
      <c r="D853" s="12"/>
      <c r="E853" s="6"/>
      <c r="F853" s="12"/>
      <c r="G853" s="12"/>
      <c r="H853" s="6"/>
    </row>
    <row r="854" spans="2:8" s="4" customFormat="1" ht="24.95" customHeight="1" x14ac:dyDescent="0.25">
      <c r="B854" s="12"/>
      <c r="C854" s="12"/>
      <c r="D854" s="12"/>
      <c r="E854" s="6"/>
      <c r="F854" s="12"/>
      <c r="G854" s="12"/>
      <c r="H854" s="6"/>
    </row>
    <row r="855" spans="2:8" s="4" customFormat="1" ht="24.95" customHeight="1" x14ac:dyDescent="0.25">
      <c r="B855" s="12"/>
      <c r="C855" s="12"/>
      <c r="D855" s="12"/>
      <c r="E855" s="6"/>
      <c r="F855" s="12"/>
      <c r="G855" s="12"/>
      <c r="H855" s="6"/>
    </row>
    <row r="856" spans="2:8" s="4" customFormat="1" ht="24.95" customHeight="1" x14ac:dyDescent="0.25">
      <c r="B856" s="12"/>
      <c r="C856" s="12"/>
      <c r="D856" s="12"/>
      <c r="E856" s="6"/>
      <c r="F856" s="12"/>
      <c r="G856" s="12"/>
      <c r="H856" s="6"/>
    </row>
    <row r="857" spans="2:8" s="4" customFormat="1" ht="24.95" customHeight="1" x14ac:dyDescent="0.25">
      <c r="B857" s="12"/>
      <c r="C857" s="12"/>
      <c r="D857" s="12"/>
      <c r="E857" s="6"/>
      <c r="F857" s="12"/>
      <c r="G857" s="12"/>
      <c r="H857" s="6"/>
    </row>
    <row r="858" spans="2:8" s="4" customFormat="1" ht="24.95" customHeight="1" x14ac:dyDescent="0.25">
      <c r="B858" s="12"/>
      <c r="C858" s="12"/>
      <c r="D858" s="12"/>
      <c r="E858" s="6"/>
      <c r="F858" s="12"/>
      <c r="G858" s="12"/>
      <c r="H858" s="6"/>
    </row>
    <row r="859" spans="2:8" s="4" customFormat="1" ht="24.95" customHeight="1" x14ac:dyDescent="0.25">
      <c r="B859" s="12"/>
      <c r="C859" s="12"/>
      <c r="D859" s="12"/>
      <c r="E859" s="6"/>
      <c r="F859" s="12"/>
      <c r="G859" s="12"/>
      <c r="H859" s="6"/>
    </row>
    <row r="860" spans="2:8" s="4" customFormat="1" ht="24.95" customHeight="1" x14ac:dyDescent="0.25">
      <c r="B860" s="12"/>
      <c r="C860" s="12"/>
      <c r="D860" s="12"/>
      <c r="E860" s="6"/>
      <c r="F860" s="12"/>
      <c r="G860" s="12"/>
      <c r="H860" s="6"/>
    </row>
    <row r="861" spans="2:8" s="4" customFormat="1" ht="24.95" customHeight="1" x14ac:dyDescent="0.25">
      <c r="B861" s="12"/>
      <c r="C861" s="12"/>
      <c r="D861" s="12"/>
      <c r="E861" s="6"/>
      <c r="F861" s="12"/>
      <c r="G861" s="12"/>
      <c r="H861" s="6"/>
    </row>
    <row r="862" spans="2:8" s="4" customFormat="1" ht="24.95" customHeight="1" x14ac:dyDescent="0.25">
      <c r="B862" s="12"/>
      <c r="C862" s="12"/>
      <c r="D862" s="12"/>
      <c r="E862" s="6"/>
      <c r="F862" s="12"/>
      <c r="G862" s="12"/>
      <c r="H862" s="6"/>
    </row>
    <row r="863" spans="2:8" s="4" customFormat="1" ht="24.95" customHeight="1" x14ac:dyDescent="0.25">
      <c r="B863" s="12"/>
      <c r="C863" s="12"/>
      <c r="D863" s="12"/>
      <c r="E863" s="6"/>
      <c r="F863" s="12"/>
      <c r="G863" s="12"/>
      <c r="H863" s="6"/>
    </row>
    <row r="864" spans="2:8" s="4" customFormat="1" ht="24.95" customHeight="1" x14ac:dyDescent="0.25">
      <c r="B864" s="12"/>
      <c r="C864" s="12"/>
      <c r="D864" s="12"/>
      <c r="E864" s="6"/>
      <c r="F864" s="12"/>
      <c r="G864" s="12"/>
      <c r="H864" s="6"/>
    </row>
    <row r="865" spans="2:8" s="4" customFormat="1" ht="24.95" customHeight="1" x14ac:dyDescent="0.25">
      <c r="B865" s="12"/>
      <c r="C865" s="12"/>
      <c r="D865" s="12"/>
      <c r="E865" s="6"/>
      <c r="F865" s="12"/>
      <c r="G865" s="12"/>
      <c r="H865" s="6"/>
    </row>
    <row r="866" spans="2:8" s="4" customFormat="1" ht="24.95" customHeight="1" x14ac:dyDescent="0.25">
      <c r="B866" s="12"/>
      <c r="C866" s="12"/>
      <c r="D866" s="12"/>
      <c r="E866" s="6"/>
      <c r="F866" s="12"/>
      <c r="G866" s="12"/>
      <c r="H866" s="6"/>
    </row>
    <row r="867" spans="2:8" s="4" customFormat="1" ht="24.95" customHeight="1" x14ac:dyDescent="0.25">
      <c r="B867" s="12"/>
      <c r="C867" s="12"/>
      <c r="D867" s="12"/>
      <c r="E867" s="6"/>
      <c r="F867" s="12"/>
      <c r="G867" s="12"/>
      <c r="H867" s="6"/>
    </row>
    <row r="868" spans="2:8" s="4" customFormat="1" ht="24.95" customHeight="1" x14ac:dyDescent="0.25">
      <c r="B868" s="12"/>
      <c r="C868" s="12"/>
      <c r="D868" s="12"/>
      <c r="E868" s="6"/>
      <c r="F868" s="12"/>
      <c r="G868" s="12"/>
      <c r="H868" s="6"/>
    </row>
    <row r="869" spans="2:8" s="4" customFormat="1" ht="24.95" customHeight="1" x14ac:dyDescent="0.25">
      <c r="B869" s="12"/>
      <c r="C869" s="12"/>
      <c r="D869" s="12"/>
      <c r="E869" s="6"/>
      <c r="F869" s="12"/>
      <c r="G869" s="12"/>
      <c r="H869" s="6"/>
    </row>
    <row r="870" spans="2:8" s="4" customFormat="1" ht="24.95" customHeight="1" x14ac:dyDescent="0.25">
      <c r="B870" s="12"/>
      <c r="C870" s="12"/>
      <c r="D870" s="12"/>
      <c r="E870" s="6"/>
      <c r="F870" s="12"/>
      <c r="G870" s="12"/>
      <c r="H870" s="6"/>
    </row>
    <row r="871" spans="2:8" s="4" customFormat="1" ht="24.95" customHeight="1" x14ac:dyDescent="0.25">
      <c r="B871" s="12"/>
      <c r="C871" s="12"/>
      <c r="D871" s="12"/>
      <c r="E871" s="6"/>
      <c r="F871" s="12"/>
      <c r="G871" s="12"/>
      <c r="H871" s="6"/>
    </row>
    <row r="872" spans="2:8" s="4" customFormat="1" ht="24.95" customHeight="1" x14ac:dyDescent="0.25">
      <c r="B872" s="12"/>
      <c r="C872" s="12"/>
      <c r="D872" s="12"/>
      <c r="E872" s="6"/>
      <c r="F872" s="12"/>
      <c r="G872" s="12"/>
      <c r="H872" s="6"/>
    </row>
    <row r="873" spans="2:8" s="4" customFormat="1" ht="24.95" customHeight="1" x14ac:dyDescent="0.25">
      <c r="B873" s="12"/>
      <c r="C873" s="12"/>
      <c r="D873" s="12"/>
      <c r="E873" s="6"/>
      <c r="F873" s="12"/>
      <c r="G873" s="12"/>
      <c r="H873" s="6"/>
    </row>
    <row r="874" spans="2:8" s="4" customFormat="1" ht="24.95" customHeight="1" x14ac:dyDescent="0.25">
      <c r="B874" s="12"/>
      <c r="C874" s="12"/>
      <c r="D874" s="12"/>
      <c r="E874" s="6"/>
      <c r="F874" s="12"/>
      <c r="G874" s="12"/>
      <c r="H874" s="6"/>
    </row>
    <row r="875" spans="2:8" s="4" customFormat="1" ht="24.95" customHeight="1" x14ac:dyDescent="0.25">
      <c r="B875" s="12"/>
      <c r="C875" s="12"/>
      <c r="D875" s="12"/>
      <c r="E875" s="6"/>
      <c r="F875" s="12"/>
      <c r="G875" s="12"/>
      <c r="H875" s="6"/>
    </row>
    <row r="876" spans="2:8" s="4" customFormat="1" ht="24.95" customHeight="1" x14ac:dyDescent="0.25">
      <c r="B876" s="12"/>
      <c r="C876" s="12"/>
      <c r="D876" s="12"/>
      <c r="E876" s="6"/>
      <c r="F876" s="12"/>
      <c r="G876" s="12"/>
      <c r="H876" s="6"/>
    </row>
    <row r="877" spans="2:8" s="4" customFormat="1" ht="24.95" customHeight="1" x14ac:dyDescent="0.25">
      <c r="B877" s="12"/>
      <c r="C877" s="12"/>
      <c r="D877" s="12"/>
      <c r="E877" s="6"/>
      <c r="F877" s="12"/>
      <c r="G877" s="12"/>
      <c r="H877" s="6"/>
    </row>
    <row r="878" spans="2:8" s="4" customFormat="1" ht="24.95" customHeight="1" x14ac:dyDescent="0.25">
      <c r="B878" s="12"/>
      <c r="C878" s="12"/>
      <c r="D878" s="12"/>
      <c r="E878" s="6"/>
      <c r="F878" s="12"/>
      <c r="G878" s="12"/>
      <c r="H878" s="6"/>
    </row>
    <row r="879" spans="2:8" s="4" customFormat="1" ht="24.95" customHeight="1" x14ac:dyDescent="0.25">
      <c r="B879" s="12"/>
      <c r="C879" s="12"/>
      <c r="D879" s="12"/>
      <c r="E879" s="6"/>
      <c r="F879" s="12"/>
      <c r="G879" s="12"/>
      <c r="H879" s="6"/>
    </row>
    <row r="880" spans="2:8" s="4" customFormat="1" ht="24.95" customHeight="1" x14ac:dyDescent="0.25">
      <c r="B880" s="12"/>
      <c r="C880" s="12"/>
      <c r="D880" s="12"/>
      <c r="E880" s="6"/>
      <c r="F880" s="12"/>
      <c r="G880" s="12"/>
      <c r="H880" s="6"/>
    </row>
    <row r="881" spans="2:8" s="4" customFormat="1" ht="24.95" customHeight="1" x14ac:dyDescent="0.25">
      <c r="B881" s="12"/>
      <c r="C881" s="12"/>
      <c r="D881" s="12"/>
      <c r="E881" s="6"/>
      <c r="F881" s="12"/>
      <c r="G881" s="12"/>
      <c r="H881" s="6"/>
    </row>
    <row r="882" spans="2:8" s="4" customFormat="1" ht="24.95" customHeight="1" x14ac:dyDescent="0.25">
      <c r="B882" s="12"/>
      <c r="C882" s="12"/>
      <c r="D882" s="12"/>
      <c r="E882" s="6"/>
      <c r="F882" s="12"/>
      <c r="G882" s="12"/>
      <c r="H882" s="6"/>
    </row>
    <row r="883" spans="2:8" s="4" customFormat="1" ht="24.95" customHeight="1" x14ac:dyDescent="0.25">
      <c r="B883" s="12"/>
      <c r="C883" s="12"/>
      <c r="D883" s="12"/>
      <c r="E883" s="6"/>
      <c r="F883" s="12"/>
      <c r="G883" s="12"/>
      <c r="H883" s="6"/>
    </row>
    <row r="884" spans="2:8" s="4" customFormat="1" ht="24.95" customHeight="1" x14ac:dyDescent="0.25">
      <c r="B884" s="12"/>
      <c r="C884" s="12"/>
      <c r="D884" s="12"/>
      <c r="E884" s="6"/>
      <c r="F884" s="12"/>
      <c r="G884" s="12"/>
      <c r="H884" s="6"/>
    </row>
    <row r="885" spans="2:8" s="4" customFormat="1" ht="24.95" customHeight="1" x14ac:dyDescent="0.25">
      <c r="B885" s="12"/>
      <c r="C885" s="12"/>
      <c r="D885" s="12"/>
      <c r="E885" s="6"/>
      <c r="F885" s="12"/>
      <c r="G885" s="12"/>
      <c r="H885" s="6"/>
    </row>
    <row r="886" spans="2:8" s="4" customFormat="1" ht="24.95" customHeight="1" x14ac:dyDescent="0.25">
      <c r="B886" s="12"/>
      <c r="C886" s="12"/>
      <c r="D886" s="12"/>
      <c r="E886" s="6"/>
      <c r="F886" s="12"/>
      <c r="G886" s="12"/>
      <c r="H886" s="6"/>
    </row>
    <row r="887" spans="2:8" s="4" customFormat="1" ht="24.95" customHeight="1" x14ac:dyDescent="0.25">
      <c r="B887" s="12"/>
      <c r="C887" s="12"/>
      <c r="D887" s="12"/>
      <c r="E887" s="6"/>
      <c r="F887" s="12"/>
      <c r="G887" s="12"/>
      <c r="H887" s="6"/>
    </row>
    <row r="888" spans="2:8" s="4" customFormat="1" ht="24.95" customHeight="1" x14ac:dyDescent="0.25">
      <c r="B888" s="12"/>
      <c r="C888" s="12"/>
      <c r="D888" s="12"/>
      <c r="E888" s="6"/>
      <c r="F888" s="12"/>
      <c r="G888" s="12"/>
      <c r="H888" s="6"/>
    </row>
    <row r="889" spans="2:8" s="4" customFormat="1" ht="24.95" customHeight="1" x14ac:dyDescent="0.25">
      <c r="B889" s="12"/>
      <c r="C889" s="12"/>
      <c r="D889" s="12"/>
      <c r="E889" s="6"/>
      <c r="F889" s="12"/>
      <c r="G889" s="12"/>
      <c r="H889" s="6"/>
    </row>
    <row r="890" spans="2:8" s="4" customFormat="1" ht="24.95" customHeight="1" x14ac:dyDescent="0.25">
      <c r="B890" s="12"/>
      <c r="C890" s="12"/>
      <c r="D890" s="12"/>
      <c r="E890" s="6"/>
      <c r="F890" s="12"/>
      <c r="G890" s="12"/>
      <c r="H890" s="6"/>
    </row>
    <row r="891" spans="2:8" s="4" customFormat="1" ht="24.95" customHeight="1" x14ac:dyDescent="0.25">
      <c r="B891" s="12"/>
      <c r="C891" s="12"/>
      <c r="D891" s="12"/>
      <c r="E891" s="6"/>
      <c r="F891" s="12"/>
      <c r="G891" s="12"/>
      <c r="H891" s="6"/>
    </row>
    <row r="892" spans="2:8" s="4" customFormat="1" ht="24.95" customHeight="1" x14ac:dyDescent="0.25">
      <c r="B892" s="12"/>
      <c r="C892" s="12"/>
      <c r="D892" s="12"/>
      <c r="E892" s="6"/>
      <c r="F892" s="12"/>
      <c r="G892" s="12"/>
      <c r="H892" s="6"/>
    </row>
    <row r="893" spans="2:8" s="4" customFormat="1" ht="24.95" customHeight="1" x14ac:dyDescent="0.25">
      <c r="B893" s="12"/>
      <c r="C893" s="12"/>
      <c r="D893" s="12"/>
      <c r="E893" s="6"/>
      <c r="F893" s="12"/>
      <c r="G893" s="12"/>
      <c r="H893" s="6"/>
    </row>
    <row r="894" spans="2:8" s="4" customFormat="1" ht="24.95" customHeight="1" x14ac:dyDescent="0.25">
      <c r="B894" s="12"/>
      <c r="C894" s="12"/>
      <c r="D894" s="12"/>
      <c r="E894" s="6"/>
      <c r="F894" s="12"/>
      <c r="G894" s="12"/>
      <c r="H894" s="6"/>
    </row>
    <row r="895" spans="2:8" s="4" customFormat="1" ht="24.95" customHeight="1" x14ac:dyDescent="0.25">
      <c r="B895" s="12"/>
      <c r="C895" s="12"/>
      <c r="D895" s="12"/>
      <c r="E895" s="6"/>
      <c r="F895" s="12"/>
      <c r="G895" s="12"/>
      <c r="H895" s="6"/>
    </row>
    <row r="896" spans="2:8" s="4" customFormat="1" ht="24.95" customHeight="1" x14ac:dyDescent="0.25">
      <c r="B896" s="12"/>
      <c r="C896" s="12"/>
      <c r="D896" s="12"/>
      <c r="E896" s="6"/>
      <c r="F896" s="12"/>
      <c r="G896" s="12"/>
      <c r="H896" s="6"/>
    </row>
    <row r="897" spans="2:8" s="4" customFormat="1" ht="24.95" customHeight="1" x14ac:dyDescent="0.25">
      <c r="B897" s="12"/>
      <c r="C897" s="12"/>
      <c r="D897" s="12"/>
      <c r="E897" s="6"/>
      <c r="F897" s="12"/>
      <c r="G897" s="12"/>
      <c r="H897" s="6"/>
    </row>
    <row r="898" spans="2:8" s="4" customFormat="1" ht="24.95" customHeight="1" x14ac:dyDescent="0.25">
      <c r="B898" s="12"/>
      <c r="C898" s="12"/>
      <c r="D898" s="12"/>
      <c r="E898" s="6"/>
      <c r="F898" s="12"/>
      <c r="G898" s="12"/>
      <c r="H898" s="6"/>
    </row>
    <row r="899" spans="2:8" s="4" customFormat="1" ht="24.95" customHeight="1" x14ac:dyDescent="0.25">
      <c r="B899" s="12"/>
      <c r="C899" s="12"/>
      <c r="D899" s="12"/>
      <c r="E899" s="6"/>
      <c r="F899" s="12"/>
      <c r="G899" s="12"/>
      <c r="H899" s="6"/>
    </row>
    <row r="900" spans="2:8" s="4" customFormat="1" ht="24.95" customHeight="1" x14ac:dyDescent="0.25">
      <c r="B900" s="12"/>
      <c r="C900" s="12"/>
      <c r="D900" s="12"/>
      <c r="E900" s="6"/>
      <c r="F900" s="12"/>
      <c r="G900" s="12"/>
      <c r="H900" s="6"/>
    </row>
    <row r="901" spans="2:8" s="4" customFormat="1" ht="24.95" customHeight="1" x14ac:dyDescent="0.25">
      <c r="B901" s="12"/>
      <c r="C901" s="12"/>
      <c r="D901" s="12"/>
      <c r="E901" s="6"/>
      <c r="F901" s="12"/>
      <c r="G901" s="12"/>
      <c r="H901" s="6"/>
    </row>
    <row r="902" spans="2:8" s="4" customFormat="1" ht="24.95" customHeight="1" x14ac:dyDescent="0.25">
      <c r="B902" s="12"/>
      <c r="C902" s="12"/>
      <c r="D902" s="12"/>
      <c r="E902" s="6"/>
      <c r="F902" s="12"/>
      <c r="G902" s="12"/>
      <c r="H902" s="6"/>
    </row>
    <row r="903" spans="2:8" s="4" customFormat="1" ht="24.95" customHeight="1" x14ac:dyDescent="0.25">
      <c r="B903" s="12"/>
      <c r="C903" s="12"/>
      <c r="D903" s="12"/>
      <c r="E903" s="6"/>
      <c r="F903" s="12"/>
      <c r="G903" s="12"/>
      <c r="H903" s="6"/>
    </row>
    <row r="904" spans="2:8" s="4" customFormat="1" ht="24.95" customHeight="1" x14ac:dyDescent="0.25">
      <c r="B904" s="12"/>
      <c r="C904" s="12"/>
      <c r="D904" s="12"/>
      <c r="E904" s="6"/>
      <c r="F904" s="12"/>
      <c r="G904" s="12"/>
      <c r="H904" s="6"/>
    </row>
    <row r="905" spans="2:8" s="4" customFormat="1" ht="24.95" customHeight="1" x14ac:dyDescent="0.25">
      <c r="B905" s="12"/>
      <c r="C905" s="12"/>
      <c r="D905" s="12"/>
      <c r="E905" s="6"/>
      <c r="F905" s="12"/>
      <c r="G905" s="12"/>
      <c r="H905" s="6"/>
    </row>
    <row r="906" spans="2:8" s="4" customFormat="1" ht="24.95" customHeight="1" x14ac:dyDescent="0.25">
      <c r="B906" s="12"/>
      <c r="C906" s="12"/>
      <c r="D906" s="12"/>
      <c r="E906" s="6"/>
      <c r="F906" s="12"/>
      <c r="G906" s="12"/>
      <c r="H906" s="6"/>
    </row>
    <row r="907" spans="2:8" s="4" customFormat="1" ht="24.95" customHeight="1" x14ac:dyDescent="0.25">
      <c r="B907" s="12"/>
      <c r="C907" s="12"/>
      <c r="D907" s="12"/>
      <c r="E907" s="6"/>
      <c r="F907" s="12"/>
      <c r="G907" s="12"/>
      <c r="H907" s="6"/>
    </row>
    <row r="908" spans="2:8" s="4" customFormat="1" ht="24.95" customHeight="1" x14ac:dyDescent="0.25">
      <c r="B908" s="12"/>
      <c r="C908" s="12"/>
      <c r="D908" s="12"/>
      <c r="E908" s="6"/>
      <c r="F908" s="12"/>
      <c r="G908" s="12"/>
      <c r="H908" s="6"/>
    </row>
    <row r="909" spans="2:8" s="4" customFormat="1" ht="24.95" customHeight="1" x14ac:dyDescent="0.25">
      <c r="B909" s="12"/>
      <c r="C909" s="12"/>
      <c r="D909" s="12"/>
      <c r="E909" s="6"/>
      <c r="F909" s="12"/>
      <c r="G909" s="12"/>
      <c r="H909" s="6"/>
    </row>
    <row r="910" spans="2:8" s="4" customFormat="1" ht="24.95" customHeight="1" x14ac:dyDescent="0.25">
      <c r="B910" s="12"/>
      <c r="C910" s="12"/>
      <c r="D910" s="12"/>
      <c r="E910" s="6"/>
      <c r="F910" s="12"/>
      <c r="G910" s="12"/>
      <c r="H910" s="6"/>
    </row>
    <row r="911" spans="2:8" s="4" customFormat="1" ht="24.95" customHeight="1" x14ac:dyDescent="0.25">
      <c r="B911" s="12"/>
      <c r="C911" s="12"/>
      <c r="D911" s="12"/>
      <c r="E911" s="6"/>
      <c r="F911" s="12"/>
      <c r="G911" s="12"/>
      <c r="H911" s="6"/>
    </row>
    <row r="912" spans="2:8" s="4" customFormat="1" ht="24.95" customHeight="1" x14ac:dyDescent="0.25">
      <c r="B912" s="12"/>
      <c r="C912" s="12"/>
      <c r="D912" s="12"/>
      <c r="E912" s="6"/>
      <c r="F912" s="12"/>
      <c r="G912" s="12"/>
      <c r="H912" s="6"/>
    </row>
    <row r="913" spans="2:8" s="4" customFormat="1" ht="24.95" customHeight="1" x14ac:dyDescent="0.25">
      <c r="B913" s="12"/>
      <c r="C913" s="12"/>
      <c r="D913" s="12"/>
      <c r="E913" s="6"/>
      <c r="F913" s="12"/>
      <c r="G913" s="12"/>
      <c r="H913" s="6"/>
    </row>
    <row r="914" spans="2:8" s="4" customFormat="1" ht="24.95" customHeight="1" x14ac:dyDescent="0.25">
      <c r="B914" s="12"/>
      <c r="C914" s="12"/>
      <c r="D914" s="12"/>
      <c r="E914" s="6"/>
      <c r="F914" s="12"/>
      <c r="G914" s="12"/>
      <c r="H914" s="6"/>
    </row>
    <row r="915" spans="2:8" s="4" customFormat="1" ht="24.95" customHeight="1" x14ac:dyDescent="0.25">
      <c r="B915" s="12"/>
      <c r="C915" s="12"/>
      <c r="D915" s="12"/>
      <c r="E915" s="6"/>
      <c r="F915" s="12"/>
      <c r="G915" s="12"/>
      <c r="H915" s="6"/>
    </row>
    <row r="916" spans="2:8" s="4" customFormat="1" ht="24.95" customHeight="1" x14ac:dyDescent="0.25">
      <c r="B916" s="12"/>
      <c r="C916" s="12"/>
      <c r="D916" s="12"/>
      <c r="E916" s="6"/>
      <c r="F916" s="12"/>
      <c r="G916" s="12"/>
      <c r="H916" s="6"/>
    </row>
    <row r="917" spans="2:8" s="4" customFormat="1" ht="24.95" customHeight="1" x14ac:dyDescent="0.25">
      <c r="B917" s="12"/>
      <c r="C917" s="12"/>
      <c r="D917" s="12"/>
      <c r="E917" s="6"/>
      <c r="F917" s="12"/>
      <c r="G917" s="12"/>
      <c r="H917" s="6"/>
    </row>
    <row r="918" spans="2:8" s="4" customFormat="1" ht="24.95" customHeight="1" x14ac:dyDescent="0.25">
      <c r="B918" s="12"/>
      <c r="C918" s="12"/>
      <c r="D918" s="12"/>
      <c r="E918" s="6"/>
      <c r="F918" s="12"/>
      <c r="G918" s="12"/>
      <c r="H918" s="6"/>
    </row>
    <row r="919" spans="2:8" s="4" customFormat="1" ht="24.95" customHeight="1" x14ac:dyDescent="0.25">
      <c r="B919" s="12"/>
      <c r="C919" s="12"/>
      <c r="D919" s="12"/>
      <c r="E919" s="6"/>
      <c r="F919" s="12"/>
      <c r="G919" s="12"/>
      <c r="H919" s="6"/>
    </row>
    <row r="920" spans="2:8" s="4" customFormat="1" ht="24.95" customHeight="1" x14ac:dyDescent="0.25">
      <c r="B920" s="12"/>
      <c r="C920" s="12"/>
      <c r="D920" s="12"/>
      <c r="E920" s="6"/>
      <c r="F920" s="12"/>
      <c r="G920" s="12"/>
      <c r="H920" s="6"/>
    </row>
    <row r="921" spans="2:8" s="4" customFormat="1" ht="24.95" customHeight="1" x14ac:dyDescent="0.25">
      <c r="B921" s="12"/>
      <c r="C921" s="12"/>
      <c r="D921" s="12"/>
      <c r="E921" s="6"/>
      <c r="F921" s="12"/>
      <c r="G921" s="12"/>
      <c r="H921" s="6"/>
    </row>
    <row r="922" spans="2:8" s="4" customFormat="1" ht="24.95" customHeight="1" x14ac:dyDescent="0.25">
      <c r="B922" s="12"/>
      <c r="C922" s="12"/>
      <c r="D922" s="12"/>
      <c r="E922" s="6"/>
      <c r="F922" s="12"/>
      <c r="G922" s="12"/>
      <c r="H922" s="6"/>
    </row>
    <row r="923" spans="2:8" s="4" customFormat="1" ht="24.95" customHeight="1" x14ac:dyDescent="0.25">
      <c r="B923" s="12"/>
      <c r="C923" s="12"/>
      <c r="D923" s="12"/>
      <c r="E923" s="6"/>
      <c r="F923" s="12"/>
      <c r="G923" s="12"/>
      <c r="H923" s="6"/>
    </row>
    <row r="924" spans="2:8" s="4" customFormat="1" ht="24.95" customHeight="1" x14ac:dyDescent="0.25">
      <c r="B924" s="12"/>
      <c r="C924" s="12"/>
      <c r="D924" s="12"/>
      <c r="E924" s="6"/>
      <c r="F924" s="12"/>
      <c r="G924" s="12"/>
      <c r="H924" s="6"/>
    </row>
    <row r="925" spans="2:8" s="4" customFormat="1" ht="24.95" customHeight="1" x14ac:dyDescent="0.25">
      <c r="B925" s="12"/>
      <c r="C925" s="12"/>
      <c r="D925" s="12"/>
      <c r="E925" s="6"/>
      <c r="F925" s="12"/>
      <c r="G925" s="12"/>
      <c r="H925" s="6"/>
    </row>
    <row r="926" spans="2:8" s="4" customFormat="1" ht="24.95" customHeight="1" x14ac:dyDescent="0.25">
      <c r="B926" s="12"/>
      <c r="C926" s="12"/>
      <c r="D926" s="12"/>
      <c r="E926" s="6"/>
      <c r="F926" s="12"/>
      <c r="G926" s="12"/>
      <c r="H926" s="6"/>
    </row>
    <row r="927" spans="2:8" s="4" customFormat="1" ht="24.95" customHeight="1" x14ac:dyDescent="0.25">
      <c r="B927" s="12"/>
      <c r="C927" s="12"/>
      <c r="D927" s="12"/>
      <c r="E927" s="6"/>
      <c r="F927" s="12"/>
      <c r="G927" s="12"/>
      <c r="H927" s="6"/>
    </row>
    <row r="928" spans="2:8" s="4" customFormat="1" ht="24.95" customHeight="1" x14ac:dyDescent="0.25">
      <c r="B928" s="12"/>
      <c r="C928" s="12"/>
      <c r="D928" s="12"/>
      <c r="E928" s="6"/>
      <c r="F928" s="12"/>
      <c r="G928" s="12"/>
      <c r="H928" s="6"/>
    </row>
    <row r="929" spans="2:8" s="4" customFormat="1" ht="24.95" customHeight="1" x14ac:dyDescent="0.25">
      <c r="B929" s="12"/>
      <c r="C929" s="12"/>
      <c r="D929" s="12"/>
      <c r="E929" s="6"/>
      <c r="F929" s="12"/>
      <c r="G929" s="12"/>
      <c r="H929" s="6"/>
    </row>
    <row r="930" spans="2:8" s="4" customFormat="1" ht="24.95" customHeight="1" x14ac:dyDescent="0.25">
      <c r="B930" s="12"/>
      <c r="C930" s="12"/>
      <c r="D930" s="12"/>
      <c r="E930" s="6"/>
      <c r="F930" s="12"/>
      <c r="G930" s="12"/>
      <c r="H930" s="6"/>
    </row>
    <row r="931" spans="2:8" s="4" customFormat="1" ht="24.95" customHeight="1" x14ac:dyDescent="0.25">
      <c r="B931" s="12"/>
      <c r="C931" s="12"/>
      <c r="D931" s="12"/>
      <c r="E931" s="6"/>
      <c r="F931" s="12"/>
      <c r="G931" s="12"/>
      <c r="H931" s="6"/>
    </row>
    <row r="932" spans="2:8" s="4" customFormat="1" ht="24.95" customHeight="1" x14ac:dyDescent="0.25">
      <c r="B932" s="12"/>
      <c r="C932" s="12"/>
      <c r="D932" s="12"/>
      <c r="E932" s="6"/>
      <c r="F932" s="12"/>
      <c r="G932" s="12"/>
      <c r="H932" s="6"/>
    </row>
    <row r="933" spans="2:8" s="4" customFormat="1" ht="24.95" customHeight="1" x14ac:dyDescent="0.25">
      <c r="B933" s="12"/>
      <c r="C933" s="12"/>
      <c r="D933" s="12"/>
      <c r="E933" s="6"/>
      <c r="F933" s="12"/>
      <c r="G933" s="12"/>
      <c r="H933" s="6"/>
    </row>
    <row r="934" spans="2:8" s="4" customFormat="1" ht="24.95" customHeight="1" x14ac:dyDescent="0.25">
      <c r="B934" s="12"/>
      <c r="C934" s="12"/>
      <c r="D934" s="12"/>
      <c r="E934" s="6"/>
      <c r="F934" s="12"/>
      <c r="G934" s="12"/>
      <c r="H934" s="6"/>
    </row>
    <row r="935" spans="2:8" s="4" customFormat="1" ht="24.95" customHeight="1" x14ac:dyDescent="0.25">
      <c r="B935" s="12"/>
      <c r="C935" s="12"/>
      <c r="D935" s="12"/>
      <c r="E935" s="6"/>
      <c r="F935" s="12"/>
      <c r="G935" s="12"/>
      <c r="H935" s="6"/>
    </row>
    <row r="936" spans="2:8" s="4" customFormat="1" ht="24.95" customHeight="1" x14ac:dyDescent="0.25">
      <c r="B936" s="12"/>
      <c r="C936" s="12"/>
      <c r="D936" s="12"/>
      <c r="E936" s="6"/>
      <c r="F936" s="12"/>
      <c r="G936" s="12"/>
      <c r="H936" s="6"/>
    </row>
    <row r="937" spans="2:8" s="4" customFormat="1" ht="24.95" customHeight="1" x14ac:dyDescent="0.25">
      <c r="B937" s="12"/>
      <c r="C937" s="12"/>
      <c r="D937" s="12"/>
      <c r="E937" s="6"/>
      <c r="F937" s="12"/>
      <c r="G937" s="12"/>
      <c r="H937" s="6"/>
    </row>
    <row r="938" spans="2:8" s="4" customFormat="1" ht="24.95" customHeight="1" x14ac:dyDescent="0.25">
      <c r="B938" s="12"/>
      <c r="C938" s="12"/>
      <c r="D938" s="12"/>
      <c r="E938" s="6"/>
      <c r="F938" s="12"/>
      <c r="G938" s="12"/>
      <c r="H938" s="6"/>
    </row>
    <row r="939" spans="2:8" s="4" customFormat="1" ht="24.95" customHeight="1" x14ac:dyDescent="0.25">
      <c r="B939" s="12"/>
      <c r="C939" s="12"/>
      <c r="D939" s="12"/>
      <c r="E939" s="6"/>
      <c r="F939" s="12"/>
      <c r="G939" s="12"/>
      <c r="H939" s="6"/>
    </row>
    <row r="940" spans="2:8" s="4" customFormat="1" ht="24.95" customHeight="1" x14ac:dyDescent="0.25">
      <c r="B940" s="12"/>
      <c r="C940" s="12"/>
      <c r="D940" s="12"/>
      <c r="E940" s="6"/>
      <c r="F940" s="12"/>
      <c r="G940" s="12"/>
      <c r="H940" s="6"/>
    </row>
    <row r="941" spans="2:8" s="4" customFormat="1" ht="24.95" customHeight="1" x14ac:dyDescent="0.25">
      <c r="B941" s="12"/>
      <c r="C941" s="12"/>
      <c r="D941" s="12"/>
      <c r="E941" s="6"/>
      <c r="F941" s="12"/>
      <c r="G941" s="12"/>
      <c r="H941" s="6"/>
    </row>
    <row r="942" spans="2:8" s="4" customFormat="1" ht="24.95" customHeight="1" x14ac:dyDescent="0.25">
      <c r="B942" s="12"/>
      <c r="C942" s="12"/>
      <c r="D942" s="12"/>
      <c r="E942" s="6"/>
      <c r="F942" s="12"/>
      <c r="G942" s="12"/>
      <c r="H942" s="6"/>
    </row>
    <row r="943" spans="2:8" s="4" customFormat="1" ht="24.95" customHeight="1" x14ac:dyDescent="0.25">
      <c r="B943" s="12"/>
      <c r="C943" s="12"/>
      <c r="D943" s="12"/>
      <c r="E943" s="6"/>
      <c r="F943" s="12"/>
      <c r="G943" s="12"/>
      <c r="H943" s="6"/>
    </row>
    <row r="944" spans="2:8" s="4" customFormat="1" ht="24.95" customHeight="1" x14ac:dyDescent="0.25">
      <c r="B944" s="12"/>
      <c r="C944" s="12"/>
      <c r="D944" s="12"/>
      <c r="E944" s="6"/>
      <c r="F944" s="12"/>
      <c r="G944" s="12"/>
      <c r="H944" s="6"/>
    </row>
    <row r="945" spans="2:8" s="4" customFormat="1" ht="24.95" customHeight="1" x14ac:dyDescent="0.25">
      <c r="B945" s="12"/>
      <c r="C945" s="12"/>
      <c r="D945" s="12"/>
      <c r="E945" s="6"/>
      <c r="F945" s="12"/>
      <c r="G945" s="12"/>
      <c r="H945" s="6"/>
    </row>
    <row r="946" spans="2:8" s="4" customFormat="1" ht="24.95" customHeight="1" x14ac:dyDescent="0.25">
      <c r="B946" s="12"/>
      <c r="C946" s="12"/>
      <c r="D946" s="12"/>
      <c r="E946" s="6"/>
      <c r="F946" s="12"/>
      <c r="G946" s="12"/>
      <c r="H946" s="6"/>
    </row>
    <row r="947" spans="2:8" s="4" customFormat="1" ht="24.95" customHeight="1" x14ac:dyDescent="0.25">
      <c r="B947" s="12"/>
      <c r="C947" s="12"/>
      <c r="D947" s="12"/>
      <c r="E947" s="6"/>
      <c r="F947" s="12"/>
      <c r="G947" s="12"/>
      <c r="H947" s="6"/>
    </row>
    <row r="948" spans="2:8" s="4" customFormat="1" ht="24.95" customHeight="1" x14ac:dyDescent="0.25">
      <c r="B948" s="12"/>
      <c r="C948" s="12"/>
      <c r="D948" s="12"/>
      <c r="E948" s="6"/>
      <c r="F948" s="12"/>
      <c r="G948" s="12"/>
      <c r="H948" s="6"/>
    </row>
    <row r="949" spans="2:8" s="4" customFormat="1" ht="24.95" customHeight="1" x14ac:dyDescent="0.25">
      <c r="B949" s="12"/>
      <c r="C949" s="12"/>
      <c r="D949" s="12"/>
      <c r="E949" s="6"/>
      <c r="F949" s="12"/>
      <c r="G949" s="12"/>
      <c r="H949" s="6"/>
    </row>
    <row r="950" spans="2:8" s="4" customFormat="1" ht="24.95" customHeight="1" x14ac:dyDescent="0.25">
      <c r="B950" s="12"/>
      <c r="C950" s="12"/>
      <c r="D950" s="12"/>
      <c r="E950" s="6"/>
      <c r="F950" s="12"/>
      <c r="G950" s="12"/>
      <c r="H950" s="6"/>
    </row>
    <row r="951" spans="2:8" s="4" customFormat="1" ht="24.95" customHeight="1" x14ac:dyDescent="0.25">
      <c r="B951" s="12"/>
      <c r="C951" s="12"/>
      <c r="D951" s="12"/>
      <c r="E951" s="6"/>
      <c r="F951" s="12"/>
      <c r="G951" s="12"/>
      <c r="H951" s="6"/>
    </row>
    <row r="952" spans="2:8" s="4" customFormat="1" ht="24.95" customHeight="1" x14ac:dyDescent="0.25">
      <c r="B952" s="12"/>
      <c r="C952" s="12"/>
      <c r="D952" s="12"/>
      <c r="E952" s="6"/>
      <c r="F952" s="12"/>
      <c r="G952" s="12"/>
      <c r="H952" s="6"/>
    </row>
    <row r="953" spans="2:8" s="4" customFormat="1" ht="24.95" customHeight="1" x14ac:dyDescent="0.25">
      <c r="B953" s="12"/>
      <c r="C953" s="12"/>
      <c r="D953" s="12"/>
      <c r="E953" s="6"/>
      <c r="F953" s="12"/>
      <c r="G953" s="12"/>
      <c r="H953" s="6"/>
    </row>
    <row r="954" spans="2:8" s="4" customFormat="1" ht="24.95" customHeight="1" x14ac:dyDescent="0.25">
      <c r="B954" s="12"/>
      <c r="C954" s="12"/>
      <c r="D954" s="12"/>
      <c r="E954" s="6"/>
      <c r="F954" s="12"/>
      <c r="G954" s="12"/>
      <c r="H954" s="6"/>
    </row>
    <row r="955" spans="2:8" s="4" customFormat="1" ht="24.95" customHeight="1" x14ac:dyDescent="0.25">
      <c r="B955" s="12"/>
      <c r="C955" s="12"/>
      <c r="D955" s="12"/>
      <c r="E955" s="6"/>
      <c r="F955" s="12"/>
      <c r="G955" s="12"/>
      <c r="H955" s="6"/>
    </row>
    <row r="956" spans="2:8" s="4" customFormat="1" ht="24.95" customHeight="1" x14ac:dyDescent="0.25">
      <c r="B956" s="12"/>
      <c r="C956" s="12"/>
      <c r="D956" s="12"/>
      <c r="E956" s="6"/>
      <c r="F956" s="12"/>
      <c r="G956" s="12"/>
      <c r="H956" s="6"/>
    </row>
    <row r="957" spans="2:8" s="4" customFormat="1" ht="24.95" customHeight="1" x14ac:dyDescent="0.25">
      <c r="B957" s="12"/>
      <c r="C957" s="12"/>
      <c r="D957" s="12"/>
      <c r="E957" s="6"/>
      <c r="F957" s="12"/>
      <c r="G957" s="12"/>
      <c r="H957" s="6"/>
    </row>
    <row r="958" spans="2:8" s="4" customFormat="1" ht="24.95" customHeight="1" x14ac:dyDescent="0.25">
      <c r="B958" s="12"/>
      <c r="C958" s="12"/>
      <c r="D958" s="12"/>
      <c r="E958" s="6"/>
      <c r="F958" s="12"/>
      <c r="G958" s="12"/>
      <c r="H958" s="6"/>
    </row>
    <row r="959" spans="2:8" s="4" customFormat="1" ht="24.95" customHeight="1" x14ac:dyDescent="0.25">
      <c r="B959" s="12"/>
      <c r="C959" s="12"/>
      <c r="D959" s="12"/>
      <c r="E959" s="6"/>
      <c r="F959" s="12"/>
      <c r="G959" s="12"/>
      <c r="H959" s="6"/>
    </row>
    <row r="960" spans="2:8" s="4" customFormat="1" ht="24.95" customHeight="1" x14ac:dyDescent="0.25">
      <c r="B960" s="12"/>
      <c r="C960" s="12"/>
      <c r="D960" s="12"/>
      <c r="E960" s="6"/>
      <c r="F960" s="12"/>
      <c r="G960" s="12"/>
      <c r="H960" s="6"/>
    </row>
    <row r="961" spans="2:8" s="4" customFormat="1" ht="24.95" customHeight="1" x14ac:dyDescent="0.25">
      <c r="B961" s="12"/>
      <c r="C961" s="12"/>
      <c r="D961" s="12"/>
      <c r="E961" s="6"/>
      <c r="F961" s="12"/>
      <c r="G961" s="12"/>
      <c r="H961" s="6"/>
    </row>
    <row r="962" spans="2:8" s="4" customFormat="1" ht="24.95" customHeight="1" x14ac:dyDescent="0.25">
      <c r="B962" s="12"/>
      <c r="C962" s="12"/>
      <c r="D962" s="12"/>
      <c r="E962" s="6"/>
      <c r="F962" s="12"/>
      <c r="G962" s="12"/>
      <c r="H962" s="6"/>
    </row>
    <row r="963" spans="2:8" s="4" customFormat="1" ht="24.95" customHeight="1" x14ac:dyDescent="0.25">
      <c r="B963" s="12"/>
      <c r="C963" s="12"/>
      <c r="D963" s="12"/>
      <c r="E963" s="6"/>
      <c r="F963" s="12"/>
      <c r="G963" s="12"/>
      <c r="H963" s="6"/>
    </row>
    <row r="964" spans="2:8" s="4" customFormat="1" ht="24.95" customHeight="1" x14ac:dyDescent="0.25">
      <c r="B964" s="12"/>
      <c r="C964" s="12"/>
      <c r="D964" s="12"/>
      <c r="E964" s="6"/>
      <c r="F964" s="12"/>
      <c r="G964" s="12"/>
      <c r="H964" s="6"/>
    </row>
    <row r="965" spans="2:8" s="4" customFormat="1" ht="24.95" customHeight="1" x14ac:dyDescent="0.25">
      <c r="B965" s="12"/>
      <c r="C965" s="12"/>
      <c r="D965" s="12"/>
      <c r="E965" s="6"/>
      <c r="F965" s="12"/>
      <c r="G965" s="12"/>
      <c r="H965" s="6"/>
    </row>
    <row r="966" spans="2:8" s="4" customFormat="1" ht="24.95" customHeight="1" x14ac:dyDescent="0.25">
      <c r="B966" s="12"/>
      <c r="C966" s="12"/>
      <c r="D966" s="12"/>
      <c r="E966" s="6"/>
      <c r="F966" s="12"/>
      <c r="G966" s="12"/>
      <c r="H966" s="6"/>
    </row>
    <row r="967" spans="2:8" s="4" customFormat="1" ht="24.95" customHeight="1" x14ac:dyDescent="0.25">
      <c r="B967" s="12"/>
      <c r="C967" s="12"/>
      <c r="D967" s="12"/>
      <c r="E967" s="6"/>
      <c r="F967" s="12"/>
      <c r="G967" s="12"/>
      <c r="H967" s="6"/>
    </row>
    <row r="968" spans="2:8" s="4" customFormat="1" ht="24.95" customHeight="1" x14ac:dyDescent="0.25">
      <c r="B968" s="12"/>
      <c r="C968" s="12"/>
      <c r="D968" s="12"/>
      <c r="E968" s="6"/>
      <c r="F968" s="12"/>
      <c r="G968" s="12"/>
      <c r="H968" s="6"/>
    </row>
    <row r="969" spans="2:8" s="4" customFormat="1" ht="24.95" customHeight="1" x14ac:dyDescent="0.25">
      <c r="B969" s="12"/>
      <c r="C969" s="12"/>
      <c r="D969" s="12"/>
      <c r="E969" s="6"/>
      <c r="F969" s="12"/>
      <c r="G969" s="12"/>
      <c r="H969" s="6"/>
    </row>
    <row r="970" spans="2:8" s="4" customFormat="1" ht="24.95" customHeight="1" x14ac:dyDescent="0.25">
      <c r="B970" s="12"/>
      <c r="C970" s="12"/>
      <c r="D970" s="12"/>
      <c r="E970" s="6"/>
      <c r="F970" s="12"/>
      <c r="G970" s="12"/>
      <c r="H970" s="6"/>
    </row>
    <row r="971" spans="2:8" s="4" customFormat="1" ht="24.95" customHeight="1" x14ac:dyDescent="0.25">
      <c r="B971" s="12"/>
      <c r="C971" s="12"/>
      <c r="D971" s="12"/>
      <c r="E971" s="6"/>
      <c r="F971" s="12"/>
      <c r="G971" s="12"/>
      <c r="H971" s="6"/>
    </row>
    <row r="972" spans="2:8" s="4" customFormat="1" ht="24.95" customHeight="1" x14ac:dyDescent="0.25">
      <c r="B972" s="12"/>
      <c r="C972" s="12"/>
      <c r="D972" s="12"/>
      <c r="E972" s="6"/>
      <c r="F972" s="12"/>
      <c r="G972" s="12"/>
      <c r="H972" s="6"/>
    </row>
    <row r="973" spans="2:8" s="4" customFormat="1" ht="24.95" customHeight="1" x14ac:dyDescent="0.25">
      <c r="B973" s="12"/>
      <c r="C973" s="12"/>
      <c r="D973" s="12"/>
      <c r="E973" s="6"/>
      <c r="F973" s="12"/>
      <c r="G973" s="12"/>
      <c r="H973" s="6"/>
    </row>
    <row r="974" spans="2:8" s="4" customFormat="1" ht="24.95" customHeight="1" x14ac:dyDescent="0.25">
      <c r="B974" s="12"/>
      <c r="C974" s="12"/>
      <c r="D974" s="12"/>
      <c r="E974" s="6"/>
      <c r="F974" s="12"/>
      <c r="G974" s="12"/>
      <c r="H974" s="6"/>
    </row>
    <row r="975" spans="2:8" s="4" customFormat="1" ht="24.95" customHeight="1" x14ac:dyDescent="0.25">
      <c r="B975" s="12"/>
      <c r="C975" s="12"/>
      <c r="D975" s="12"/>
      <c r="E975" s="6"/>
      <c r="F975" s="12"/>
      <c r="G975" s="12"/>
      <c r="H975" s="6"/>
    </row>
    <row r="976" spans="2:8" s="4" customFormat="1" ht="24.95" customHeight="1" x14ac:dyDescent="0.25">
      <c r="B976" s="12"/>
      <c r="C976" s="12"/>
      <c r="D976" s="12"/>
      <c r="E976" s="6"/>
      <c r="F976" s="12"/>
      <c r="G976" s="12"/>
      <c r="H976" s="6"/>
    </row>
    <row r="977" spans="2:8" s="4" customFormat="1" ht="24.95" customHeight="1" x14ac:dyDescent="0.25">
      <c r="B977" s="12"/>
      <c r="C977" s="12"/>
      <c r="D977" s="12"/>
      <c r="E977" s="6"/>
      <c r="F977" s="12"/>
      <c r="G977" s="12"/>
      <c r="H977" s="6"/>
    </row>
    <row r="978" spans="2:8" s="4" customFormat="1" ht="24.95" customHeight="1" x14ac:dyDescent="0.25">
      <c r="B978" s="12"/>
      <c r="C978" s="12"/>
      <c r="D978" s="12"/>
      <c r="E978" s="6"/>
      <c r="F978" s="12"/>
      <c r="G978" s="12"/>
      <c r="H978" s="6"/>
    </row>
    <row r="979" spans="2:8" s="4" customFormat="1" ht="24.95" customHeight="1" x14ac:dyDescent="0.25">
      <c r="B979" s="12"/>
      <c r="C979" s="12"/>
      <c r="D979" s="12"/>
      <c r="E979" s="6"/>
      <c r="F979" s="12"/>
      <c r="G979" s="12"/>
      <c r="H979" s="6"/>
    </row>
    <row r="980" spans="2:8" s="4" customFormat="1" ht="24.95" customHeight="1" x14ac:dyDescent="0.25">
      <c r="B980" s="12"/>
      <c r="C980" s="12"/>
      <c r="D980" s="12"/>
      <c r="E980" s="6"/>
      <c r="F980" s="12"/>
      <c r="G980" s="12"/>
      <c r="H980" s="6"/>
    </row>
    <row r="981" spans="2:8" s="4" customFormat="1" ht="24.95" customHeight="1" x14ac:dyDescent="0.25">
      <c r="B981" s="12"/>
      <c r="C981" s="12"/>
      <c r="D981" s="12"/>
      <c r="E981" s="6"/>
      <c r="F981" s="12"/>
      <c r="G981" s="12"/>
      <c r="H981" s="6"/>
    </row>
    <row r="982" spans="2:8" s="4" customFormat="1" ht="24.95" customHeight="1" x14ac:dyDescent="0.25">
      <c r="B982" s="12"/>
      <c r="C982" s="12"/>
      <c r="D982" s="12"/>
      <c r="E982" s="6"/>
      <c r="F982" s="12"/>
      <c r="G982" s="12"/>
      <c r="H982" s="6"/>
    </row>
    <row r="983" spans="2:8" s="4" customFormat="1" ht="24.95" customHeight="1" x14ac:dyDescent="0.25">
      <c r="B983" s="12"/>
      <c r="C983" s="12"/>
      <c r="D983" s="12"/>
      <c r="E983" s="6"/>
      <c r="F983" s="12"/>
      <c r="G983" s="12"/>
      <c r="H983" s="6"/>
    </row>
    <row r="984" spans="2:8" s="4" customFormat="1" ht="24.95" customHeight="1" x14ac:dyDescent="0.25">
      <c r="B984" s="12"/>
      <c r="C984" s="12"/>
      <c r="D984" s="12"/>
      <c r="E984" s="6"/>
      <c r="F984" s="12"/>
      <c r="G984" s="12"/>
      <c r="H984" s="6"/>
    </row>
    <row r="985" spans="2:8" s="4" customFormat="1" ht="24.95" customHeight="1" x14ac:dyDescent="0.25">
      <c r="B985" s="12"/>
      <c r="C985" s="12"/>
      <c r="D985" s="12"/>
      <c r="E985" s="6"/>
      <c r="F985" s="12"/>
      <c r="G985" s="12"/>
      <c r="H985" s="6"/>
    </row>
    <row r="986" spans="2:8" s="4" customFormat="1" ht="24.95" customHeight="1" x14ac:dyDescent="0.25">
      <c r="B986" s="12"/>
      <c r="C986" s="12"/>
      <c r="D986" s="12"/>
      <c r="E986" s="6"/>
      <c r="F986" s="12"/>
      <c r="G986" s="12"/>
      <c r="H986" s="6"/>
    </row>
    <row r="987" spans="2:8" s="4" customFormat="1" ht="24.95" customHeight="1" x14ac:dyDescent="0.25">
      <c r="B987" s="12"/>
      <c r="C987" s="12"/>
      <c r="D987" s="12"/>
      <c r="E987" s="6"/>
      <c r="F987" s="12"/>
      <c r="G987" s="12"/>
      <c r="H987" s="6"/>
    </row>
    <row r="988" spans="2:8" s="4" customFormat="1" ht="24.95" customHeight="1" x14ac:dyDescent="0.25">
      <c r="B988" s="12"/>
      <c r="C988" s="12"/>
      <c r="D988" s="12"/>
      <c r="E988" s="6"/>
      <c r="F988" s="12"/>
      <c r="G988" s="12"/>
      <c r="H988" s="6"/>
    </row>
    <row r="989" spans="2:8" s="4" customFormat="1" ht="24.95" customHeight="1" x14ac:dyDescent="0.25">
      <c r="B989" s="12"/>
      <c r="C989" s="12"/>
      <c r="D989" s="12"/>
      <c r="E989" s="6"/>
      <c r="F989" s="12"/>
      <c r="G989" s="12"/>
      <c r="H989" s="6"/>
    </row>
    <row r="990" spans="2:8" s="4" customFormat="1" ht="24.95" customHeight="1" x14ac:dyDescent="0.25">
      <c r="B990" s="12"/>
      <c r="C990" s="12"/>
      <c r="D990" s="12"/>
      <c r="E990" s="6"/>
      <c r="F990" s="12"/>
      <c r="G990" s="12"/>
      <c r="H990" s="6"/>
    </row>
    <row r="991" spans="2:8" s="4" customFormat="1" ht="24.95" customHeight="1" x14ac:dyDescent="0.25">
      <c r="B991" s="12"/>
      <c r="C991" s="12"/>
      <c r="D991" s="12"/>
      <c r="E991" s="6"/>
      <c r="F991" s="12"/>
      <c r="G991" s="12"/>
      <c r="H991" s="6"/>
    </row>
    <row r="992" spans="2:8" s="4" customFormat="1" ht="24.95" customHeight="1" x14ac:dyDescent="0.25">
      <c r="B992" s="12"/>
      <c r="C992" s="12"/>
      <c r="D992" s="12"/>
      <c r="E992" s="6"/>
      <c r="F992" s="12"/>
      <c r="G992" s="12"/>
      <c r="H992" s="6"/>
    </row>
    <row r="993" spans="2:8" s="4" customFormat="1" ht="24.95" customHeight="1" x14ac:dyDescent="0.25">
      <c r="B993" s="12"/>
      <c r="C993" s="12"/>
      <c r="D993" s="12"/>
      <c r="E993" s="6"/>
      <c r="F993" s="12"/>
      <c r="G993" s="12"/>
      <c r="H993" s="6"/>
    </row>
    <row r="994" spans="2:8" s="4" customFormat="1" ht="24.95" customHeight="1" x14ac:dyDescent="0.25">
      <c r="B994" s="12"/>
      <c r="C994" s="12"/>
      <c r="D994" s="12"/>
      <c r="E994" s="6"/>
      <c r="F994" s="12"/>
      <c r="G994" s="12"/>
      <c r="H994" s="6"/>
    </row>
    <row r="995" spans="2:8" s="4" customFormat="1" ht="24.95" customHeight="1" x14ac:dyDescent="0.25">
      <c r="B995" s="12"/>
      <c r="C995" s="12"/>
      <c r="D995" s="12"/>
      <c r="E995" s="6"/>
      <c r="F995" s="12"/>
      <c r="G995" s="12"/>
      <c r="H995" s="6"/>
    </row>
    <row r="996" spans="2:8" s="4" customFormat="1" ht="24.95" customHeight="1" x14ac:dyDescent="0.25">
      <c r="B996" s="12"/>
      <c r="C996" s="12"/>
      <c r="D996" s="12"/>
      <c r="E996" s="6"/>
      <c r="F996" s="12"/>
      <c r="G996" s="12"/>
      <c r="H996" s="6"/>
    </row>
    <row r="997" spans="2:8" s="4" customFormat="1" ht="24.95" customHeight="1" x14ac:dyDescent="0.25">
      <c r="B997" s="12"/>
      <c r="C997" s="12"/>
      <c r="D997" s="12"/>
      <c r="E997" s="6"/>
      <c r="F997" s="12"/>
      <c r="G997" s="12"/>
      <c r="H997" s="6"/>
    </row>
    <row r="998" spans="2:8" s="4" customFormat="1" ht="24.95" customHeight="1" x14ac:dyDescent="0.25">
      <c r="B998" s="12"/>
      <c r="C998" s="12"/>
      <c r="D998" s="12"/>
      <c r="E998" s="6"/>
      <c r="F998" s="12"/>
      <c r="G998" s="12"/>
      <c r="H998" s="6"/>
    </row>
    <row r="999" spans="2:8" s="4" customFormat="1" ht="24.95" customHeight="1" x14ac:dyDescent="0.25">
      <c r="B999" s="12"/>
      <c r="C999" s="12"/>
      <c r="D999" s="12"/>
      <c r="E999" s="6"/>
      <c r="F999" s="12"/>
      <c r="G999" s="12"/>
      <c r="H999" s="6"/>
    </row>
    <row r="1000" spans="2:8" s="4" customFormat="1" ht="24.95" customHeight="1" x14ac:dyDescent="0.25">
      <c r="B1000" s="12"/>
      <c r="C1000" s="12"/>
      <c r="D1000" s="12"/>
      <c r="E1000" s="6"/>
      <c r="F1000" s="12"/>
      <c r="G1000" s="12"/>
      <c r="H1000" s="6"/>
    </row>
  </sheetData>
  <autoFilter ref="B4:H4" xr:uid="{D7011F80-8095-4F06-9A12-97A60DDDD9D3}">
    <sortState xmlns:xlrd2="http://schemas.microsoft.com/office/spreadsheetml/2017/richdata2" ref="B5:H442">
      <sortCondition descending="1" ref="C4"/>
    </sortState>
  </autoFilter>
  <sortState xmlns:xlrd2="http://schemas.microsoft.com/office/spreadsheetml/2017/richdata2" ref="B5:H1000">
    <sortCondition ref="D5:D1000"/>
    <sortCondition sortBy="cellColor" ref="C5:C1000" dxfId="46"/>
    <sortCondition sortBy="cellColor" ref="C5:C1000" dxfId="45"/>
    <sortCondition sortBy="cellColor" ref="C5:C1000" dxfId="44"/>
  </sortState>
  <conditionalFormatting sqref="C2:D4 D443:D1048576">
    <cfRule type="containsErrors" dxfId="36" priority="20">
      <formula>ISERROR(C2)</formula>
    </cfRule>
  </conditionalFormatting>
  <conditionalFormatting sqref="F5:F442">
    <cfRule type="containsErrors" dxfId="35" priority="21">
      <formula>ISERROR(F5)</formula>
    </cfRule>
  </conditionalFormatting>
  <conditionalFormatting sqref="G5:G442">
    <cfRule type="containsErrors" dxfId="34" priority="22">
      <formula>ISERROR(G5)</formula>
    </cfRule>
  </conditionalFormatting>
  <conditionalFormatting sqref="H2:H1048576">
    <cfRule type="containsText" dxfId="33" priority="14" operator="containsText" text="CANCELADO">
      <formula>NOT(ISERROR(SEARCH("CANCELADO",H2)))</formula>
    </cfRule>
    <cfRule type="containsText" dxfId="32" priority="15" operator="containsText" text="CONCLUIDO">
      <formula>NOT(ISERROR(SEARCH("CONCLUIDO",H2)))</formula>
    </cfRule>
    <cfRule type="containsText" dxfId="31" priority="16" operator="containsText" text="EM ANDAMENTO">
      <formula>NOT(ISERROR(SEARCH("EM ANDAMENTO",H2)))</formula>
    </cfRule>
  </conditionalFormatting>
  <conditionalFormatting sqref="C6:C1048576">
    <cfRule type="containsErrors" dxfId="30" priority="13">
      <formula>ISERROR(C6)</formula>
    </cfRule>
  </conditionalFormatting>
  <conditionalFormatting sqref="C5:C5000">
    <cfRule type="containsErrors" dxfId="29" priority="9">
      <formula>ISERROR(C5)</formula>
    </cfRule>
    <cfRule type="containsText" dxfId="28" priority="10" operator="containsText" text="ALTA">
      <formula>NOT(ISERROR(SEARCH("ALTA",C5)))</formula>
    </cfRule>
    <cfRule type="containsText" dxfId="27" priority="11" operator="containsText" text="MÉDIA">
      <formula>NOT(ISERROR(SEARCH("MÉDIA",C5)))</formula>
    </cfRule>
    <cfRule type="containsText" dxfId="26" priority="12" operator="containsText" text="BAIXA">
      <formula>NOT(ISERROR(SEARCH("BAIXA",C5)))</formula>
    </cfRule>
  </conditionalFormatting>
  <conditionalFormatting sqref="G1">
    <cfRule type="containsErrors" dxfId="25" priority="5">
      <formula>ISERROR(G1)</formula>
    </cfRule>
    <cfRule type="containsText" dxfId="24" priority="6" operator="containsText" text="CANCELADO">
      <formula>NOT(ISERROR(SEARCH("CANCELADO",G1)))</formula>
    </cfRule>
    <cfRule type="containsText" dxfId="23" priority="7" operator="containsText" text="CONCLUIDO">
      <formula>NOT(ISERROR(SEARCH("CONCLUIDO",G1)))</formula>
    </cfRule>
    <cfRule type="containsText" dxfId="22" priority="8" operator="containsText" text="EM ANDAMENTO">
      <formula>NOT(ISERROR(SEARCH("EM ANDAMENTO",G1)))</formula>
    </cfRule>
  </conditionalFormatting>
  <conditionalFormatting sqref="D5:D442">
    <cfRule type="containsErrors" dxfId="21" priority="1">
      <formula>ISERROR(D5)</formula>
    </cfRule>
    <cfRule type="containsText" dxfId="20" priority="2" operator="containsText" text="ALTA">
      <formula>NOT(ISERROR(SEARCH("ALTA",D5)))</formula>
    </cfRule>
    <cfRule type="containsText" dxfId="19" priority="3" operator="containsText" text="MÉDIA">
      <formula>NOT(ISERROR(SEARCH("MÉDIA",D5)))</formula>
    </cfRule>
    <cfRule type="containsText" dxfId="18" priority="4" operator="containsText" text="BAIXA">
      <formula>NOT(ISERROR(SEARCH("BAIXA",D5)))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03669A-429F-4C17-9880-148816FD116F}">
          <x14:formula1>
            <xm:f>BDADOS!$D$3:$D$100</xm:f>
          </x14:formula1>
          <xm:sqref>E5:E1048576</xm:sqref>
        </x14:dataValidation>
        <x14:dataValidation type="list" allowBlank="1" showInputMessage="1" showErrorMessage="1" xr:uid="{B9B320D2-091F-4804-9D7D-093D66CD3E4A}">
          <x14:formula1>
            <xm:f>BDADOS!$J$3:$J$5</xm:f>
          </x14:formula1>
          <xm:sqref>H5:H1048576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1C98-5485-4F4B-93D5-88A1E492ABF4}">
  <dimension ref="A1:A11"/>
  <sheetViews>
    <sheetView workbookViewId="0">
      <selection activeCell="A2" sqref="A2"/>
    </sheetView>
  </sheetViews>
  <sheetFormatPr defaultRowHeight="15" x14ac:dyDescent="0.25"/>
  <cols>
    <col min="1" max="1" width="88.5703125" bestFit="1" customWidth="1"/>
  </cols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120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C97-532C-4A11-85FE-1253277DDC82}">
  <dimension ref="B1:H22"/>
  <sheetViews>
    <sheetView zoomScale="75" zoomScaleNormal="75" workbookViewId="0"/>
  </sheetViews>
  <sheetFormatPr defaultRowHeight="15" x14ac:dyDescent="0.25"/>
  <cols>
    <col min="1" max="1" width="9.140625" style="3"/>
    <col min="2" max="2" width="28.140625" style="4" customWidth="1"/>
    <col min="3" max="7" width="28.140625" style="3" customWidth="1"/>
    <col min="8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39.950000000000003" customHeight="1" x14ac:dyDescent="0.25">
      <c r="B3" s="3"/>
    </row>
    <row r="4" spans="2:8" x14ac:dyDescent="0.25">
      <c r="D4" s="15"/>
      <c r="E4" s="16" t="s">
        <v>59</v>
      </c>
      <c r="F4" s="17" t="s">
        <v>15</v>
      </c>
      <c r="G4"/>
    </row>
    <row r="5" spans="2:8" ht="15.75" thickBot="1" x14ac:dyDescent="0.3"/>
    <row r="6" spans="2:8" ht="30" customHeight="1" x14ac:dyDescent="0.25">
      <c r="B6" s="7" t="s">
        <v>37</v>
      </c>
      <c r="C6" s="18" t="s">
        <v>42</v>
      </c>
      <c r="D6" s="18" t="s">
        <v>43</v>
      </c>
      <c r="E6" s="18" t="s">
        <v>40</v>
      </c>
      <c r="F6" s="18" t="s">
        <v>44</v>
      </c>
      <c r="G6" s="18" t="s">
        <v>60</v>
      </c>
      <c r="H6" s="19"/>
    </row>
    <row r="7" spans="2:8" ht="24.95" customHeight="1" x14ac:dyDescent="0.25">
      <c r="B7" s="20">
        <f>BDADOS!B3</f>
        <v>1</v>
      </c>
      <c r="C7" s="21">
        <f>COUNTIFS(SPRINT!$E$5:$E$5000,'RELAT.DESEMPENHO'!$F$4,SPRINT!$D$5:$D$5000,'RELAT.DESEMPENHO'!$B7)</f>
        <v>0</v>
      </c>
      <c r="D7" s="21">
        <f>COUNTIFS(SPRINT!$E$5:$E$5000,'RELAT.DESEMPENHO'!$F$4,SPRINT!$D$5:$D$5000,'RELAT.DESEMPENHO'!$B7,SPRINT!$H$5:$H$5000,"CONCLUIDO")</f>
        <v>0</v>
      </c>
      <c r="E7" s="21">
        <f>SUMIFS(SPRINT!$F$5:$F$5000,SPRINT!$E$5:$E$5000,'RELAT.DESEMPENHO'!$F$4,SPRINT!$D$5:$D$5000,'RELAT.DESEMPENHO'!$B7,SPRINT!$H$5:$H$5000,"CONCLUIDO")</f>
        <v>0</v>
      </c>
      <c r="F7" s="21">
        <f>SUMIFS(SPRINT!$G$5:$G$5000,SPRINT!$E$5:$E$5000,'RELAT.DESEMPENHO'!$F$4,SPRINT!$D$5:$D$5000,'RELAT.DESEMPENHO'!$B7)</f>
        <v>0</v>
      </c>
      <c r="G7" s="21">
        <f>SUMIFS(SPRINT!$G$5:$G$5000,SPRINT!$E$5:$E$5000,'RELAT.DESEMPENHO'!$F$4,SPRINT!$D$5:$D$5000,'RELAT.DESEMPENHO'!$B7,SPRINT!$H$5:$H$5000,"CONCLUIDO")</f>
        <v>0</v>
      </c>
    </row>
    <row r="8" spans="2:8" ht="24.95" customHeight="1" x14ac:dyDescent="0.25">
      <c r="B8" s="20">
        <f>BDADOS!B4</f>
        <v>2</v>
      </c>
      <c r="C8" s="21">
        <f>COUNTIFS(SPRINT!$E$5:$E$5000,'RELAT.DESEMPENHO'!$F$4,SPRINT!$D$5:$D$5000,'RELAT.DESEMPENHO'!$B8)</f>
        <v>0</v>
      </c>
      <c r="D8" s="21">
        <f>COUNTIFS(SPRINT!$E$5:$E$5000,'RELAT.DESEMPENHO'!$F$4,SPRINT!$D$5:$D$5000,'RELAT.DESEMPENHO'!$B8,SPRINT!$H$5:$H$5000,"CONCLUIDO")</f>
        <v>0</v>
      </c>
      <c r="E8" s="21">
        <f>SUMIFS(SPRINT!$F$5:$F$5000,SPRINT!$E$5:$E$5000,'RELAT.DESEMPENHO'!$F$4,SPRINT!$D$5:$D$5000,'RELAT.DESEMPENHO'!$B8,SPRINT!$H$5:$H$5000,"CONCLUIDO")</f>
        <v>0</v>
      </c>
      <c r="F8" s="21">
        <f>SUMIFS(SPRINT!$G$5:$G$5000,SPRINT!$E$5:$E$5000,'RELAT.DESEMPENHO'!$F$4,SPRINT!$D$5:$D$5000,'RELAT.DESEMPENHO'!$B8)</f>
        <v>0</v>
      </c>
      <c r="G8" s="21">
        <f>SUMIFS(SPRINT!$G$5:$G$5000,SPRINT!$E$5:$E$5000,'RELAT.DESEMPENHO'!$F$4,SPRINT!$D$5:$D$5000,'RELAT.DESEMPENHO'!$B8,SPRINT!$H$5:$H$5000,"CONCLUIDO")</f>
        <v>0</v>
      </c>
    </row>
    <row r="9" spans="2:8" ht="24.95" customHeight="1" x14ac:dyDescent="0.25">
      <c r="B9" s="20">
        <f>BDADOS!B5</f>
        <v>3</v>
      </c>
      <c r="C9" s="21">
        <f>COUNTIFS(SPRINT!$E$5:$E$5000,'RELAT.DESEMPENHO'!$F$4,SPRINT!$D$5:$D$5000,'RELAT.DESEMPENHO'!$B9)</f>
        <v>0</v>
      </c>
      <c r="D9" s="21">
        <f>COUNTIFS(SPRINT!$E$5:$E$5000,'RELAT.DESEMPENHO'!$F$4,SPRINT!$D$5:$D$5000,'RELAT.DESEMPENHO'!$B9,SPRINT!$H$5:$H$5000,"CONCLUIDO")</f>
        <v>0</v>
      </c>
      <c r="E9" s="21">
        <f>SUMIFS(SPRINT!$F$5:$F$5000,SPRINT!$E$5:$E$5000,'RELAT.DESEMPENHO'!$F$4,SPRINT!$D$5:$D$5000,'RELAT.DESEMPENHO'!$B9,SPRINT!$H$5:$H$5000,"CONCLUIDO")</f>
        <v>0</v>
      </c>
      <c r="F9" s="21">
        <f>SUMIFS(SPRINT!$G$5:$G$5000,SPRINT!$E$5:$E$5000,'RELAT.DESEMPENHO'!$F$4,SPRINT!$D$5:$D$5000,'RELAT.DESEMPENHO'!$B9)</f>
        <v>0</v>
      </c>
      <c r="G9" s="21">
        <f>SUMIFS(SPRINT!$G$5:$G$5000,SPRINT!$E$5:$E$5000,'RELAT.DESEMPENHO'!$F$4,SPRINT!$D$5:$D$5000,'RELAT.DESEMPENHO'!$B9,SPRINT!$H$5:$H$5000,"CONCLUIDO")</f>
        <v>0</v>
      </c>
    </row>
    <row r="10" spans="2:8" ht="24.95" customHeight="1" x14ac:dyDescent="0.25">
      <c r="B10" s="20">
        <f>BDADOS!B6</f>
        <v>4</v>
      </c>
      <c r="C10" s="21">
        <f>COUNTIFS(SPRINT!$E$5:$E$5000,'RELAT.DESEMPENHO'!$F$4,SPRINT!$D$5:$D$5000,'RELAT.DESEMPENHO'!$B10)</f>
        <v>0</v>
      </c>
      <c r="D10" s="21">
        <f>COUNTIFS(SPRINT!$E$5:$E$5000,'RELAT.DESEMPENHO'!$F$4,SPRINT!$D$5:$D$5000,'RELAT.DESEMPENHO'!$B10,SPRINT!$H$5:$H$5000,"CONCLUIDO")</f>
        <v>0</v>
      </c>
      <c r="E10" s="21">
        <f>SUMIFS(SPRINT!$F$5:$F$5000,SPRINT!$E$5:$E$5000,'RELAT.DESEMPENHO'!$F$4,SPRINT!$D$5:$D$5000,'RELAT.DESEMPENHO'!$B10,SPRINT!$H$5:$H$5000,"CONCLUIDO")</f>
        <v>0</v>
      </c>
      <c r="F10" s="21">
        <f>SUMIFS(SPRINT!$G$5:$G$5000,SPRINT!$E$5:$E$5000,'RELAT.DESEMPENHO'!$F$4,SPRINT!$D$5:$D$5000,'RELAT.DESEMPENHO'!$B10)</f>
        <v>0</v>
      </c>
      <c r="G10" s="21">
        <f>SUMIFS(SPRINT!$G$5:$G$5000,SPRINT!$E$5:$E$5000,'RELAT.DESEMPENHO'!$F$4,SPRINT!$D$5:$D$5000,'RELAT.DESEMPENHO'!$B10,SPRINT!$H$5:$H$5000,"CONCLUIDO")</f>
        <v>0</v>
      </c>
    </row>
    <row r="11" spans="2:8" ht="24.95" customHeight="1" x14ac:dyDescent="0.25">
      <c r="B11" s="20">
        <f>BDADOS!B7</f>
        <v>0</v>
      </c>
      <c r="C11" s="21">
        <f>COUNTIFS(SPRINT!$E$5:$E$5000,'RELAT.DESEMPENHO'!$F$4,SPRINT!$D$5:$D$5000,'RELAT.DESEMPENHO'!$B11)</f>
        <v>0</v>
      </c>
      <c r="D11" s="21">
        <f>COUNTIFS(SPRINT!$E$5:$E$5000,'RELAT.DESEMPENHO'!$F$4,SPRINT!$D$5:$D$5000,'RELAT.DESEMPENHO'!$B11,SPRINT!$H$5:$H$5000,"CONCLUIDO")</f>
        <v>0</v>
      </c>
      <c r="E11" s="21">
        <f>SUMIFS(SPRINT!$F$5:$F$5000,SPRINT!$E$5:$E$5000,'RELAT.DESEMPENHO'!$F$4,SPRINT!$D$5:$D$5000,'RELAT.DESEMPENHO'!$B11,SPRINT!$H$5:$H$5000,"CONCLUIDO")</f>
        <v>0</v>
      </c>
      <c r="F11" s="21">
        <f>SUMIFS(SPRINT!$G$5:$G$5000,SPRINT!$E$5:$E$5000,'RELAT.DESEMPENHO'!$F$4,SPRINT!$D$5:$D$5000,'RELAT.DESEMPENHO'!$B11)</f>
        <v>0</v>
      </c>
      <c r="G11" s="21">
        <f>SUMIFS(SPRINT!$G$5:$G$5000,SPRINT!$E$5:$E$5000,'RELAT.DESEMPENHO'!$F$4,SPRINT!$D$5:$D$5000,'RELAT.DESEMPENHO'!$B11,SPRINT!$H$5:$H$5000,"CONCLUIDO")</f>
        <v>0</v>
      </c>
    </row>
    <row r="12" spans="2:8" ht="24.95" customHeight="1" x14ac:dyDescent="0.25">
      <c r="B12" s="20">
        <f>BDADOS!B8</f>
        <v>0</v>
      </c>
      <c r="C12" s="21">
        <f>COUNTIFS(SPRINT!$E$5:$E$5000,'RELAT.DESEMPENHO'!$F$4,SPRINT!$D$5:$D$5000,'RELAT.DESEMPENHO'!$B12)</f>
        <v>0</v>
      </c>
      <c r="D12" s="21">
        <f>COUNTIFS(SPRINT!$E$5:$E$5000,'RELAT.DESEMPENHO'!$F$4,SPRINT!$D$5:$D$5000,'RELAT.DESEMPENHO'!$B12,SPRINT!$H$5:$H$5000,"CONCLUIDO")</f>
        <v>0</v>
      </c>
      <c r="E12" s="21">
        <f>SUMIFS(SPRINT!$F$5:$F$5000,SPRINT!$E$5:$E$5000,'RELAT.DESEMPENHO'!$F$4,SPRINT!$D$5:$D$5000,'RELAT.DESEMPENHO'!$B12,SPRINT!$H$5:$H$5000,"CONCLUIDO")</f>
        <v>0</v>
      </c>
      <c r="F12" s="21">
        <f>SUMIFS(SPRINT!$G$5:$G$5000,SPRINT!$E$5:$E$5000,'RELAT.DESEMPENHO'!$F$4,SPRINT!$D$5:$D$5000,'RELAT.DESEMPENHO'!$B12)</f>
        <v>0</v>
      </c>
      <c r="G12" s="21">
        <f>SUMIFS(SPRINT!$G$5:$G$5000,SPRINT!$E$5:$E$5000,'RELAT.DESEMPENHO'!$F$4,SPRINT!$D$5:$D$5000,'RELAT.DESEMPENHO'!$B12,SPRINT!$H$5:$H$5000,"CONCLUIDO")</f>
        <v>0</v>
      </c>
    </row>
    <row r="13" spans="2:8" ht="24.95" customHeight="1" x14ac:dyDescent="0.25">
      <c r="B13" s="20">
        <f>BDADOS!B9</f>
        <v>0</v>
      </c>
      <c r="C13" s="21">
        <f>COUNTIFS(SPRINT!$E$5:$E$5000,'RELAT.DESEMPENHO'!$F$4,SPRINT!$D$5:$D$5000,'RELAT.DESEMPENHO'!$B13)</f>
        <v>0</v>
      </c>
      <c r="D13" s="21">
        <f>COUNTIFS(SPRINT!$E$5:$E$5000,'RELAT.DESEMPENHO'!$F$4,SPRINT!$D$5:$D$5000,'RELAT.DESEMPENHO'!$B13,SPRINT!$H$5:$H$5000,"CONCLUIDO")</f>
        <v>0</v>
      </c>
      <c r="E13" s="21">
        <f>SUMIFS(SPRINT!$F$5:$F$5000,SPRINT!$E$5:$E$5000,'RELAT.DESEMPENHO'!$F$4,SPRINT!$D$5:$D$5000,'RELAT.DESEMPENHO'!$B13,SPRINT!$H$5:$H$5000,"CONCLUIDO")</f>
        <v>0</v>
      </c>
      <c r="F13" s="21">
        <f>SUMIFS(SPRINT!$G$5:$G$5000,SPRINT!$E$5:$E$5000,'RELAT.DESEMPENHO'!$F$4,SPRINT!$D$5:$D$5000,'RELAT.DESEMPENHO'!$B13)</f>
        <v>0</v>
      </c>
      <c r="G13" s="21">
        <f>SUMIFS(SPRINT!$G$5:$G$5000,SPRINT!$E$5:$E$5000,'RELAT.DESEMPENHO'!$F$4,SPRINT!$D$5:$D$5000,'RELAT.DESEMPENHO'!$B13,SPRINT!$H$5:$H$5000,"CONCLUIDO")</f>
        <v>0</v>
      </c>
    </row>
    <row r="14" spans="2:8" ht="24.95" customHeight="1" x14ac:dyDescent="0.25">
      <c r="B14" s="20">
        <f>BDADOS!B10</f>
        <v>0</v>
      </c>
      <c r="C14" s="21">
        <f>COUNTIFS(SPRINT!$E$5:$E$5000,'RELAT.DESEMPENHO'!$F$4,SPRINT!$D$5:$D$5000,'RELAT.DESEMPENHO'!$B14)</f>
        <v>0</v>
      </c>
      <c r="D14" s="21">
        <f>COUNTIFS(SPRINT!$E$5:$E$5000,'RELAT.DESEMPENHO'!$F$4,SPRINT!$D$5:$D$5000,'RELAT.DESEMPENHO'!$B14,SPRINT!$H$5:$H$5000,"CONCLUIDO")</f>
        <v>0</v>
      </c>
      <c r="E14" s="21">
        <f>SUMIFS(SPRINT!$F$5:$F$5000,SPRINT!$E$5:$E$5000,'RELAT.DESEMPENHO'!$F$4,SPRINT!$D$5:$D$5000,'RELAT.DESEMPENHO'!$B14,SPRINT!$H$5:$H$5000,"CONCLUIDO")</f>
        <v>0</v>
      </c>
      <c r="F14" s="21">
        <f>SUMIFS(SPRINT!$G$5:$G$5000,SPRINT!$E$5:$E$5000,'RELAT.DESEMPENHO'!$F$4,SPRINT!$D$5:$D$5000,'RELAT.DESEMPENHO'!$B14)</f>
        <v>0</v>
      </c>
      <c r="G14" s="21">
        <f>SUMIFS(SPRINT!$G$5:$G$5000,SPRINT!$E$5:$E$5000,'RELAT.DESEMPENHO'!$F$4,SPRINT!$D$5:$D$5000,'RELAT.DESEMPENHO'!$B14,SPRINT!$H$5:$H$5000,"CONCLUIDO")</f>
        <v>0</v>
      </c>
    </row>
    <row r="15" spans="2:8" ht="24.95" customHeight="1" x14ac:dyDescent="0.25">
      <c r="B15" s="20">
        <f>BDADOS!B11</f>
        <v>0</v>
      </c>
      <c r="C15" s="21">
        <f>COUNTIFS(SPRINT!$E$5:$E$5000,'RELAT.DESEMPENHO'!$F$4,SPRINT!$D$5:$D$5000,'RELAT.DESEMPENHO'!$B15)</f>
        <v>0</v>
      </c>
      <c r="D15" s="21">
        <f>COUNTIFS(SPRINT!$E$5:$E$5000,'RELAT.DESEMPENHO'!$F$4,SPRINT!$D$5:$D$5000,'RELAT.DESEMPENHO'!$B15,SPRINT!$H$5:$H$5000,"CONCLUIDO")</f>
        <v>0</v>
      </c>
      <c r="E15" s="21">
        <f>SUMIFS(SPRINT!$F$5:$F$5000,SPRINT!$E$5:$E$5000,'RELAT.DESEMPENHO'!$F$4,SPRINT!$D$5:$D$5000,'RELAT.DESEMPENHO'!$B15,SPRINT!$H$5:$H$5000,"CONCLUIDO")</f>
        <v>0</v>
      </c>
      <c r="F15" s="21">
        <f>SUMIFS(SPRINT!$G$5:$G$5000,SPRINT!$E$5:$E$5000,'RELAT.DESEMPENHO'!$F$4,SPRINT!$D$5:$D$5000,'RELAT.DESEMPENHO'!$B15)</f>
        <v>0</v>
      </c>
      <c r="G15" s="21">
        <f>SUMIFS(SPRINT!$G$5:$G$5000,SPRINT!$E$5:$E$5000,'RELAT.DESEMPENHO'!$F$4,SPRINT!$D$5:$D$5000,'RELAT.DESEMPENHO'!$B15,SPRINT!$H$5:$H$5000,"CONCLUIDO")</f>
        <v>0</v>
      </c>
    </row>
    <row r="16" spans="2:8" ht="24.95" customHeight="1" x14ac:dyDescent="0.25">
      <c r="B16" s="20">
        <f>BDADOS!B12</f>
        <v>0</v>
      </c>
      <c r="C16" s="21">
        <f>COUNTIFS(SPRINT!$E$5:$E$5000,'RELAT.DESEMPENHO'!$F$4,SPRINT!$D$5:$D$5000,'RELAT.DESEMPENHO'!$B16)</f>
        <v>0</v>
      </c>
      <c r="D16" s="21">
        <f>COUNTIFS(SPRINT!$E$5:$E$5000,'RELAT.DESEMPENHO'!$F$4,SPRINT!$D$5:$D$5000,'RELAT.DESEMPENHO'!$B16,SPRINT!$H$5:$H$5000,"CONCLUIDO")</f>
        <v>0</v>
      </c>
      <c r="E16" s="21">
        <f>SUMIFS(SPRINT!$F$5:$F$5000,SPRINT!$E$5:$E$5000,'RELAT.DESEMPENHO'!$F$4,SPRINT!$D$5:$D$5000,'RELAT.DESEMPENHO'!$B16,SPRINT!$H$5:$H$5000,"CONCLUIDO")</f>
        <v>0</v>
      </c>
      <c r="F16" s="21">
        <f>SUMIFS(SPRINT!$G$5:$G$5000,SPRINT!$E$5:$E$5000,'RELAT.DESEMPENHO'!$F$4,SPRINT!$D$5:$D$5000,'RELAT.DESEMPENHO'!$B16)</f>
        <v>0</v>
      </c>
      <c r="G16" s="21">
        <f>SUMIFS(SPRINT!$G$5:$G$5000,SPRINT!$E$5:$E$5000,'RELAT.DESEMPENHO'!$F$4,SPRINT!$D$5:$D$5000,'RELAT.DESEMPENHO'!$B16,SPRINT!$H$5:$H$5000,"CONCLUIDO")</f>
        <v>0</v>
      </c>
    </row>
    <row r="17" spans="2:7" ht="24.95" customHeight="1" x14ac:dyDescent="0.25">
      <c r="B17" s="20">
        <f>BDADOS!B13</f>
        <v>0</v>
      </c>
      <c r="C17" s="21">
        <f>COUNTIFS(SPRINT!$E$5:$E$5000,'RELAT.DESEMPENHO'!$F$4,SPRINT!$D$5:$D$5000,'RELAT.DESEMPENHO'!$B17)</f>
        <v>0</v>
      </c>
      <c r="D17" s="21">
        <f>COUNTIFS(SPRINT!$E$5:$E$5000,'RELAT.DESEMPENHO'!$F$4,SPRINT!$D$5:$D$5000,'RELAT.DESEMPENHO'!$B17,SPRINT!$H$5:$H$5000,"CONCLUIDO")</f>
        <v>0</v>
      </c>
      <c r="E17" s="21">
        <f>SUMIFS(SPRINT!$F$5:$F$5000,SPRINT!$E$5:$E$5000,'RELAT.DESEMPENHO'!$F$4,SPRINT!$D$5:$D$5000,'RELAT.DESEMPENHO'!$B17,SPRINT!$H$5:$H$5000,"CONCLUIDO")</f>
        <v>0</v>
      </c>
      <c r="F17" s="21">
        <f>SUMIFS(SPRINT!$G$5:$G$5000,SPRINT!$E$5:$E$5000,'RELAT.DESEMPENHO'!$F$4,SPRINT!$D$5:$D$5000,'RELAT.DESEMPENHO'!$B17)</f>
        <v>0</v>
      </c>
      <c r="G17" s="21">
        <f>SUMIFS(SPRINT!$G$5:$G$5000,SPRINT!$E$5:$E$5000,'RELAT.DESEMPENHO'!$F$4,SPRINT!$D$5:$D$5000,'RELAT.DESEMPENHO'!$B17,SPRINT!$H$5:$H$5000,"CONCLUIDO")</f>
        <v>0</v>
      </c>
    </row>
    <row r="18" spans="2:7" ht="24.95" customHeight="1" x14ac:dyDescent="0.25">
      <c r="B18" s="20">
        <f>BDADOS!B14</f>
        <v>0</v>
      </c>
      <c r="C18" s="21">
        <f>COUNTIFS(SPRINT!$E$5:$E$5000,'RELAT.DESEMPENHO'!$F$4,SPRINT!$D$5:$D$5000,'RELAT.DESEMPENHO'!$B18)</f>
        <v>0</v>
      </c>
      <c r="D18" s="21">
        <f>COUNTIFS(SPRINT!$E$5:$E$5000,'RELAT.DESEMPENHO'!$F$4,SPRINT!$D$5:$D$5000,'RELAT.DESEMPENHO'!$B18,SPRINT!$H$5:$H$5000,"CONCLUIDO")</f>
        <v>0</v>
      </c>
      <c r="E18" s="21">
        <f>SUMIFS(SPRINT!$F$5:$F$5000,SPRINT!$E$5:$E$5000,'RELAT.DESEMPENHO'!$F$4,SPRINT!$D$5:$D$5000,'RELAT.DESEMPENHO'!$B18,SPRINT!$H$5:$H$5000,"CONCLUIDO")</f>
        <v>0</v>
      </c>
      <c r="F18" s="21">
        <f>SUMIFS(SPRINT!$G$5:$G$5000,SPRINT!$E$5:$E$5000,'RELAT.DESEMPENHO'!$F$4,SPRINT!$D$5:$D$5000,'RELAT.DESEMPENHO'!$B18)</f>
        <v>0</v>
      </c>
      <c r="G18" s="21">
        <f>SUMIFS(SPRINT!$G$5:$G$5000,SPRINT!$E$5:$E$5000,'RELAT.DESEMPENHO'!$F$4,SPRINT!$D$5:$D$5000,'RELAT.DESEMPENHO'!$B18,SPRINT!$H$5:$H$5000,"CONCLUIDO")</f>
        <v>0</v>
      </c>
    </row>
    <row r="19" spans="2:7" ht="24.95" customHeight="1" x14ac:dyDescent="0.25">
      <c r="B19" s="20">
        <f>BDADOS!B15</f>
        <v>0</v>
      </c>
      <c r="C19" s="21">
        <f>COUNTIFS(SPRINT!$E$5:$E$5000,'RELAT.DESEMPENHO'!$F$4,SPRINT!$D$5:$D$5000,'RELAT.DESEMPENHO'!$B19)</f>
        <v>0</v>
      </c>
      <c r="D19" s="21">
        <f>COUNTIFS(SPRINT!$E$5:$E$5000,'RELAT.DESEMPENHO'!$F$4,SPRINT!$D$5:$D$5000,'RELAT.DESEMPENHO'!$B19,SPRINT!$H$5:$H$5000,"CONCLUIDO")</f>
        <v>0</v>
      </c>
      <c r="E19" s="21">
        <f>SUMIFS(SPRINT!$F$5:$F$5000,SPRINT!$E$5:$E$5000,'RELAT.DESEMPENHO'!$F$4,SPRINT!$D$5:$D$5000,'RELAT.DESEMPENHO'!$B19,SPRINT!$H$5:$H$5000,"CONCLUIDO")</f>
        <v>0</v>
      </c>
      <c r="F19" s="21">
        <f>SUMIFS(SPRINT!$G$5:$G$5000,SPRINT!$E$5:$E$5000,'RELAT.DESEMPENHO'!$F$4,SPRINT!$D$5:$D$5000,'RELAT.DESEMPENHO'!$B19)</f>
        <v>0</v>
      </c>
      <c r="G19" s="21">
        <f>SUMIFS(SPRINT!$G$5:$G$5000,SPRINT!$E$5:$E$5000,'RELAT.DESEMPENHO'!$F$4,SPRINT!$D$5:$D$5000,'RELAT.DESEMPENHO'!$B19,SPRINT!$H$5:$H$5000,"CONCLUIDO")</f>
        <v>0</v>
      </c>
    </row>
    <row r="20" spans="2:7" ht="24.95" customHeight="1" x14ac:dyDescent="0.25">
      <c r="B20" s="20">
        <f>BDADOS!B16</f>
        <v>0</v>
      </c>
      <c r="C20" s="21">
        <f>COUNTIFS(SPRINT!$E$5:$E$5000,'RELAT.DESEMPENHO'!$F$4,SPRINT!$D$5:$D$5000,'RELAT.DESEMPENHO'!$B20)</f>
        <v>0</v>
      </c>
      <c r="D20" s="21">
        <f>COUNTIFS(SPRINT!$E$5:$E$5000,'RELAT.DESEMPENHO'!$F$4,SPRINT!$D$5:$D$5000,'RELAT.DESEMPENHO'!$B20,SPRINT!$H$5:$H$5000,"CONCLUIDO")</f>
        <v>0</v>
      </c>
      <c r="E20" s="21">
        <f>SUMIFS(SPRINT!$F$5:$F$5000,SPRINT!$E$5:$E$5000,'RELAT.DESEMPENHO'!$F$4,SPRINT!$D$5:$D$5000,'RELAT.DESEMPENHO'!$B20,SPRINT!$H$5:$H$5000,"CONCLUIDO")</f>
        <v>0</v>
      </c>
      <c r="F20" s="21">
        <f>SUMIFS(SPRINT!$G$5:$G$5000,SPRINT!$E$5:$E$5000,'RELAT.DESEMPENHO'!$F$4,SPRINT!$D$5:$D$5000,'RELAT.DESEMPENHO'!$B20)</f>
        <v>0</v>
      </c>
      <c r="G20" s="21">
        <f>SUMIFS(SPRINT!$G$5:$G$5000,SPRINT!$E$5:$E$5000,'RELAT.DESEMPENHO'!$F$4,SPRINT!$D$5:$D$5000,'RELAT.DESEMPENHO'!$B20,SPRINT!$H$5:$H$5000,"CONCLUIDO")</f>
        <v>0</v>
      </c>
    </row>
    <row r="21" spans="2:7" ht="24.95" customHeight="1" x14ac:dyDescent="0.25">
      <c r="B21" s="20">
        <f>BDADOS!B17</f>
        <v>0</v>
      </c>
      <c r="C21" s="21">
        <f>COUNTIFS(SPRINT!$E$5:$E$5000,'RELAT.DESEMPENHO'!$F$4,SPRINT!$D$5:$D$5000,'RELAT.DESEMPENHO'!$B21)</f>
        <v>0</v>
      </c>
      <c r="D21" s="21">
        <f>COUNTIFS(SPRINT!$E$5:$E$5000,'RELAT.DESEMPENHO'!$F$4,SPRINT!$D$5:$D$5000,'RELAT.DESEMPENHO'!$B21,SPRINT!$H$5:$H$5000,"CONCLUIDO")</f>
        <v>0</v>
      </c>
      <c r="E21" s="21">
        <f>SUMIFS(SPRINT!$F$5:$F$5000,SPRINT!$E$5:$E$5000,'RELAT.DESEMPENHO'!$F$4,SPRINT!$D$5:$D$5000,'RELAT.DESEMPENHO'!$B21,SPRINT!$H$5:$H$5000,"CONCLUIDO")</f>
        <v>0</v>
      </c>
      <c r="F21" s="21">
        <f>SUMIFS(SPRINT!$G$5:$G$5000,SPRINT!$E$5:$E$5000,'RELAT.DESEMPENHO'!$F$4,SPRINT!$D$5:$D$5000,'RELAT.DESEMPENHO'!$B21)</f>
        <v>0</v>
      </c>
      <c r="G21" s="21">
        <f>SUMIFS(SPRINT!$G$5:$G$5000,SPRINT!$E$5:$E$5000,'RELAT.DESEMPENHO'!$F$4,SPRINT!$D$5:$D$5000,'RELAT.DESEMPENHO'!$B21,SPRINT!$H$5:$H$5000,"CONCLUIDO")</f>
        <v>0</v>
      </c>
    </row>
    <row r="22" spans="2:7" ht="24.95" customHeight="1" x14ac:dyDescent="0.25">
      <c r="B22" s="20">
        <f>BDADOS!B18</f>
        <v>0</v>
      </c>
      <c r="C22" s="21">
        <f>COUNTIFS(SPRINT!$E$5:$E$5000,'RELAT.DESEMPENHO'!$F$4,SPRINT!$D$5:$D$5000,'RELAT.DESEMPENHO'!$B22)</f>
        <v>0</v>
      </c>
      <c r="D22" s="21">
        <f>COUNTIFS(SPRINT!$E$5:$E$5000,'RELAT.DESEMPENHO'!$F$4,SPRINT!$D$5:$D$5000,'RELAT.DESEMPENHO'!$B22,SPRINT!$H$5:$H$5000,"CONCLUIDO")</f>
        <v>0</v>
      </c>
      <c r="E22" s="21">
        <f>SUMIFS(SPRINT!$F$5:$F$5000,SPRINT!$E$5:$E$5000,'RELAT.DESEMPENHO'!$F$4,SPRINT!$D$5:$D$5000,'RELAT.DESEMPENHO'!$B22,SPRINT!$H$5:$H$5000,"CONCLUIDO")</f>
        <v>0</v>
      </c>
      <c r="F22" s="21">
        <f>SUMIFS(SPRINT!$G$5:$G$5000,SPRINT!$E$5:$E$5000,'RELAT.DESEMPENHO'!$F$4,SPRINT!$D$5:$D$5000,'RELAT.DESEMPENHO'!$B22)</f>
        <v>0</v>
      </c>
      <c r="G22" s="21">
        <f>SUMIFS(SPRINT!$G$5:$G$5000,SPRINT!$E$5:$E$5000,'RELAT.DESEMPENHO'!$F$4,SPRINT!$D$5:$D$5000,'RELAT.DESEMPENHO'!$B22,SPRINT!$H$5:$H$5000,"CONCLUIDO")</f>
        <v>0</v>
      </c>
    </row>
  </sheetData>
  <autoFilter ref="B6:G6" xr:uid="{0D336C97-532C-4A11-85FE-1253277DDC82}"/>
  <phoneticPr fontId="5" type="noConversion"/>
  <conditionalFormatting sqref="B7:G22">
    <cfRule type="cellIs" dxfId="17" priority="12" operator="equal">
      <formula>0</formula>
    </cfRule>
  </conditionalFormatting>
  <conditionalFormatting sqref="C7:G22">
    <cfRule type="cellIs" dxfId="16" priority="10" operator="equal">
      <formula>0</formula>
    </cfRule>
    <cfRule type="cellIs" dxfId="15" priority="11" operator="greaterThan">
      <formula>0</formula>
    </cfRule>
  </conditionalFormatting>
  <conditionalFormatting sqref="C2:D3">
    <cfRule type="containsErrors" dxfId="14" priority="9">
      <formula>ISERROR(C2)</formula>
    </cfRule>
  </conditionalFormatting>
  <conditionalFormatting sqref="H2:H3">
    <cfRule type="containsText" dxfId="13" priority="6" operator="containsText" text="CANCELADO">
      <formula>NOT(ISERROR(SEARCH("CANCELADO",H2)))</formula>
    </cfRule>
    <cfRule type="containsText" dxfId="12" priority="7" operator="containsText" text="CONCLUIDO">
      <formula>NOT(ISERROR(SEARCH("CONCLUIDO",H2)))</formula>
    </cfRule>
    <cfRule type="containsText" dxfId="11" priority="8" operator="containsText" text="EM ANDAMENTO">
      <formula>NOT(ISERROR(SEARCH("EM ANDAMENTO",H2)))</formula>
    </cfRule>
  </conditionalFormatting>
  <conditionalFormatting sqref="G1">
    <cfRule type="containsErrors" dxfId="10" priority="1">
      <formula>ISERROR(G1)</formula>
    </cfRule>
    <cfRule type="containsText" dxfId="9" priority="2" operator="containsText" text="CANCELADO">
      <formula>NOT(ISERROR(SEARCH("CANCELADO",G1)))</formula>
    </cfRule>
    <cfRule type="containsText" dxfId="8" priority="3" operator="containsText" text="CONCLUIDO">
      <formula>NOT(ISERROR(SEARCH("CONCLUIDO",G1)))</formula>
    </cfRule>
    <cfRule type="containsText" dxfId="7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A1B5881-9656-48E0-B595-41F0BD388D12}">
            <xm:f>IF($B9&lt;=CADASTRO!$C$13,TRUE,FALSE)</xm:f>
            <x14:dxf>
              <font>
                <color theme="0"/>
              </font>
              <fill>
                <patternFill>
                  <fgColor theme="0"/>
                </patternFill>
              </fill>
            </x14:dxf>
          </x14:cfRule>
          <xm:sqref>B4:B6 B23:B1048576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AF058F3-26C8-46ED-B12A-FFA63AFB31DF}">
          <x14:formula1>
            <xm:f>BDADOS!$D$3:$D$100</xm:f>
          </x14:formula1>
          <xm:sqref>F4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E58-335A-49F4-A8AF-477DC33FD806}">
  <dimension ref="C1:AO37"/>
  <sheetViews>
    <sheetView zoomScale="75" zoomScaleNormal="75" workbookViewId="0"/>
  </sheetViews>
  <sheetFormatPr defaultRowHeight="15" x14ac:dyDescent="0.25"/>
  <cols>
    <col min="1" max="16384" width="9.140625" style="3"/>
  </cols>
  <sheetData>
    <row r="1" spans="3:41" s="1" customFormat="1" ht="39.950000000000003" customHeight="1" x14ac:dyDescent="0.25"/>
    <row r="2" spans="3:41" s="2" customFormat="1" ht="39.950000000000003" customHeight="1" x14ac:dyDescent="0.25"/>
    <row r="7" spans="3:41" x14ac:dyDescent="0.25">
      <c r="AM7" s="3" t="s">
        <v>37</v>
      </c>
      <c r="AN7" s="3" t="s">
        <v>61</v>
      </c>
      <c r="AO7" s="3" t="s">
        <v>62</v>
      </c>
    </row>
    <row r="8" spans="3:41" x14ac:dyDescent="0.25">
      <c r="C8" s="23" t="s">
        <v>61</v>
      </c>
      <c r="AM8" s="3" cm="1">
        <f t="array" ref="AM8:AM37">BDADOS!B3:B32</f>
        <v>1</v>
      </c>
      <c r="AN8" s="3">
        <f>SUMIF(SPRINT!$D$5:$D$5000,DASHBOARD!$AM8,BACKLOG!$F$5:$F$5000)</f>
        <v>0</v>
      </c>
      <c r="AO8" s="3">
        <f>SUMIFS(BACKLOG!$E$5:$E$5000,SPRINT!$D$5:$D$5000,DASHBOARD!$AM8,SPRINT!$H$5:$H$5000,"CONCLUIDO")</f>
        <v>0</v>
      </c>
    </row>
    <row r="9" spans="3:41" x14ac:dyDescent="0.25">
      <c r="AM9" s="3">
        <v>2</v>
      </c>
      <c r="AN9" s="3">
        <f>SUMIF(SPRINT!$D$5:$D$5000,DASHBOARD!$AM9,BACKLOG!$F$5:$F$5000)</f>
        <v>0</v>
      </c>
      <c r="AO9" s="3">
        <f>SUMIFS(BACKLOG!$E$5:$E$5000,SPRINT!$D$5:$D$5000,DASHBOARD!$AM9,SPRINT!$H$5:$H$5000,"CONCLUIDO")</f>
        <v>0</v>
      </c>
    </row>
    <row r="10" spans="3:41" ht="15" customHeight="1" x14ac:dyDescent="0.25">
      <c r="C10" s="29">
        <f>10</f>
        <v>10</v>
      </c>
      <c r="D10" s="29"/>
      <c r="E10" s="29"/>
      <c r="AM10" s="3">
        <v>3</v>
      </c>
      <c r="AN10" s="3">
        <f>SUMIF(SPRINT!$D$5:$D$5000,DASHBOARD!$AM10,BACKLOG!$F$5:$F$5000)</f>
        <v>0</v>
      </c>
      <c r="AO10" s="3">
        <f>SUMIFS(BACKLOG!$E$5:$E$5000,SPRINT!$D$5:$D$5000,DASHBOARD!$AM10,SPRINT!$H$5:$H$5000,"CONCLUIDO")</f>
        <v>0</v>
      </c>
    </row>
    <row r="11" spans="3:41" ht="15" customHeight="1" x14ac:dyDescent="0.25">
      <c r="C11" s="29"/>
      <c r="D11" s="29"/>
      <c r="E11" s="29"/>
      <c r="AM11" s="3">
        <v>4</v>
      </c>
      <c r="AN11" s="3">
        <f>SUMIF(SPRINT!$D$5:$D$5000,DASHBOARD!$AM11,BACKLOG!$F$5:$F$5000)</f>
        <v>0</v>
      </c>
      <c r="AO11" s="3">
        <f>SUMIFS(BACKLOG!$E$5:$E$5000,SPRINT!$D$5:$D$5000,DASHBOARD!$AM11,SPRINT!$H$5:$H$5000,"CONCLUIDO")</f>
        <v>0</v>
      </c>
    </row>
    <row r="12" spans="3:41" ht="15" customHeight="1" x14ac:dyDescent="0.25">
      <c r="C12" s="29"/>
      <c r="D12" s="29"/>
      <c r="E12" s="29"/>
      <c r="AM12" s="3">
        <v>0</v>
      </c>
      <c r="AN12" s="3">
        <f>SUMIF(SPRINT!$D$5:$D$5000,DASHBOARD!$AM12,BACKLOG!$F$5:$F$5000)</f>
        <v>0</v>
      </c>
      <c r="AO12" s="3">
        <f>SUMIFS(BACKLOG!$E$5:$E$5000,SPRINT!$D$5:$D$5000,DASHBOARD!$AM12,SPRINT!$H$5:$H$5000,"CONCLUIDO")</f>
        <v>0</v>
      </c>
    </row>
    <row r="13" spans="3:41" ht="15" customHeight="1" x14ac:dyDescent="0.25">
      <c r="C13" s="29"/>
      <c r="D13" s="29"/>
      <c r="E13" s="29"/>
      <c r="AM13" s="3">
        <v>0</v>
      </c>
      <c r="AN13" s="3">
        <f>SUMIF(SPRINT!$D$5:$D$5000,DASHBOARD!$AM13,BACKLOG!$F$5:$F$5000)</f>
        <v>0</v>
      </c>
      <c r="AO13" s="3">
        <f>SUMIFS(BACKLOG!$E$5:$E$5000,SPRINT!$D$5:$D$5000,DASHBOARD!$AM13,SPRINT!$H$5:$H$5000,"CONCLUIDO")</f>
        <v>0</v>
      </c>
    </row>
    <row r="14" spans="3:41" x14ac:dyDescent="0.25">
      <c r="AM14" s="3">
        <v>0</v>
      </c>
      <c r="AN14" s="3">
        <f>SUMIF(SPRINT!$D$5:$D$5000,DASHBOARD!$AM14,BACKLOG!$F$5:$F$5000)</f>
        <v>0</v>
      </c>
      <c r="AO14" s="3">
        <f>SUMIFS(BACKLOG!$E$5:$E$5000,SPRINT!$D$5:$D$5000,DASHBOARD!$AM14,SPRINT!$H$5:$H$5000,"CONCLUIDO")</f>
        <v>0</v>
      </c>
    </row>
    <row r="15" spans="3:41" x14ac:dyDescent="0.25">
      <c r="AM15" s="3">
        <v>0</v>
      </c>
      <c r="AN15" s="3">
        <f>SUMIF(SPRINT!$D$5:$D$5000,DASHBOARD!$AM15,BACKLOG!$F$5:$F$5000)</f>
        <v>0</v>
      </c>
      <c r="AO15" s="3">
        <f>SUMIFS(BACKLOG!$E$5:$E$5000,SPRINT!$D$5:$D$5000,DASHBOARD!$AM15,SPRINT!$H$5:$H$5000,"CONCLUIDO")</f>
        <v>0</v>
      </c>
    </row>
    <row r="16" spans="3:41" x14ac:dyDescent="0.25">
      <c r="C16" s="23" t="s">
        <v>40</v>
      </c>
      <c r="AM16" s="3">
        <v>0</v>
      </c>
      <c r="AN16" s="3">
        <f>SUMIF(SPRINT!$D$5:$D$5000,DASHBOARD!$AM16,BACKLOG!$F$5:$F$5000)</f>
        <v>0</v>
      </c>
      <c r="AO16" s="3">
        <f>SUMIFS(BACKLOG!$E$5:$E$5000,SPRINT!$D$5:$D$5000,DASHBOARD!$AM16,SPRINT!$H$5:$H$5000,"CONCLUIDO")</f>
        <v>0</v>
      </c>
    </row>
    <row r="17" spans="3:41" x14ac:dyDescent="0.25">
      <c r="AM17" s="3">
        <v>0</v>
      </c>
      <c r="AN17" s="3">
        <f>SUMIF(SPRINT!$D$5:$D$5000,DASHBOARD!$AM17,BACKLOG!$F$5:$F$5000)</f>
        <v>0</v>
      </c>
      <c r="AO17" s="3">
        <f>SUMIFS(BACKLOG!$E$5:$E$5000,SPRINT!$D$5:$D$5000,DASHBOARD!$AM17,SPRINT!$H$5:$H$5000,"CONCLUIDO")</f>
        <v>0</v>
      </c>
    </row>
    <row r="18" spans="3:41" ht="15" customHeight="1" x14ac:dyDescent="0.25">
      <c r="C18" s="29">
        <f>10</f>
        <v>10</v>
      </c>
      <c r="D18" s="29"/>
      <c r="E18" s="29"/>
      <c r="AM18" s="3">
        <v>0</v>
      </c>
      <c r="AN18" s="3">
        <f>SUMIF(SPRINT!$D$5:$D$5000,DASHBOARD!$AM18,BACKLOG!$F$5:$F$5000)</f>
        <v>0</v>
      </c>
      <c r="AO18" s="3">
        <f>SUMIFS(BACKLOG!$E$5:$E$5000,SPRINT!$D$5:$D$5000,DASHBOARD!$AM18,SPRINT!$H$5:$H$5000,"CONCLUIDO")</f>
        <v>0</v>
      </c>
    </row>
    <row r="19" spans="3:41" ht="15" customHeight="1" x14ac:dyDescent="0.25">
      <c r="C19" s="29"/>
      <c r="D19" s="29"/>
      <c r="E19" s="29"/>
      <c r="AM19" s="3">
        <v>0</v>
      </c>
      <c r="AN19" s="3">
        <f>SUMIF(SPRINT!$D$5:$D$5000,DASHBOARD!$AM19,BACKLOG!$F$5:$F$5000)</f>
        <v>0</v>
      </c>
      <c r="AO19" s="3">
        <f>SUMIFS(BACKLOG!$E$5:$E$5000,SPRINT!$D$5:$D$5000,DASHBOARD!$AM19,SPRINT!$H$5:$H$5000,"CONCLUIDO")</f>
        <v>0</v>
      </c>
    </row>
    <row r="20" spans="3:41" ht="15" customHeight="1" x14ac:dyDescent="0.25">
      <c r="C20" s="29"/>
      <c r="D20" s="29"/>
      <c r="E20" s="29"/>
      <c r="AM20" s="3">
        <v>0</v>
      </c>
      <c r="AN20" s="3">
        <f>SUMIF(SPRINT!$D$5:$D$5000,DASHBOARD!$AM20,BACKLOG!$F$5:$F$5000)</f>
        <v>0</v>
      </c>
      <c r="AO20" s="3">
        <f>SUMIFS(BACKLOG!$E$5:$E$5000,SPRINT!$D$5:$D$5000,DASHBOARD!$AM20,SPRINT!$H$5:$H$5000,"CONCLUIDO")</f>
        <v>0</v>
      </c>
    </row>
    <row r="21" spans="3:41" ht="15" customHeight="1" x14ac:dyDescent="0.25">
      <c r="C21" s="29"/>
      <c r="D21" s="29"/>
      <c r="E21" s="29"/>
      <c r="AM21" s="3">
        <v>0</v>
      </c>
      <c r="AN21" s="3">
        <f>SUMIF(SPRINT!$D$5:$D$5000,DASHBOARD!$AM21,BACKLOG!$F$5:$F$5000)</f>
        <v>0</v>
      </c>
      <c r="AO21" s="3">
        <f>SUMIFS(BACKLOG!$E$5:$E$5000,SPRINT!$D$5:$D$5000,DASHBOARD!$AM21,SPRINT!$H$5:$H$5000,"CONCLUIDO")</f>
        <v>0</v>
      </c>
    </row>
    <row r="22" spans="3:41" x14ac:dyDescent="0.25">
      <c r="AM22" s="3">
        <v>0</v>
      </c>
      <c r="AN22" s="3">
        <f>SUMIF(SPRINT!$D$5:$D$5000,DASHBOARD!$AM22,BACKLOG!$F$5:$F$5000)</f>
        <v>0</v>
      </c>
      <c r="AO22" s="3">
        <f>SUMIFS(BACKLOG!$E$5:$E$5000,SPRINT!$D$5:$D$5000,DASHBOARD!$AM22,SPRINT!$H$5:$H$5000,"CONCLUIDO")</f>
        <v>0</v>
      </c>
    </row>
    <row r="23" spans="3:41" x14ac:dyDescent="0.25">
      <c r="AM23" s="3">
        <v>0</v>
      </c>
      <c r="AN23" s="3">
        <f>SUMIF(SPRINT!$D$5:$D$5000,DASHBOARD!$AM23,BACKLOG!$F$5:$F$5000)</f>
        <v>0</v>
      </c>
      <c r="AO23" s="3">
        <f>SUMIFS(BACKLOG!$E$5:$E$5000,SPRINT!$D$5:$D$5000,DASHBOARD!$AM23,SPRINT!$H$5:$H$5000,"CONCLUIDO")</f>
        <v>0</v>
      </c>
    </row>
    <row r="24" spans="3:41" x14ac:dyDescent="0.25">
      <c r="C24" s="23" t="s">
        <v>41</v>
      </c>
      <c r="AM24" s="3">
        <v>0</v>
      </c>
      <c r="AN24" s="3">
        <f>SUMIF(SPRINT!$D$5:$D$5000,DASHBOARD!$AM24,BACKLOG!$F$5:$F$5000)</f>
        <v>0</v>
      </c>
      <c r="AO24" s="3">
        <f>SUMIFS(BACKLOG!$E$5:$E$5000,SPRINT!$D$5:$D$5000,DASHBOARD!$AM24,SPRINT!$H$5:$H$5000,"CONCLUIDO")</f>
        <v>0</v>
      </c>
    </row>
    <row r="25" spans="3:41" x14ac:dyDescent="0.25">
      <c r="AM25" s="3">
        <v>0</v>
      </c>
      <c r="AN25" s="3">
        <f>SUMIF(SPRINT!$D$5:$D$5000,DASHBOARD!$AM25,BACKLOG!$F$5:$F$5000)</f>
        <v>0</v>
      </c>
      <c r="AO25" s="3">
        <f>SUMIFS(BACKLOG!$E$5:$E$5000,SPRINT!$D$5:$D$5000,DASHBOARD!$AM25,SPRINT!$H$5:$H$5000,"CONCLUIDO")</f>
        <v>0</v>
      </c>
    </row>
    <row r="26" spans="3:41" ht="15" customHeight="1" x14ac:dyDescent="0.25">
      <c r="C26" s="29">
        <f>10</f>
        <v>10</v>
      </c>
      <c r="D26" s="29"/>
      <c r="E26" s="29"/>
      <c r="AM26" s="3">
        <v>0</v>
      </c>
      <c r="AN26" s="3">
        <f>SUMIF(SPRINT!$D$5:$D$5000,DASHBOARD!$AM26,BACKLOG!$F$5:$F$5000)</f>
        <v>0</v>
      </c>
      <c r="AO26" s="3">
        <f>SUMIFS(BACKLOG!$E$5:$E$5000,SPRINT!$D$5:$D$5000,DASHBOARD!$AM26,SPRINT!$H$5:$H$5000,"CONCLUIDO")</f>
        <v>0</v>
      </c>
    </row>
    <row r="27" spans="3:41" ht="15" customHeight="1" x14ac:dyDescent="0.25">
      <c r="C27" s="29"/>
      <c r="D27" s="29"/>
      <c r="E27" s="29"/>
      <c r="AM27" s="3">
        <v>0</v>
      </c>
      <c r="AN27" s="3">
        <f>SUMIF(SPRINT!$D$5:$D$5000,DASHBOARD!$AM27,BACKLOG!$F$5:$F$5000)</f>
        <v>0</v>
      </c>
      <c r="AO27" s="3">
        <f>SUMIFS(BACKLOG!$E$5:$E$5000,SPRINT!$D$5:$D$5000,DASHBOARD!$AM27,SPRINT!$H$5:$H$5000,"CONCLUIDO")</f>
        <v>0</v>
      </c>
    </row>
    <row r="28" spans="3:41" ht="15" customHeight="1" x14ac:dyDescent="0.25">
      <c r="C28" s="29"/>
      <c r="D28" s="29"/>
      <c r="E28" s="29"/>
      <c r="AM28" s="3">
        <v>0</v>
      </c>
      <c r="AN28" s="3">
        <f>SUMIF(SPRINT!$D$5:$D$5000,DASHBOARD!$AM28,BACKLOG!$F$5:$F$5000)</f>
        <v>0</v>
      </c>
      <c r="AO28" s="3">
        <f>SUMIFS(BACKLOG!$E$5:$E$5000,SPRINT!$D$5:$D$5000,DASHBOARD!$AM28,SPRINT!$H$5:$H$5000,"CONCLUIDO")</f>
        <v>0</v>
      </c>
    </row>
    <row r="29" spans="3:41" ht="15" customHeight="1" x14ac:dyDescent="0.25">
      <c r="C29" s="29"/>
      <c r="D29" s="29"/>
      <c r="E29" s="29"/>
      <c r="AM29" s="3">
        <v>0</v>
      </c>
      <c r="AN29" s="3">
        <f>SUMIF(SPRINT!$D$5:$D$5000,DASHBOARD!$AM29,BACKLOG!$F$5:$F$5000)</f>
        <v>0</v>
      </c>
      <c r="AO29" s="3">
        <f>SUMIFS(BACKLOG!$E$5:$E$5000,SPRINT!$D$5:$D$5000,DASHBOARD!$AM29,SPRINT!$H$5:$H$5000,"CONCLUIDO")</f>
        <v>0</v>
      </c>
    </row>
    <row r="30" spans="3:41" x14ac:dyDescent="0.25">
      <c r="AM30" s="3">
        <v>0</v>
      </c>
      <c r="AN30" s="3">
        <f>SUMIF(SPRINT!$D$5:$D$5000,DASHBOARD!$AM30,BACKLOG!$F$5:$F$5000)</f>
        <v>0</v>
      </c>
      <c r="AO30" s="3">
        <f>SUMIFS(BACKLOG!$E$5:$E$5000,SPRINT!$D$5:$D$5000,DASHBOARD!$AM30,SPRINT!$H$5:$H$5000,"CONCLUIDO")</f>
        <v>0</v>
      </c>
    </row>
    <row r="31" spans="3:41" x14ac:dyDescent="0.25">
      <c r="AM31" s="3">
        <v>0</v>
      </c>
      <c r="AN31" s="3">
        <f>SUMIF(SPRINT!$D$5:$D$5000,DASHBOARD!$AM31,BACKLOG!$F$5:$F$5000)</f>
        <v>0</v>
      </c>
      <c r="AO31" s="3">
        <f>SUMIFS(BACKLOG!$E$5:$E$5000,SPRINT!$D$5:$D$5000,DASHBOARD!$AM31,SPRINT!$H$5:$H$5000,"CONCLUIDO")</f>
        <v>0</v>
      </c>
    </row>
    <row r="32" spans="3:41" x14ac:dyDescent="0.25">
      <c r="AM32" s="3">
        <v>0</v>
      </c>
      <c r="AN32" s="3">
        <f>SUMIF(SPRINT!$D$5:$D$5000,DASHBOARD!$AM32,BACKLOG!$F$5:$F$5000)</f>
        <v>0</v>
      </c>
      <c r="AO32" s="3">
        <f>SUMIFS(BACKLOG!$E$5:$E$5000,SPRINT!$D$5:$D$5000,DASHBOARD!$AM32,SPRINT!$H$5:$H$5000,"CONCLUIDO")</f>
        <v>0</v>
      </c>
    </row>
    <row r="33" spans="39:41" x14ac:dyDescent="0.25">
      <c r="AM33" s="3">
        <v>0</v>
      </c>
      <c r="AN33" s="3">
        <f>SUMIF(SPRINT!$D$5:$D$5000,DASHBOARD!$AM33,BACKLOG!$F$5:$F$5000)</f>
        <v>0</v>
      </c>
      <c r="AO33" s="3">
        <f>SUMIFS(BACKLOG!$E$5:$E$5000,SPRINT!$D$5:$D$5000,DASHBOARD!$AM33,SPRINT!$H$5:$H$5000,"CONCLUIDO")</f>
        <v>0</v>
      </c>
    </row>
    <row r="34" spans="39:41" x14ac:dyDescent="0.25">
      <c r="AM34" s="3">
        <v>0</v>
      </c>
      <c r="AN34" s="3">
        <f>SUMIF(SPRINT!$D$5:$D$5000,DASHBOARD!$AM34,BACKLOG!$F$5:$F$5000)</f>
        <v>0</v>
      </c>
      <c r="AO34" s="3">
        <f>SUMIFS(BACKLOG!$E$5:$E$5000,SPRINT!$D$5:$D$5000,DASHBOARD!$AM34,SPRINT!$H$5:$H$5000,"CONCLUIDO")</f>
        <v>0</v>
      </c>
    </row>
    <row r="35" spans="39:41" x14ac:dyDescent="0.25">
      <c r="AM35" s="3">
        <v>0</v>
      </c>
      <c r="AN35" s="3">
        <f>SUMIF(SPRINT!$D$5:$D$5000,DASHBOARD!$AM35,BACKLOG!$F$5:$F$5000)</f>
        <v>0</v>
      </c>
      <c r="AO35" s="3">
        <f>SUMIFS(BACKLOG!$E$5:$E$5000,SPRINT!$D$5:$D$5000,DASHBOARD!$AM35,SPRINT!$H$5:$H$5000,"CONCLUIDO")</f>
        <v>0</v>
      </c>
    </row>
    <row r="36" spans="39:41" x14ac:dyDescent="0.25">
      <c r="AM36" s="3">
        <v>0</v>
      </c>
      <c r="AN36" s="3">
        <f>SUMIF(SPRINT!$D$5:$D$5000,DASHBOARD!$AM36,BACKLOG!$F$5:$F$5000)</f>
        <v>0</v>
      </c>
      <c r="AO36" s="3">
        <f>SUMIFS(BACKLOG!$E$5:$E$5000,SPRINT!$D$5:$D$5000,DASHBOARD!$AM36,SPRINT!$H$5:$H$5000,"CONCLUIDO")</f>
        <v>0</v>
      </c>
    </row>
    <row r="37" spans="39:41" x14ac:dyDescent="0.25">
      <c r="AM37" s="3">
        <v>0</v>
      </c>
      <c r="AN37" s="3">
        <f>SUMIF(SPRINT!$D$5:$D$5000,DASHBOARD!$AM37,BACKLOG!$F$5:$F$5000)</f>
        <v>0</v>
      </c>
      <c r="AO37" s="3">
        <f>SUMIFS(BACKLOG!$E$5:$E$5000,SPRINT!$D$5:$D$5000,DASHBOARD!$AM37,SPRINT!$H$5:$H$5000,"CONCLUIDO")</f>
        <v>0</v>
      </c>
    </row>
  </sheetData>
  <mergeCells count="3">
    <mergeCell ref="C10:E13"/>
    <mergeCell ref="C18:E21"/>
    <mergeCell ref="C26:E29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CD31-571F-4961-851A-C561E4697CEA}">
  <dimension ref="A1:A2"/>
  <sheetViews>
    <sheetView zoomScale="75" zoomScaleNormal="75" workbookViewId="0"/>
  </sheetViews>
  <sheetFormatPr defaultRowHeight="15" x14ac:dyDescent="0.25"/>
  <cols>
    <col min="1" max="16384" width="9.140625" style="3"/>
  </cols>
  <sheetData>
    <row r="1" s="1" customFormat="1" ht="39.950000000000003" customHeight="1" x14ac:dyDescent="0.25"/>
    <row r="2" s="2" customFormat="1" ht="39.950000000000003" customHeight="1" x14ac:dyDescent="0.25"/>
  </sheetData>
  <conditionalFormatting sqref="G1">
    <cfRule type="containsErrors" dxfId="5" priority="1">
      <formula>ISERROR(G1)</formula>
    </cfRule>
    <cfRule type="containsText" dxfId="4" priority="2" operator="containsText" text="CANCELADO">
      <formula>NOT(ISERROR(SEARCH("CANCELADO",G1)))</formula>
    </cfRule>
    <cfRule type="containsText" dxfId="3" priority="3" operator="containsText" text="CONCLUIDO">
      <formula>NOT(ISERROR(SEARCH("CONCLUIDO",G1)))</formula>
    </cfRule>
    <cfRule type="containsText" dxfId="2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CD2B-FB7A-460A-A203-3451E579D68D}">
  <dimension ref="A1:N11"/>
  <sheetViews>
    <sheetView tabSelected="1" workbookViewId="0">
      <selection activeCell="N2" sqref="N2"/>
    </sheetView>
  </sheetViews>
  <sheetFormatPr defaultRowHeight="15" x14ac:dyDescent="0.25"/>
  <cols>
    <col min="1" max="1" width="11" bestFit="1" customWidth="1"/>
    <col min="2" max="2" width="2" bestFit="1" customWidth="1"/>
    <col min="3" max="3" width="34.28515625" bestFit="1" customWidth="1"/>
    <col min="4" max="4" width="2" bestFit="1" customWidth="1"/>
    <col min="5" max="5" width="16.85546875" bestFit="1" customWidth="1"/>
    <col min="6" max="6" width="2" bestFit="1" customWidth="1"/>
    <col min="7" max="7" width="13.140625" bestFit="1" customWidth="1"/>
  </cols>
  <sheetData>
    <row r="1" spans="1:14" x14ac:dyDescent="0.25">
      <c r="A1" s="31" t="s">
        <v>0</v>
      </c>
      <c r="B1" s="31" t="s">
        <v>122</v>
      </c>
      <c r="C1" s="31" t="s">
        <v>5</v>
      </c>
      <c r="D1" s="31" t="s">
        <v>122</v>
      </c>
      <c r="E1" s="31" t="s">
        <v>6</v>
      </c>
      <c r="F1" s="31" t="s">
        <v>122</v>
      </c>
      <c r="G1" s="31" t="s">
        <v>7</v>
      </c>
    </row>
    <row r="2" spans="1:14" x14ac:dyDescent="0.25">
      <c r="A2" s="32" t="s">
        <v>121</v>
      </c>
      <c r="B2" s="31" t="s">
        <v>122</v>
      </c>
      <c r="C2" s="32" t="s">
        <v>121</v>
      </c>
      <c r="D2" s="31" t="s">
        <v>122</v>
      </c>
      <c r="E2" s="32" t="s">
        <v>121</v>
      </c>
      <c r="F2" s="31" t="s">
        <v>122</v>
      </c>
      <c r="G2" s="32" t="s">
        <v>121</v>
      </c>
      <c r="N2" t="s">
        <v>123</v>
      </c>
    </row>
    <row r="3" spans="1:14" x14ac:dyDescent="0.25">
      <c r="A3" s="31" t="s">
        <v>21</v>
      </c>
      <c r="B3" s="31" t="s">
        <v>122</v>
      </c>
      <c r="C3" s="31" t="s">
        <v>20</v>
      </c>
      <c r="D3" s="31" t="s">
        <v>122</v>
      </c>
      <c r="E3" s="31" t="s">
        <v>96</v>
      </c>
      <c r="F3" s="31" t="s">
        <v>122</v>
      </c>
      <c r="G3" s="31" t="s">
        <v>19</v>
      </c>
    </row>
    <row r="4" spans="1:14" x14ac:dyDescent="0.25">
      <c r="A4" s="31" t="s">
        <v>8</v>
      </c>
      <c r="B4" s="31" t="s">
        <v>122</v>
      </c>
      <c r="C4" s="31" t="s">
        <v>22</v>
      </c>
      <c r="D4" s="31" t="s">
        <v>122</v>
      </c>
      <c r="E4" s="31" t="s">
        <v>101</v>
      </c>
      <c r="F4" s="31" t="s">
        <v>122</v>
      </c>
      <c r="G4" s="31" t="s">
        <v>18</v>
      </c>
    </row>
    <row r="5" spans="1:14" x14ac:dyDescent="0.25">
      <c r="A5" s="31" t="s">
        <v>10</v>
      </c>
      <c r="B5" s="31" t="s">
        <v>122</v>
      </c>
      <c r="C5" s="31" t="s">
        <v>23</v>
      </c>
      <c r="D5" s="31" t="s">
        <v>122</v>
      </c>
      <c r="E5" s="31" t="s">
        <v>103</v>
      </c>
      <c r="F5" s="31" t="s">
        <v>122</v>
      </c>
      <c r="G5" s="31" t="s">
        <v>17</v>
      </c>
    </row>
    <row r="6" spans="1:14" x14ac:dyDescent="0.25">
      <c r="A6" s="31" t="s">
        <v>15</v>
      </c>
      <c r="B6" s="31" t="s">
        <v>122</v>
      </c>
      <c r="C6" s="31" t="s">
        <v>25</v>
      </c>
      <c r="D6" s="31" t="s">
        <v>122</v>
      </c>
      <c r="E6" s="31" t="s">
        <v>102</v>
      </c>
      <c r="F6" s="31" t="s">
        <v>122</v>
      </c>
      <c r="G6" s="31" t="s">
        <v>17</v>
      </c>
    </row>
    <row r="7" spans="1:14" x14ac:dyDescent="0.25">
      <c r="A7" s="31" t="s">
        <v>13</v>
      </c>
      <c r="B7" s="31" t="s">
        <v>122</v>
      </c>
      <c r="C7" s="31" t="s">
        <v>26</v>
      </c>
      <c r="D7" s="31" t="s">
        <v>122</v>
      </c>
      <c r="E7" s="31" t="s">
        <v>98</v>
      </c>
      <c r="F7" s="31" t="s">
        <v>122</v>
      </c>
      <c r="G7" s="31" t="s">
        <v>17</v>
      </c>
    </row>
    <row r="8" spans="1:14" x14ac:dyDescent="0.25">
      <c r="A8" s="31" t="s">
        <v>9</v>
      </c>
      <c r="B8" s="31" t="s">
        <v>122</v>
      </c>
      <c r="C8" s="31" t="s">
        <v>27</v>
      </c>
      <c r="D8" s="31" t="s">
        <v>122</v>
      </c>
      <c r="E8" s="31" t="s">
        <v>97</v>
      </c>
      <c r="F8" s="31" t="s">
        <v>122</v>
      </c>
      <c r="G8" s="31" t="s">
        <v>17</v>
      </c>
    </row>
    <row r="9" spans="1:14" x14ac:dyDescent="0.25">
      <c r="A9" s="31" t="s">
        <v>11</v>
      </c>
      <c r="B9" s="31" t="s">
        <v>122</v>
      </c>
      <c r="C9" s="31" t="s">
        <v>28</v>
      </c>
      <c r="D9" s="31" t="s">
        <v>122</v>
      </c>
      <c r="E9" s="31" t="s">
        <v>99</v>
      </c>
      <c r="F9" s="31" t="s">
        <v>122</v>
      </c>
      <c r="G9" s="31" t="s">
        <v>17</v>
      </c>
    </row>
    <row r="10" spans="1:14" x14ac:dyDescent="0.25">
      <c r="A10" s="31" t="s">
        <v>12</v>
      </c>
      <c r="B10" s="31" t="s">
        <v>122</v>
      </c>
      <c r="C10" s="31" t="s">
        <v>16</v>
      </c>
      <c r="D10" s="31" t="s">
        <v>122</v>
      </c>
      <c r="E10" s="31" t="s">
        <v>95</v>
      </c>
      <c r="F10" s="31" t="s">
        <v>122</v>
      </c>
      <c r="G10" s="31" t="s">
        <v>17</v>
      </c>
    </row>
    <row r="11" spans="1:14" x14ac:dyDescent="0.25">
      <c r="A11" s="31" t="s">
        <v>14</v>
      </c>
      <c r="B11" s="31" t="s">
        <v>122</v>
      </c>
      <c r="C11" s="31" t="s">
        <v>24</v>
      </c>
      <c r="D11" s="31" t="s">
        <v>122</v>
      </c>
      <c r="E11" s="31" t="s">
        <v>100</v>
      </c>
      <c r="F11" s="31" t="s">
        <v>122</v>
      </c>
      <c r="G11" s="3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6DE6-61D8-4310-B19E-3CBC0FC4ABCF}">
  <dimension ref="A1:J118"/>
  <sheetViews>
    <sheetView zoomScale="75" zoomScaleNormal="75" workbookViewId="0">
      <selection activeCell="G7" sqref="G7"/>
    </sheetView>
  </sheetViews>
  <sheetFormatPr defaultRowHeight="15" x14ac:dyDescent="0.25"/>
  <cols>
    <col min="1" max="1" width="10.5703125" style="9" bestFit="1" customWidth="1"/>
    <col min="4" max="4" width="14" customWidth="1"/>
    <col min="6" max="6" width="13.140625" bestFit="1" customWidth="1"/>
    <col min="7" max="7" width="16.140625" bestFit="1" customWidth="1"/>
    <col min="8" max="8" width="11.140625" bestFit="1" customWidth="1"/>
  </cols>
  <sheetData>
    <row r="1" spans="1:10" ht="15.75" thickBot="1" x14ac:dyDescent="0.3">
      <c r="A1" s="30" t="s">
        <v>45</v>
      </c>
      <c r="B1" s="30"/>
      <c r="D1" t="s">
        <v>46</v>
      </c>
      <c r="F1" t="s">
        <v>48</v>
      </c>
    </row>
    <row r="2" spans="1:10" ht="15.75" x14ac:dyDescent="0.25">
      <c r="F2" s="10" t="s">
        <v>47</v>
      </c>
      <c r="G2" s="10" t="s">
        <v>86</v>
      </c>
      <c r="H2" s="10" t="s">
        <v>30</v>
      </c>
      <c r="J2" s="10" t="s">
        <v>33</v>
      </c>
    </row>
    <row r="3" spans="1:10" x14ac:dyDescent="0.25">
      <c r="A3" s="9">
        <f>1</f>
        <v>1</v>
      </c>
      <c r="B3">
        <f>IF($A3&lt;=CADASTRO!$C$13,$A3,"")</f>
        <v>1</v>
      </c>
      <c r="D3" t="str">
        <f>EQUIPE!B5</f>
        <v>DANIELLE</v>
      </c>
      <c r="F3" t="s">
        <v>49</v>
      </c>
      <c r="G3" s="8" t="s">
        <v>87</v>
      </c>
      <c r="H3" t="s">
        <v>55</v>
      </c>
      <c r="J3" s="8" t="s">
        <v>52</v>
      </c>
    </row>
    <row r="4" spans="1:10" x14ac:dyDescent="0.25">
      <c r="A4" s="9">
        <v>2</v>
      </c>
      <c r="B4">
        <f>IF($A4&lt;=CADASTRO!$C$13,$A4,"")</f>
        <v>2</v>
      </c>
      <c r="D4" t="str">
        <f>EQUIPE!B6</f>
        <v>MATEUS</v>
      </c>
      <c r="F4" t="s">
        <v>50</v>
      </c>
      <c r="G4" s="8" t="s">
        <v>89</v>
      </c>
      <c r="H4" t="s">
        <v>36</v>
      </c>
      <c r="J4" s="8" t="s">
        <v>53</v>
      </c>
    </row>
    <row r="5" spans="1:10" x14ac:dyDescent="0.25">
      <c r="A5" s="9">
        <v>3</v>
      </c>
      <c r="B5">
        <f>IF($A5&lt;=CADASTRO!$C$13,$A5,"")</f>
        <v>3</v>
      </c>
      <c r="D5" t="str">
        <f>EQUIPE!B7</f>
        <v>FRANCIELE</v>
      </c>
      <c r="F5" t="s">
        <v>51</v>
      </c>
      <c r="G5" s="8" t="s">
        <v>88</v>
      </c>
      <c r="H5" t="s">
        <v>56</v>
      </c>
      <c r="J5" s="8" t="s">
        <v>54</v>
      </c>
    </row>
    <row r="6" spans="1:10" x14ac:dyDescent="0.25">
      <c r="A6" s="9">
        <v>4</v>
      </c>
      <c r="B6">
        <f>IF($A6&lt;=CADASTRO!$C$13,$A6,"")</f>
        <v>4</v>
      </c>
      <c r="D6" t="str">
        <f>EQUIPE!B8</f>
        <v>NATHAN</v>
      </c>
      <c r="G6" s="8" t="s">
        <v>90</v>
      </c>
      <c r="H6" t="s">
        <v>57</v>
      </c>
    </row>
    <row r="7" spans="1:10" x14ac:dyDescent="0.25">
      <c r="B7">
        <f>IF($A7&lt;=CADASTRO!$C$13,$A7,"")</f>
        <v>0</v>
      </c>
      <c r="D7" t="str">
        <f>EQUIPE!B9</f>
        <v>JESSICA</v>
      </c>
    </row>
    <row r="8" spans="1:10" x14ac:dyDescent="0.25">
      <c r="B8">
        <f>IF($A8&lt;=CADASTRO!$C$13,$A8,"")</f>
        <v>0</v>
      </c>
      <c r="D8" t="str">
        <f>EQUIPE!B10</f>
        <v>FERNANDO</v>
      </c>
    </row>
    <row r="9" spans="1:10" x14ac:dyDescent="0.25">
      <c r="B9">
        <f>IF($A9&lt;=CADASTRO!$C$13,$A9,"")</f>
        <v>0</v>
      </c>
      <c r="D9" t="str">
        <f>EQUIPE!B11</f>
        <v>LARISSA</v>
      </c>
    </row>
    <row r="10" spans="1:10" x14ac:dyDescent="0.25">
      <c r="B10">
        <f>IF($A10&lt;=CADASTRO!$C$13,$A10,"")</f>
        <v>0</v>
      </c>
      <c r="D10" t="str">
        <f>EQUIPE!B12</f>
        <v>CLAUDIA</v>
      </c>
    </row>
    <row r="11" spans="1:10" x14ac:dyDescent="0.25">
      <c r="B11">
        <f>IF($A11&lt;=CADASTRO!$C$13,$A11,"")</f>
        <v>0</v>
      </c>
      <c r="D11" t="str">
        <f>EQUIPE!B13</f>
        <v>NICOLAS</v>
      </c>
    </row>
    <row r="12" spans="1:10" x14ac:dyDescent="0.25">
      <c r="B12">
        <f>IF($A12&lt;=CADASTRO!$C$13,$A12,"")</f>
        <v>0</v>
      </c>
      <c r="D12">
        <f>EQUIPE!B14</f>
        <v>0</v>
      </c>
    </row>
    <row r="13" spans="1:10" x14ac:dyDescent="0.25">
      <c r="B13">
        <f>IF($A13&lt;=CADASTRO!$C$13,$A13,"")</f>
        <v>0</v>
      </c>
      <c r="D13">
        <f>EQUIPE!B15</f>
        <v>0</v>
      </c>
    </row>
    <row r="14" spans="1:10" x14ac:dyDescent="0.25">
      <c r="B14">
        <f>IF($A14&lt;=CADASTRO!$C$13,$A14,"")</f>
        <v>0</v>
      </c>
      <c r="D14">
        <f>EQUIPE!B16</f>
        <v>0</v>
      </c>
    </row>
    <row r="15" spans="1:10" x14ac:dyDescent="0.25">
      <c r="B15">
        <f>IF($A15&lt;=CADASTRO!$C$13,$A15,"")</f>
        <v>0</v>
      </c>
      <c r="D15">
        <f>EQUIPE!B17</f>
        <v>0</v>
      </c>
    </row>
    <row r="16" spans="1:10" x14ac:dyDescent="0.25">
      <c r="B16">
        <f>IF($A16&lt;=CADASTRO!$C$13,$A16,"")</f>
        <v>0</v>
      </c>
      <c r="D16">
        <f>EQUIPE!B18</f>
        <v>0</v>
      </c>
    </row>
    <row r="17" spans="2:4" x14ac:dyDescent="0.25">
      <c r="B17">
        <f>IF($A17&lt;=CADASTRO!$C$13,$A17,"")</f>
        <v>0</v>
      </c>
      <c r="D17">
        <f>EQUIPE!B19</f>
        <v>0</v>
      </c>
    </row>
    <row r="18" spans="2:4" x14ac:dyDescent="0.25">
      <c r="B18">
        <f>IF($A18&lt;=CADASTRO!$C$13,$A18,"")</f>
        <v>0</v>
      </c>
      <c r="D18">
        <f>EQUIPE!B20</f>
        <v>0</v>
      </c>
    </row>
    <row r="19" spans="2:4" x14ac:dyDescent="0.25">
      <c r="B19">
        <f>IF($A19&lt;=CADASTRO!$C$13,$A19,"")</f>
        <v>0</v>
      </c>
      <c r="D19">
        <f>EQUIPE!B21</f>
        <v>0</v>
      </c>
    </row>
    <row r="20" spans="2:4" x14ac:dyDescent="0.25">
      <c r="B20">
        <f>IF($A20&lt;=CADASTRO!$C$13,$A20,"")</f>
        <v>0</v>
      </c>
      <c r="D20">
        <f>EQUIPE!B22</f>
        <v>0</v>
      </c>
    </row>
    <row r="21" spans="2:4" x14ac:dyDescent="0.25">
      <c r="B21">
        <f>IF($A21&lt;=CADASTRO!$C$13,$A21,"")</f>
        <v>0</v>
      </c>
      <c r="D21">
        <f>EQUIPE!B23</f>
        <v>0</v>
      </c>
    </row>
    <row r="22" spans="2:4" x14ac:dyDescent="0.25">
      <c r="B22">
        <f>IF($A22&lt;=CADASTRO!$C$13,$A22,"")</f>
        <v>0</v>
      </c>
      <c r="D22">
        <f>EQUIPE!B24</f>
        <v>0</v>
      </c>
    </row>
    <row r="23" spans="2:4" x14ac:dyDescent="0.25">
      <c r="B23">
        <f>IF($A23&lt;=CADASTRO!$C$13,$A23,"")</f>
        <v>0</v>
      </c>
      <c r="D23">
        <f>EQUIPE!B25</f>
        <v>0</v>
      </c>
    </row>
    <row r="24" spans="2:4" x14ac:dyDescent="0.25">
      <c r="B24">
        <f>IF($A24&lt;=CADASTRO!$C$13,$A24,"")</f>
        <v>0</v>
      </c>
      <c r="D24">
        <f>EQUIPE!B26</f>
        <v>0</v>
      </c>
    </row>
    <row r="25" spans="2:4" x14ac:dyDescent="0.25">
      <c r="B25">
        <f>IF($A25&lt;=CADASTRO!$C$13,$A25,"")</f>
        <v>0</v>
      </c>
      <c r="D25">
        <f>EQUIPE!B27</f>
        <v>0</v>
      </c>
    </row>
    <row r="26" spans="2:4" x14ac:dyDescent="0.25">
      <c r="B26">
        <f>IF($A26&lt;=CADASTRO!$C$13,$A26,"")</f>
        <v>0</v>
      </c>
      <c r="D26">
        <f>EQUIPE!B28</f>
        <v>0</v>
      </c>
    </row>
    <row r="27" spans="2:4" x14ac:dyDescent="0.25">
      <c r="B27">
        <f>IF($A27&lt;=CADASTRO!$C$13,$A27,"")</f>
        <v>0</v>
      </c>
      <c r="D27">
        <f>EQUIPE!B29</f>
        <v>0</v>
      </c>
    </row>
    <row r="28" spans="2:4" x14ac:dyDescent="0.25">
      <c r="B28">
        <f>IF($A28&lt;=CADASTRO!$C$13,$A28,"")</f>
        <v>0</v>
      </c>
      <c r="D28">
        <f>EQUIPE!B30</f>
        <v>0</v>
      </c>
    </row>
    <row r="29" spans="2:4" x14ac:dyDescent="0.25">
      <c r="B29">
        <f>IF($A29&lt;=CADASTRO!$C$13,$A29,"")</f>
        <v>0</v>
      </c>
      <c r="D29">
        <f>EQUIPE!B31</f>
        <v>0</v>
      </c>
    </row>
    <row r="30" spans="2:4" x14ac:dyDescent="0.25">
      <c r="B30">
        <f>IF($A30&lt;=CADASTRO!$C$13,$A30,"")</f>
        <v>0</v>
      </c>
      <c r="D30">
        <f>EQUIPE!B32</f>
        <v>0</v>
      </c>
    </row>
    <row r="31" spans="2:4" x14ac:dyDescent="0.25">
      <c r="B31">
        <f>IF($A31&lt;=CADASTRO!$C$13,$A31,"")</f>
        <v>0</v>
      </c>
    </row>
    <row r="32" spans="2:4" x14ac:dyDescent="0.25">
      <c r="B32">
        <f>IF($A32&lt;=CADASTRO!$C$13,$A32,"")</f>
        <v>0</v>
      </c>
    </row>
    <row r="33" spans="2:2" x14ac:dyDescent="0.25">
      <c r="B33">
        <f>IF($A33&lt;=CADASTRO!$C$13,$A33,"")</f>
        <v>0</v>
      </c>
    </row>
    <row r="34" spans="2:2" x14ac:dyDescent="0.25">
      <c r="B34">
        <f>IF($A34&lt;=CADASTRO!$C$13,$A34,"")</f>
        <v>0</v>
      </c>
    </row>
    <row r="35" spans="2:2" x14ac:dyDescent="0.25">
      <c r="B35">
        <f>IF($A35&lt;=CADASTRO!$C$13,$A35,"")</f>
        <v>0</v>
      </c>
    </row>
    <row r="36" spans="2:2" x14ac:dyDescent="0.25">
      <c r="B36">
        <f>IF($A36&lt;=CADASTRO!$C$13,$A36,"")</f>
        <v>0</v>
      </c>
    </row>
    <row r="37" spans="2:2" x14ac:dyDescent="0.25">
      <c r="B37">
        <f>IF($A37&lt;=CADASTRO!$C$13,$A37,"")</f>
        <v>0</v>
      </c>
    </row>
    <row r="38" spans="2:2" x14ac:dyDescent="0.25">
      <c r="B38">
        <f>IF($A38&lt;=CADASTRO!$C$13,$A38,"")</f>
        <v>0</v>
      </c>
    </row>
    <row r="39" spans="2:2" x14ac:dyDescent="0.25">
      <c r="B39">
        <f>IF($A39&lt;=CADASTRO!$C$13,$A39,"")</f>
        <v>0</v>
      </c>
    </row>
    <row r="40" spans="2:2" x14ac:dyDescent="0.25">
      <c r="B40">
        <f>IF($A40&lt;=CADASTRO!$C$13,$A40,"")</f>
        <v>0</v>
      </c>
    </row>
    <row r="41" spans="2:2" x14ac:dyDescent="0.25">
      <c r="B41">
        <f>IF($A41&lt;=CADASTRO!$C$13,$A41,"")</f>
        <v>0</v>
      </c>
    </row>
    <row r="42" spans="2:2" x14ac:dyDescent="0.25">
      <c r="B42">
        <f>IF($A42&lt;=CADASTRO!$C$13,$A42,"")</f>
        <v>0</v>
      </c>
    </row>
    <row r="43" spans="2:2" x14ac:dyDescent="0.25">
      <c r="B43">
        <f>IF($A43&lt;=CADASTRO!$C$13,$A43,"")</f>
        <v>0</v>
      </c>
    </row>
    <row r="44" spans="2:2" x14ac:dyDescent="0.25">
      <c r="B44">
        <f>IF($A44&lt;=CADASTRO!$C$13,$A44,"")</f>
        <v>0</v>
      </c>
    </row>
    <row r="45" spans="2:2" x14ac:dyDescent="0.25">
      <c r="B45">
        <f>IF($A45&lt;=CADASTRO!$C$13,$A45,"")</f>
        <v>0</v>
      </c>
    </row>
    <row r="46" spans="2:2" x14ac:dyDescent="0.25">
      <c r="B46">
        <f>IF($A46&lt;=CADASTRO!$C$13,$A46,"")</f>
        <v>0</v>
      </c>
    </row>
    <row r="47" spans="2:2" x14ac:dyDescent="0.25">
      <c r="B47">
        <f>IF($A47&lt;=CADASTRO!$C$13,$A47,"")</f>
        <v>0</v>
      </c>
    </row>
    <row r="48" spans="2:2" x14ac:dyDescent="0.25">
      <c r="B48">
        <f>IF($A48&lt;=CADASTRO!$C$13,$A48,"")</f>
        <v>0</v>
      </c>
    </row>
    <row r="49" spans="2:2" x14ac:dyDescent="0.25">
      <c r="B49">
        <f>IF($A49&lt;=CADASTRO!$C$13,$A49,"")</f>
        <v>0</v>
      </c>
    </row>
    <row r="50" spans="2:2" x14ac:dyDescent="0.25">
      <c r="B50">
        <f>IF($A50&lt;=CADASTRO!$C$13,$A50,"")</f>
        <v>0</v>
      </c>
    </row>
    <row r="51" spans="2:2" x14ac:dyDescent="0.25">
      <c r="B51">
        <f>IF($A51&lt;=CADASTRO!$C$13,$A51,"")</f>
        <v>0</v>
      </c>
    </row>
    <row r="52" spans="2:2" x14ac:dyDescent="0.25">
      <c r="B52">
        <f>IF($A52&lt;=CADASTRO!$C$13,$A52,"")</f>
        <v>0</v>
      </c>
    </row>
    <row r="53" spans="2:2" x14ac:dyDescent="0.25">
      <c r="B53">
        <f>IF($A53&lt;=CADASTRO!$C$13,$A53,"")</f>
        <v>0</v>
      </c>
    </row>
    <row r="54" spans="2:2" x14ac:dyDescent="0.25">
      <c r="B54">
        <f>IF($A54&lt;=CADASTRO!$C$13,$A54,"")</f>
        <v>0</v>
      </c>
    </row>
    <row r="55" spans="2:2" x14ac:dyDescent="0.25">
      <c r="B55">
        <f>IF($A55&lt;=CADASTRO!$C$13,$A55,"")</f>
        <v>0</v>
      </c>
    </row>
    <row r="56" spans="2:2" x14ac:dyDescent="0.25">
      <c r="B56">
        <f>IF($A56&lt;=CADASTRO!$C$13,$A56,"")</f>
        <v>0</v>
      </c>
    </row>
    <row r="57" spans="2:2" x14ac:dyDescent="0.25">
      <c r="B57">
        <f>IF($A57&lt;=CADASTRO!$C$13,$A57,"")</f>
        <v>0</v>
      </c>
    </row>
    <row r="58" spans="2:2" x14ac:dyDescent="0.25">
      <c r="B58">
        <f>IF($A58&lt;=CADASTRO!$C$13,$A58,"")</f>
        <v>0</v>
      </c>
    </row>
    <row r="59" spans="2:2" x14ac:dyDescent="0.25">
      <c r="B59">
        <f>IF($A59&lt;=CADASTRO!$C$13,$A59,"")</f>
        <v>0</v>
      </c>
    </row>
    <row r="60" spans="2:2" x14ac:dyDescent="0.25">
      <c r="B60">
        <f>IF($A60&lt;=CADASTRO!$C$13,$A60,"")</f>
        <v>0</v>
      </c>
    </row>
    <row r="61" spans="2:2" x14ac:dyDescent="0.25">
      <c r="B61">
        <f>IF($A61&lt;=CADASTRO!$C$13,$A61,"")</f>
        <v>0</v>
      </c>
    </row>
    <row r="62" spans="2:2" x14ac:dyDescent="0.25">
      <c r="B62">
        <f>IF($A62&lt;=CADASTRO!$C$13,$A62,"")</f>
        <v>0</v>
      </c>
    </row>
    <row r="63" spans="2:2" x14ac:dyDescent="0.25">
      <c r="B63">
        <f>IF($A63&lt;=CADASTRO!$C$13,$A63,"")</f>
        <v>0</v>
      </c>
    </row>
    <row r="64" spans="2:2" x14ac:dyDescent="0.25">
      <c r="B64">
        <f>IF($A64&lt;=CADASTRO!$C$13,$A64,"")</f>
        <v>0</v>
      </c>
    </row>
    <row r="65" spans="2:2" x14ac:dyDescent="0.25">
      <c r="B65">
        <f>IF($A65&lt;=CADASTRO!$C$13,$A65,"")</f>
        <v>0</v>
      </c>
    </row>
    <row r="66" spans="2:2" x14ac:dyDescent="0.25">
      <c r="B66">
        <f>IF($A66&lt;=CADASTRO!$C$13,$A66,"")</f>
        <v>0</v>
      </c>
    </row>
    <row r="67" spans="2:2" x14ac:dyDescent="0.25">
      <c r="B67">
        <f>IF($A67&lt;=CADASTRO!$C$13,$A67,"")</f>
        <v>0</v>
      </c>
    </row>
    <row r="68" spans="2:2" x14ac:dyDescent="0.25">
      <c r="B68">
        <f>IF($A68&lt;=CADASTRO!$C$13,$A68,"")</f>
        <v>0</v>
      </c>
    </row>
    <row r="69" spans="2:2" x14ac:dyDescent="0.25">
      <c r="B69">
        <f>IF($A69&lt;=CADASTRO!$C$13,$A69,"")</f>
        <v>0</v>
      </c>
    </row>
    <row r="70" spans="2:2" x14ac:dyDescent="0.25">
      <c r="B70">
        <f>IF($A70&lt;=CADASTRO!$C$13,$A70,"")</f>
        <v>0</v>
      </c>
    </row>
    <row r="71" spans="2:2" x14ac:dyDescent="0.25">
      <c r="B71">
        <f>IF($A71&lt;=CADASTRO!$C$13,$A71,"")</f>
        <v>0</v>
      </c>
    </row>
    <row r="72" spans="2:2" x14ac:dyDescent="0.25">
      <c r="B72">
        <f>IF($A72&lt;=CADASTRO!$C$13,$A72,"")</f>
        <v>0</v>
      </c>
    </row>
    <row r="73" spans="2:2" x14ac:dyDescent="0.25">
      <c r="B73">
        <f>IF($A73&lt;=CADASTRO!$C$13,$A73,"")</f>
        <v>0</v>
      </c>
    </row>
    <row r="74" spans="2:2" x14ac:dyDescent="0.25">
      <c r="B74">
        <f>IF($A74&lt;=CADASTRO!$C$13,$A74,"")</f>
        <v>0</v>
      </c>
    </row>
    <row r="75" spans="2:2" x14ac:dyDescent="0.25">
      <c r="B75">
        <f>IF($A75&lt;=CADASTRO!$C$13,$A75,"")</f>
        <v>0</v>
      </c>
    </row>
    <row r="76" spans="2:2" x14ac:dyDescent="0.25">
      <c r="B76">
        <f>IF($A76&lt;=CADASTRO!$C$13,$A76,"")</f>
        <v>0</v>
      </c>
    </row>
    <row r="77" spans="2:2" x14ac:dyDescent="0.25">
      <c r="B77">
        <f>IF($A77&lt;=CADASTRO!$C$13,$A77,"")</f>
        <v>0</v>
      </c>
    </row>
    <row r="78" spans="2:2" x14ac:dyDescent="0.25">
      <c r="B78">
        <f>IF($A78&lt;=CADASTRO!$C$13,$A78,"")</f>
        <v>0</v>
      </c>
    </row>
    <row r="79" spans="2:2" x14ac:dyDescent="0.25">
      <c r="B79">
        <f>IF($A79&lt;=CADASTRO!$C$13,$A79,"")</f>
        <v>0</v>
      </c>
    </row>
    <row r="80" spans="2:2" x14ac:dyDescent="0.25">
      <c r="B80">
        <f>IF($A80&lt;=CADASTRO!$C$13,$A80,"")</f>
        <v>0</v>
      </c>
    </row>
    <row r="81" spans="2:2" x14ac:dyDescent="0.25">
      <c r="B81">
        <f>IF($A81&lt;=CADASTRO!$C$13,$A81,"")</f>
        <v>0</v>
      </c>
    </row>
    <row r="82" spans="2:2" x14ac:dyDescent="0.25">
      <c r="B82">
        <f>IF($A82&lt;=CADASTRO!$C$13,$A82,"")</f>
        <v>0</v>
      </c>
    </row>
    <row r="83" spans="2:2" x14ac:dyDescent="0.25">
      <c r="B83">
        <f>IF($A83&lt;=CADASTRO!$C$13,$A83,"")</f>
        <v>0</v>
      </c>
    </row>
    <row r="84" spans="2:2" x14ac:dyDescent="0.25">
      <c r="B84">
        <f>IF($A84&lt;=CADASTRO!$C$13,$A84,"")</f>
        <v>0</v>
      </c>
    </row>
    <row r="85" spans="2:2" x14ac:dyDescent="0.25">
      <c r="B85">
        <f>IF($A85&lt;=CADASTRO!$C$13,$A85,"")</f>
        <v>0</v>
      </c>
    </row>
    <row r="86" spans="2:2" x14ac:dyDescent="0.25">
      <c r="B86">
        <f>IF($A86&lt;=CADASTRO!$C$13,$A86,"")</f>
        <v>0</v>
      </c>
    </row>
    <row r="87" spans="2:2" x14ac:dyDescent="0.25">
      <c r="B87">
        <f>IF($A87&lt;=CADASTRO!$C$13,$A87,"")</f>
        <v>0</v>
      </c>
    </row>
    <row r="88" spans="2:2" x14ac:dyDescent="0.25">
      <c r="B88">
        <f>IF($A88&lt;=CADASTRO!$C$13,$A88,"")</f>
        <v>0</v>
      </c>
    </row>
    <row r="89" spans="2:2" x14ac:dyDescent="0.25">
      <c r="B89">
        <f>IF($A89&lt;=CADASTRO!$C$13,$A89,"")</f>
        <v>0</v>
      </c>
    </row>
    <row r="90" spans="2:2" x14ac:dyDescent="0.25">
      <c r="B90">
        <f>IF($A90&lt;=CADASTRO!$C$13,$A90,"")</f>
        <v>0</v>
      </c>
    </row>
    <row r="91" spans="2:2" x14ac:dyDescent="0.25">
      <c r="B91">
        <f>IF($A91&lt;=CADASTRO!$C$13,$A91,"")</f>
        <v>0</v>
      </c>
    </row>
    <row r="92" spans="2:2" x14ac:dyDescent="0.25">
      <c r="B92">
        <f>IF($A92&lt;=CADASTRO!$C$13,$A92,"")</f>
        <v>0</v>
      </c>
    </row>
    <row r="93" spans="2:2" x14ac:dyDescent="0.25">
      <c r="B93">
        <f>IF($A93&lt;=CADASTRO!$C$13,$A93,"")</f>
        <v>0</v>
      </c>
    </row>
    <row r="94" spans="2:2" x14ac:dyDescent="0.25">
      <c r="B94">
        <f>IF($A94&lt;=CADASTRO!$C$13,$A94,"")</f>
        <v>0</v>
      </c>
    </row>
    <row r="95" spans="2:2" x14ac:dyDescent="0.25">
      <c r="B95">
        <f>IF($A95&lt;=CADASTRO!$C$13,$A95,"")</f>
        <v>0</v>
      </c>
    </row>
    <row r="96" spans="2:2" x14ac:dyDescent="0.25">
      <c r="B96">
        <f>IF($A96&lt;=CADASTRO!$C$13,$A96,"")</f>
        <v>0</v>
      </c>
    </row>
    <row r="97" spans="2:2" x14ac:dyDescent="0.25">
      <c r="B97">
        <f>IF($A97&lt;=CADASTRO!$C$13,$A97,"")</f>
        <v>0</v>
      </c>
    </row>
    <row r="98" spans="2:2" x14ac:dyDescent="0.25">
      <c r="B98">
        <f>IF($A98&lt;=CADASTRO!$C$13,$A98,"")</f>
        <v>0</v>
      </c>
    </row>
    <row r="99" spans="2:2" x14ac:dyDescent="0.25">
      <c r="B99">
        <f>IF($A99&lt;=CADASTRO!$C$13,$A99,"")</f>
        <v>0</v>
      </c>
    </row>
    <row r="100" spans="2:2" x14ac:dyDescent="0.25">
      <c r="B100">
        <f>IF($A100&lt;=CADASTRO!$C$13,$A100,"")</f>
        <v>0</v>
      </c>
    </row>
    <row r="101" spans="2:2" x14ac:dyDescent="0.25">
      <c r="B101">
        <f>IF($A101&lt;=CADASTRO!$C$13,$A101,"")</f>
        <v>0</v>
      </c>
    </row>
    <row r="102" spans="2:2" x14ac:dyDescent="0.25">
      <c r="B102">
        <f>IF($A102&lt;=CADASTRO!$C$13,$A102,"")</f>
        <v>0</v>
      </c>
    </row>
    <row r="103" spans="2:2" x14ac:dyDescent="0.25">
      <c r="B103">
        <f>IF($A103&lt;=CADASTRO!$C$13,$A103,"")</f>
        <v>0</v>
      </c>
    </row>
    <row r="104" spans="2:2" x14ac:dyDescent="0.25">
      <c r="B104">
        <f>IF($A104&lt;=CADASTRO!$C$13,$A104,"")</f>
        <v>0</v>
      </c>
    </row>
    <row r="105" spans="2:2" x14ac:dyDescent="0.25">
      <c r="B105">
        <f>IF($A105&lt;=CADASTRO!$C$13,$A105,"")</f>
        <v>0</v>
      </c>
    </row>
    <row r="106" spans="2:2" x14ac:dyDescent="0.25">
      <c r="B106">
        <f>IF($A106&lt;=CADASTRO!$C$13,$A106,"")</f>
        <v>0</v>
      </c>
    </row>
    <row r="107" spans="2:2" x14ac:dyDescent="0.25">
      <c r="B107">
        <f>IF($A107&lt;=CADASTRO!$C$13,$A107,"")</f>
        <v>0</v>
      </c>
    </row>
    <row r="108" spans="2:2" x14ac:dyDescent="0.25">
      <c r="B108">
        <f>IF($A108&lt;=CADASTRO!$C$13,$A108,"")</f>
        <v>0</v>
      </c>
    </row>
    <row r="109" spans="2:2" x14ac:dyDescent="0.25">
      <c r="B109">
        <f>IF($A109&lt;=CADASTRO!$C$13,$A109,"")</f>
        <v>0</v>
      </c>
    </row>
    <row r="110" spans="2:2" x14ac:dyDescent="0.25">
      <c r="B110">
        <f>IF($A110&lt;=CADASTRO!$C$13,$A110,"")</f>
        <v>0</v>
      </c>
    </row>
    <row r="111" spans="2:2" x14ac:dyDescent="0.25">
      <c r="B111">
        <f>IF($A111&lt;=CADASTRO!$C$13,$A111,"")</f>
        <v>0</v>
      </c>
    </row>
    <row r="112" spans="2:2" x14ac:dyDescent="0.25">
      <c r="B112">
        <f>IF($A112&lt;=CADASTRO!$C$13,$A112,"")</f>
        <v>0</v>
      </c>
    </row>
    <row r="113" spans="2:2" x14ac:dyDescent="0.25">
      <c r="B113">
        <f>IF($A113&lt;=CADASTRO!$C$13,$A113,"")</f>
        <v>0</v>
      </c>
    </row>
    <row r="114" spans="2:2" x14ac:dyDescent="0.25">
      <c r="B114">
        <f>IF($A114&lt;=CADASTRO!$C$13,$A114,"")</f>
        <v>0</v>
      </c>
    </row>
    <row r="115" spans="2:2" x14ac:dyDescent="0.25">
      <c r="B115">
        <f>IF($A115&lt;=CADASTRO!$C$13,$A115,"")</f>
        <v>0</v>
      </c>
    </row>
    <row r="116" spans="2:2" x14ac:dyDescent="0.25">
      <c r="B116">
        <f>IF($A116&lt;=CADASTRO!$C$13,$A116,"")</f>
        <v>0</v>
      </c>
    </row>
    <row r="117" spans="2:2" x14ac:dyDescent="0.25">
      <c r="B117">
        <f>IF($A117&lt;=CADASTRO!$C$13,$A117,"")</f>
        <v>0</v>
      </c>
    </row>
    <row r="118" spans="2:2" x14ac:dyDescent="0.25">
      <c r="B118">
        <f>IF($A118&lt;=CADASTRO!$C$13,$A118,"")</f>
        <v>0</v>
      </c>
    </row>
  </sheetData>
  <mergeCells count="1">
    <mergeCell ref="A1:B1"/>
  </mergeCells>
  <conditionalFormatting sqref="B1:B1048576">
    <cfRule type="containsText" dxfId="1" priority="2" operator="containsText" text="FALSO">
      <formula>NOT(ISERROR(SEARCH("FALSO",B1)))</formula>
    </cfRule>
  </conditionalFormatting>
  <conditionalFormatting sqref="D1:D1048576">
    <cfRule type="containsText" dxfId="0" priority="1" operator="containsText" text="0">
      <formula>NOT(ISERROR(SEARCH("0",D1)))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2</vt:i4>
      </vt:variant>
    </vt:vector>
  </HeadingPairs>
  <TitlesOfParts>
    <vt:vector size="13" baseType="lpstr">
      <vt:lpstr>CADASTRO</vt:lpstr>
      <vt:lpstr>EQUIPE</vt:lpstr>
      <vt:lpstr>ORGANOGRAMA</vt:lpstr>
      <vt:lpstr>BACKLOG</vt:lpstr>
      <vt:lpstr>SPRINT</vt:lpstr>
      <vt:lpstr>Planilha1</vt:lpstr>
      <vt:lpstr>RELAT.DESEMPENHO</vt:lpstr>
      <vt:lpstr>DASHBOARD</vt:lpstr>
      <vt:lpstr>PLAN_REAL</vt:lpstr>
      <vt:lpstr>Planilha2</vt:lpstr>
      <vt:lpstr>BDADOS</vt:lpstr>
      <vt:lpstr>CalendárioAno1</vt:lpstr>
      <vt:lpstr>InícioDaSemana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2023-03-21T00:30:06Z</dcterms:created>
  <dcterms:modified xsi:type="dcterms:W3CDTF">2023-03-25T19:40:24Z</dcterms:modified>
</cp:coreProperties>
</file>