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udio\Desktop\Nova pasta\API\Documentos e controles\"/>
    </mc:Choice>
  </mc:AlternateContent>
  <xr:revisionPtr revIDLastSave="0" documentId="13_ncr:1_{51B1DF9B-3C90-46D4-9625-19A6F9151505}" xr6:coauthVersionLast="47" xr6:coauthVersionMax="47" xr10:uidLastSave="{00000000-0000-0000-0000-000000000000}"/>
  <bookViews>
    <workbookView xWindow="-120" yWindow="-120" windowWidth="29040" windowHeight="15720" activeTab="3" xr2:uid="{322BFBEE-0BC9-49AC-A6A1-46645DB6A4D9}"/>
  </bookViews>
  <sheets>
    <sheet name="CADASTRO" sheetId="2" r:id="rId1"/>
    <sheet name="AGEN" sheetId="16" r:id="rId2"/>
    <sheet name="EQUIPE" sheetId="3" r:id="rId3"/>
    <sheet name="AGENDA" sheetId="11" r:id="rId4"/>
    <sheet name="PRODUCT BACKLOG" sheetId="4" r:id="rId5"/>
    <sheet name="USER STORIES" sheetId="17" r:id="rId6"/>
    <sheet name="SPRINT" sheetId="5" r:id="rId7"/>
    <sheet name="Planilha1" sheetId="12" r:id="rId8"/>
    <sheet name="RELAT.DESEMPENHO" sheetId="7" r:id="rId9"/>
    <sheet name="DASHBOARD" sheetId="8" r:id="rId10"/>
    <sheet name="PLAN_REAL" sheetId="9" r:id="rId11"/>
    <sheet name="BDADOS" sheetId="10" state="hidden" r:id="rId12"/>
  </sheets>
  <externalReferences>
    <externalReference r:id="rId13"/>
  </externalReferences>
  <definedNames>
    <definedName name="_xlnm._FilterDatabase" localSheetId="2" hidden="1">EQUIPE!$B$4:$E$4</definedName>
    <definedName name="_xlnm._FilterDatabase" localSheetId="4" hidden="1">'PRODUCT BACKLOG'!$B$4:$G$4</definedName>
    <definedName name="_xlnm._FilterDatabase" localSheetId="8" hidden="1">'RELAT.DESEMPENHO'!$B$6:$G$6</definedName>
    <definedName name="_xlnm._FilterDatabase" localSheetId="6" hidden="1">SPRINT!$C$4:$J$4</definedName>
    <definedName name="_xlnm._FilterDatabase" localSheetId="5" hidden="1">'USER STORIES'!$B$4:$F$4</definedName>
    <definedName name="CalendárioAno1">CADASTRO!$B$1</definedName>
    <definedName name="CaléndárioMês1">[1]Calendário!$C$1</definedName>
    <definedName name="CaléndárioMês1Opção">MATCH(CaléndárioMês1,Meses,0)</definedName>
    <definedName name="DiaDaSemanaOpção">MATCH(InícioDaSemana,DiasDaSemana,0)+10</definedName>
    <definedName name="Dias">{0,1,2,3,4,5,6}</definedName>
    <definedName name="DiasDaSemana">{"SEGUNDA-FEIRA","TERÇA-FEIRA","QUARTA-FEIRA","QUINTA-FEIRA","SEXTA-FEIRA","SÁBADO","DOMINGO"}</definedName>
    <definedName name="InícioDaSemana">CADASTRO!$B$2</definedName>
    <definedName name="Meses">{"Janeiro","Fevereiro","Março","Abril","Maio","Junho","Julho","Agosto","Setembro","Outubro","Novembro","Dezembro"}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5" l="1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C6" i="5"/>
  <c r="C7" i="5"/>
  <c r="C8" i="5"/>
  <c r="C9" i="5"/>
  <c r="C10" i="5"/>
  <c r="C22" i="5"/>
  <c r="C23" i="5"/>
  <c r="C11" i="5"/>
  <c r="C16" i="5"/>
  <c r="C17" i="5"/>
  <c r="C12" i="5"/>
  <c r="C29" i="5"/>
  <c r="C18" i="5"/>
  <c r="C30" i="5"/>
  <c r="C27" i="5"/>
  <c r="C24" i="5"/>
  <c r="C19" i="5"/>
  <c r="C13" i="5"/>
  <c r="C14" i="5"/>
  <c r="C15" i="5"/>
  <c r="C20" i="5"/>
  <c r="C21" i="5"/>
  <c r="C25" i="5"/>
  <c r="C26" i="5"/>
  <c r="C28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H76" i="5" s="1"/>
  <c r="C77" i="5"/>
  <c r="C78" i="5"/>
  <c r="C79" i="5"/>
  <c r="C80" i="5"/>
  <c r="H80" i="5" s="1"/>
  <c r="C81" i="5"/>
  <c r="C82" i="5"/>
  <c r="C83" i="5"/>
  <c r="C84" i="5"/>
  <c r="H84" i="5" s="1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I5" i="5"/>
  <c r="I23" i="5"/>
  <c r="C26" i="8"/>
  <c r="C18" i="8"/>
  <c r="C10" i="8"/>
  <c r="B7" i="10"/>
  <c r="B11" i="7" s="1"/>
  <c r="B3" i="10"/>
  <c r="B4" i="10"/>
  <c r="B5" i="10"/>
  <c r="B6" i="10"/>
  <c r="B10" i="7" s="1"/>
  <c r="B8" i="10"/>
  <c r="B12" i="7" s="1"/>
  <c r="B9" i="10"/>
  <c r="B13" i="7" s="1"/>
  <c r="B10" i="10"/>
  <c r="B14" i="7" s="1"/>
  <c r="B11" i="10"/>
  <c r="B15" i="7" s="1"/>
  <c r="B12" i="10"/>
  <c r="B16" i="7" s="1"/>
  <c r="B13" i="10"/>
  <c r="B17" i="7" s="1"/>
  <c r="B14" i="10"/>
  <c r="B18" i="7" s="1"/>
  <c r="B15" i="10"/>
  <c r="B19" i="7" s="1"/>
  <c r="B16" i="10"/>
  <c r="B20" i="7" s="1"/>
  <c r="B17" i="10"/>
  <c r="B21" i="7" s="1"/>
  <c r="B18" i="10"/>
  <c r="B22" i="7" s="1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I6" i="5"/>
  <c r="I8" i="5"/>
  <c r="I16" i="5"/>
  <c r="I12" i="5"/>
  <c r="I27" i="5"/>
  <c r="I19" i="5"/>
  <c r="I14" i="5"/>
  <c r="I20" i="5"/>
  <c r="I25" i="5"/>
  <c r="I32" i="5"/>
  <c r="I36" i="5"/>
  <c r="I38" i="5"/>
  <c r="I40" i="5"/>
  <c r="I44" i="5"/>
  <c r="I46" i="5"/>
  <c r="I48" i="5"/>
  <c r="I52" i="5"/>
  <c r="I56" i="5"/>
  <c r="I58" i="5"/>
  <c r="I60" i="5"/>
  <c r="I62" i="5"/>
  <c r="I64" i="5"/>
  <c r="I68" i="5"/>
  <c r="I70" i="5"/>
  <c r="I72" i="5"/>
  <c r="I74" i="5"/>
  <c r="I76" i="5"/>
  <c r="I86" i="5"/>
  <c r="I94" i="5"/>
  <c r="I96" i="5"/>
  <c r="I102" i="5"/>
  <c r="I106" i="5"/>
  <c r="I118" i="5"/>
  <c r="I126" i="5"/>
  <c r="I128" i="5"/>
  <c r="I134" i="5"/>
  <c r="I138" i="5"/>
  <c r="I150" i="5"/>
  <c r="I158" i="5"/>
  <c r="I160" i="5"/>
  <c r="I166" i="5"/>
  <c r="I170" i="5"/>
  <c r="I182" i="5"/>
  <c r="I190" i="5"/>
  <c r="I192" i="5"/>
  <c r="I198" i="5"/>
  <c r="I202" i="5"/>
  <c r="I214" i="5"/>
  <c r="I222" i="5"/>
  <c r="I224" i="5"/>
  <c r="I230" i="5"/>
  <c r="I234" i="5"/>
  <c r="I246" i="5"/>
  <c r="I248" i="5"/>
  <c r="I254" i="5"/>
  <c r="I262" i="5"/>
  <c r="I266" i="5"/>
  <c r="I278" i="5"/>
  <c r="I286" i="5"/>
  <c r="I290" i="5"/>
  <c r="I294" i="5"/>
  <c r="I298" i="5"/>
  <c r="I300" i="5"/>
  <c r="I302" i="5"/>
  <c r="I306" i="5"/>
  <c r="I310" i="5"/>
  <c r="I314" i="5"/>
  <c r="I318" i="5"/>
  <c r="I322" i="5"/>
  <c r="I326" i="5"/>
  <c r="I330" i="5"/>
  <c r="I334" i="5"/>
  <c r="I338" i="5"/>
  <c r="I342" i="5"/>
  <c r="I346" i="5"/>
  <c r="I350" i="5"/>
  <c r="I354" i="5"/>
  <c r="I358" i="5"/>
  <c r="I362" i="5"/>
  <c r="I364" i="5"/>
  <c r="I366" i="5"/>
  <c r="I370" i="5"/>
  <c r="I374" i="5"/>
  <c r="I378" i="5"/>
  <c r="I382" i="5"/>
  <c r="I386" i="5"/>
  <c r="I390" i="5"/>
  <c r="I394" i="5"/>
  <c r="I398" i="5"/>
  <c r="I402" i="5"/>
  <c r="I404" i="5"/>
  <c r="I406" i="5"/>
  <c r="I408" i="5"/>
  <c r="I410" i="5"/>
  <c r="I414" i="5"/>
  <c r="I418" i="5"/>
  <c r="I422" i="5"/>
  <c r="I426" i="5"/>
  <c r="I430" i="5"/>
  <c r="I434" i="5"/>
  <c r="I438" i="5"/>
  <c r="I442" i="5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" i="10"/>
  <c r="A3" i="10"/>
  <c r="F439" i="5" l="1"/>
  <c r="E439" i="5"/>
  <c r="F435" i="5"/>
  <c r="E435" i="5"/>
  <c r="F431" i="5"/>
  <c r="E431" i="5"/>
  <c r="F427" i="5"/>
  <c r="E427" i="5"/>
  <c r="F423" i="5"/>
  <c r="E423" i="5"/>
  <c r="F419" i="5"/>
  <c r="E419" i="5"/>
  <c r="F415" i="5"/>
  <c r="E415" i="5"/>
  <c r="F411" i="5"/>
  <c r="E411" i="5"/>
  <c r="F407" i="5"/>
  <c r="E407" i="5"/>
  <c r="F403" i="5"/>
  <c r="E403" i="5"/>
  <c r="F399" i="5"/>
  <c r="E399" i="5"/>
  <c r="F395" i="5"/>
  <c r="E395" i="5"/>
  <c r="F391" i="5"/>
  <c r="E391" i="5"/>
  <c r="F387" i="5"/>
  <c r="E387" i="5"/>
  <c r="F383" i="5"/>
  <c r="E383" i="5"/>
  <c r="F379" i="5"/>
  <c r="E379" i="5"/>
  <c r="F375" i="5"/>
  <c r="E375" i="5"/>
  <c r="F371" i="5"/>
  <c r="E371" i="5"/>
  <c r="F367" i="5"/>
  <c r="E367" i="5"/>
  <c r="F363" i="5"/>
  <c r="E363" i="5"/>
  <c r="F359" i="5"/>
  <c r="E359" i="5"/>
  <c r="F355" i="5"/>
  <c r="E355" i="5"/>
  <c r="F351" i="5"/>
  <c r="E351" i="5"/>
  <c r="F347" i="5"/>
  <c r="E347" i="5"/>
  <c r="F343" i="5"/>
  <c r="E343" i="5"/>
  <c r="F339" i="5"/>
  <c r="E339" i="5"/>
  <c r="F335" i="5"/>
  <c r="E335" i="5"/>
  <c r="F331" i="5"/>
  <c r="E331" i="5"/>
  <c r="F327" i="5"/>
  <c r="E327" i="5"/>
  <c r="F323" i="5"/>
  <c r="E323" i="5"/>
  <c r="F319" i="5"/>
  <c r="E319" i="5"/>
  <c r="F315" i="5"/>
  <c r="E315" i="5"/>
  <c r="F311" i="5"/>
  <c r="E311" i="5"/>
  <c r="F307" i="5"/>
  <c r="E307" i="5"/>
  <c r="F303" i="5"/>
  <c r="E303" i="5"/>
  <c r="F299" i="5"/>
  <c r="E299" i="5"/>
  <c r="F295" i="5"/>
  <c r="E295" i="5"/>
  <c r="F291" i="5"/>
  <c r="E291" i="5"/>
  <c r="F287" i="5"/>
  <c r="E287" i="5"/>
  <c r="F283" i="5"/>
  <c r="E283" i="5"/>
  <c r="F279" i="5"/>
  <c r="E279" i="5"/>
  <c r="F275" i="5"/>
  <c r="E275" i="5"/>
  <c r="F271" i="5"/>
  <c r="E271" i="5"/>
  <c r="F267" i="5"/>
  <c r="E267" i="5"/>
  <c r="F263" i="5"/>
  <c r="E263" i="5"/>
  <c r="F259" i="5"/>
  <c r="E259" i="5"/>
  <c r="F255" i="5"/>
  <c r="E255" i="5"/>
  <c r="F251" i="5"/>
  <c r="E251" i="5"/>
  <c r="F247" i="5"/>
  <c r="E247" i="5"/>
  <c r="F243" i="5"/>
  <c r="E243" i="5"/>
  <c r="F239" i="5"/>
  <c r="E239" i="5"/>
  <c r="F235" i="5"/>
  <c r="E235" i="5"/>
  <c r="F231" i="5"/>
  <c r="E231" i="5"/>
  <c r="F227" i="5"/>
  <c r="E227" i="5"/>
  <c r="F223" i="5"/>
  <c r="E223" i="5"/>
  <c r="F219" i="5"/>
  <c r="E219" i="5"/>
  <c r="F215" i="5"/>
  <c r="E215" i="5"/>
  <c r="F211" i="5"/>
  <c r="E211" i="5"/>
  <c r="F207" i="5"/>
  <c r="E207" i="5"/>
  <c r="F203" i="5"/>
  <c r="E203" i="5"/>
  <c r="F199" i="5"/>
  <c r="E199" i="5"/>
  <c r="F195" i="5"/>
  <c r="E195" i="5"/>
  <c r="F191" i="5"/>
  <c r="E191" i="5"/>
  <c r="F187" i="5"/>
  <c r="E187" i="5"/>
  <c r="F183" i="5"/>
  <c r="E183" i="5"/>
  <c r="F179" i="5"/>
  <c r="E179" i="5"/>
  <c r="F175" i="5"/>
  <c r="E175" i="5"/>
  <c r="F171" i="5"/>
  <c r="E171" i="5"/>
  <c r="F167" i="5"/>
  <c r="E167" i="5"/>
  <c r="I163" i="5"/>
  <c r="F163" i="5"/>
  <c r="E163" i="5"/>
  <c r="I159" i="5"/>
  <c r="F159" i="5"/>
  <c r="E159" i="5"/>
  <c r="I155" i="5"/>
  <c r="F155" i="5"/>
  <c r="E155" i="5"/>
  <c r="I151" i="5"/>
  <c r="F151" i="5"/>
  <c r="E151" i="5"/>
  <c r="I147" i="5"/>
  <c r="F147" i="5"/>
  <c r="E147" i="5"/>
  <c r="I143" i="5"/>
  <c r="F143" i="5"/>
  <c r="E143" i="5"/>
  <c r="I139" i="5"/>
  <c r="F139" i="5"/>
  <c r="E139" i="5"/>
  <c r="I135" i="5"/>
  <c r="F135" i="5"/>
  <c r="E135" i="5"/>
  <c r="I131" i="5"/>
  <c r="F131" i="5"/>
  <c r="E131" i="5"/>
  <c r="I127" i="5"/>
  <c r="F127" i="5"/>
  <c r="E127" i="5"/>
  <c r="I123" i="5"/>
  <c r="F123" i="5"/>
  <c r="E123" i="5"/>
  <c r="I119" i="5"/>
  <c r="F119" i="5"/>
  <c r="E119" i="5"/>
  <c r="I115" i="5"/>
  <c r="F115" i="5"/>
  <c r="E115" i="5"/>
  <c r="I111" i="5"/>
  <c r="F111" i="5"/>
  <c r="E111" i="5"/>
  <c r="I107" i="5"/>
  <c r="F107" i="5"/>
  <c r="E107" i="5"/>
  <c r="I103" i="5"/>
  <c r="F103" i="5"/>
  <c r="E103" i="5"/>
  <c r="I99" i="5"/>
  <c r="F99" i="5"/>
  <c r="E99" i="5"/>
  <c r="I95" i="5"/>
  <c r="F95" i="5"/>
  <c r="E95" i="5"/>
  <c r="I91" i="5"/>
  <c r="F91" i="5"/>
  <c r="E91" i="5"/>
  <c r="I87" i="5"/>
  <c r="F87" i="5"/>
  <c r="E87" i="5"/>
  <c r="I83" i="5"/>
  <c r="F83" i="5"/>
  <c r="E83" i="5"/>
  <c r="I79" i="5"/>
  <c r="F79" i="5"/>
  <c r="E79" i="5"/>
  <c r="I75" i="5"/>
  <c r="F75" i="5"/>
  <c r="E75" i="5"/>
  <c r="I71" i="5"/>
  <c r="F71" i="5"/>
  <c r="E71" i="5"/>
  <c r="H71" i="5"/>
  <c r="I67" i="5"/>
  <c r="F67" i="5"/>
  <c r="E67" i="5"/>
  <c r="H67" i="5"/>
  <c r="I63" i="5"/>
  <c r="F63" i="5"/>
  <c r="E63" i="5"/>
  <c r="H63" i="5"/>
  <c r="I59" i="5"/>
  <c r="F59" i="5"/>
  <c r="E59" i="5"/>
  <c r="H59" i="5"/>
  <c r="I55" i="5"/>
  <c r="F55" i="5"/>
  <c r="E55" i="5"/>
  <c r="H55" i="5"/>
  <c r="I51" i="5"/>
  <c r="F51" i="5"/>
  <c r="E51" i="5"/>
  <c r="H51" i="5"/>
  <c r="I47" i="5"/>
  <c r="F47" i="5"/>
  <c r="E47" i="5"/>
  <c r="H47" i="5"/>
  <c r="I43" i="5"/>
  <c r="F43" i="5"/>
  <c r="E43" i="5"/>
  <c r="H43" i="5"/>
  <c r="I39" i="5"/>
  <c r="F39" i="5"/>
  <c r="E39" i="5"/>
  <c r="H39" i="5"/>
  <c r="I35" i="5"/>
  <c r="F35" i="5"/>
  <c r="E35" i="5"/>
  <c r="H35" i="5"/>
  <c r="I31" i="5"/>
  <c r="F31" i="5"/>
  <c r="E31" i="5"/>
  <c r="H31" i="5"/>
  <c r="I21" i="5"/>
  <c r="F21" i="5"/>
  <c r="E21" i="5"/>
  <c r="H21" i="5"/>
  <c r="I13" i="5"/>
  <c r="F13" i="5"/>
  <c r="E13" i="5"/>
  <c r="H13" i="5"/>
  <c r="I30" i="5"/>
  <c r="F30" i="5"/>
  <c r="E30" i="5"/>
  <c r="H30" i="5"/>
  <c r="I17" i="5"/>
  <c r="F17" i="5"/>
  <c r="E17" i="5"/>
  <c r="H17" i="5"/>
  <c r="F22" i="5"/>
  <c r="E22" i="5"/>
  <c r="H22" i="5"/>
  <c r="F7" i="5"/>
  <c r="E7" i="5"/>
  <c r="H7" i="5"/>
  <c r="F5" i="5"/>
  <c r="E5" i="5"/>
  <c r="H5" i="5"/>
  <c r="H439" i="5"/>
  <c r="H435" i="5"/>
  <c r="H431" i="5"/>
  <c r="H427" i="5"/>
  <c r="H423" i="5"/>
  <c r="H419" i="5"/>
  <c r="H415" i="5"/>
  <c r="H411" i="5"/>
  <c r="H407" i="5"/>
  <c r="H403" i="5"/>
  <c r="H399" i="5"/>
  <c r="H395" i="5"/>
  <c r="H391" i="5"/>
  <c r="H387" i="5"/>
  <c r="H383" i="5"/>
  <c r="H379" i="5"/>
  <c r="H375" i="5"/>
  <c r="H371" i="5"/>
  <c r="H367" i="5"/>
  <c r="H363" i="5"/>
  <c r="H359" i="5"/>
  <c r="H355" i="5"/>
  <c r="H351" i="5"/>
  <c r="H347" i="5"/>
  <c r="H343" i="5"/>
  <c r="H339" i="5"/>
  <c r="H335" i="5"/>
  <c r="H331" i="5"/>
  <c r="H327" i="5"/>
  <c r="H323" i="5"/>
  <c r="H319" i="5"/>
  <c r="H315" i="5"/>
  <c r="H311" i="5"/>
  <c r="H307" i="5"/>
  <c r="H303" i="5"/>
  <c r="H299" i="5"/>
  <c r="H295" i="5"/>
  <c r="H291" i="5"/>
  <c r="H287" i="5"/>
  <c r="H283" i="5"/>
  <c r="H279" i="5"/>
  <c r="H275" i="5"/>
  <c r="H271" i="5"/>
  <c r="H267" i="5"/>
  <c r="H263" i="5"/>
  <c r="H259" i="5"/>
  <c r="H255" i="5"/>
  <c r="H251" i="5"/>
  <c r="H247" i="5"/>
  <c r="H243" i="5"/>
  <c r="H239" i="5"/>
  <c r="H235" i="5"/>
  <c r="H231" i="5"/>
  <c r="H227" i="5"/>
  <c r="H223" i="5"/>
  <c r="H219" i="5"/>
  <c r="H215" i="5"/>
  <c r="H211" i="5"/>
  <c r="H207" i="5"/>
  <c r="H203" i="5"/>
  <c r="H199" i="5"/>
  <c r="H195" i="5"/>
  <c r="H191" i="5"/>
  <c r="H187" i="5"/>
  <c r="H183" i="5"/>
  <c r="H179" i="5"/>
  <c r="H175" i="5"/>
  <c r="H171" i="5"/>
  <c r="H167" i="5"/>
  <c r="H163" i="5"/>
  <c r="H159" i="5"/>
  <c r="H155" i="5"/>
  <c r="H151" i="5"/>
  <c r="H147" i="5"/>
  <c r="H143" i="5"/>
  <c r="H139" i="5"/>
  <c r="H135" i="5"/>
  <c r="H131" i="5"/>
  <c r="H127" i="5"/>
  <c r="H123" i="5"/>
  <c r="H119" i="5"/>
  <c r="H115" i="5"/>
  <c r="H111" i="5"/>
  <c r="H107" i="5"/>
  <c r="H103" i="5"/>
  <c r="H99" i="5"/>
  <c r="H95" i="5"/>
  <c r="H91" i="5"/>
  <c r="H87" i="5"/>
  <c r="F442" i="5"/>
  <c r="E442" i="5"/>
  <c r="F438" i="5"/>
  <c r="E438" i="5"/>
  <c r="F434" i="5"/>
  <c r="E434" i="5"/>
  <c r="F430" i="5"/>
  <c r="E430" i="5"/>
  <c r="F426" i="5"/>
  <c r="E426" i="5"/>
  <c r="F422" i="5"/>
  <c r="E422" i="5"/>
  <c r="F418" i="5"/>
  <c r="E418" i="5"/>
  <c r="F414" i="5"/>
  <c r="E414" i="5"/>
  <c r="F410" i="5"/>
  <c r="E410" i="5"/>
  <c r="F406" i="5"/>
  <c r="E406" i="5"/>
  <c r="F402" i="5"/>
  <c r="E402" i="5"/>
  <c r="F398" i="5"/>
  <c r="E398" i="5"/>
  <c r="F394" i="5"/>
  <c r="E394" i="5"/>
  <c r="F390" i="5"/>
  <c r="E390" i="5"/>
  <c r="F386" i="5"/>
  <c r="E386" i="5"/>
  <c r="F382" i="5"/>
  <c r="E382" i="5"/>
  <c r="F378" i="5"/>
  <c r="E378" i="5"/>
  <c r="F374" i="5"/>
  <c r="E374" i="5"/>
  <c r="F370" i="5"/>
  <c r="E370" i="5"/>
  <c r="F366" i="5"/>
  <c r="E366" i="5"/>
  <c r="F362" i="5"/>
  <c r="E362" i="5"/>
  <c r="F358" i="5"/>
  <c r="E358" i="5"/>
  <c r="F354" i="5"/>
  <c r="E354" i="5"/>
  <c r="F350" i="5"/>
  <c r="E350" i="5"/>
  <c r="F346" i="5"/>
  <c r="E346" i="5"/>
  <c r="F342" i="5"/>
  <c r="E342" i="5"/>
  <c r="F338" i="5"/>
  <c r="E338" i="5"/>
  <c r="F334" i="5"/>
  <c r="E334" i="5"/>
  <c r="F330" i="5"/>
  <c r="E330" i="5"/>
  <c r="F326" i="5"/>
  <c r="E326" i="5"/>
  <c r="F322" i="5"/>
  <c r="E322" i="5"/>
  <c r="F318" i="5"/>
  <c r="E318" i="5"/>
  <c r="F314" i="5"/>
  <c r="E314" i="5"/>
  <c r="F310" i="5"/>
  <c r="E310" i="5"/>
  <c r="F306" i="5"/>
  <c r="E306" i="5"/>
  <c r="F302" i="5"/>
  <c r="E302" i="5"/>
  <c r="F298" i="5"/>
  <c r="E298" i="5"/>
  <c r="F294" i="5"/>
  <c r="E294" i="5"/>
  <c r="F290" i="5"/>
  <c r="E290" i="5"/>
  <c r="F286" i="5"/>
  <c r="E286" i="5"/>
  <c r="F282" i="5"/>
  <c r="E282" i="5"/>
  <c r="F278" i="5"/>
  <c r="E278" i="5"/>
  <c r="F274" i="5"/>
  <c r="E274" i="5"/>
  <c r="F270" i="5"/>
  <c r="E270" i="5"/>
  <c r="F266" i="5"/>
  <c r="E266" i="5"/>
  <c r="F262" i="5"/>
  <c r="E262" i="5"/>
  <c r="F258" i="5"/>
  <c r="E258" i="5"/>
  <c r="F254" i="5"/>
  <c r="E254" i="5"/>
  <c r="F250" i="5"/>
  <c r="E250" i="5"/>
  <c r="F246" i="5"/>
  <c r="E246" i="5"/>
  <c r="F242" i="5"/>
  <c r="E242" i="5"/>
  <c r="F238" i="5"/>
  <c r="E238" i="5"/>
  <c r="F234" i="5"/>
  <c r="E234" i="5"/>
  <c r="F230" i="5"/>
  <c r="E230" i="5"/>
  <c r="F226" i="5"/>
  <c r="E226" i="5"/>
  <c r="F222" i="5"/>
  <c r="E222" i="5"/>
  <c r="F218" i="5"/>
  <c r="E218" i="5"/>
  <c r="F214" i="5"/>
  <c r="E214" i="5"/>
  <c r="F210" i="5"/>
  <c r="E210" i="5"/>
  <c r="F206" i="5"/>
  <c r="E206" i="5"/>
  <c r="F202" i="5"/>
  <c r="E202" i="5"/>
  <c r="F198" i="5"/>
  <c r="E198" i="5"/>
  <c r="F194" i="5"/>
  <c r="E194" i="5"/>
  <c r="F190" i="5"/>
  <c r="E190" i="5"/>
  <c r="F186" i="5"/>
  <c r="E186" i="5"/>
  <c r="F182" i="5"/>
  <c r="E182" i="5"/>
  <c r="F178" i="5"/>
  <c r="E178" i="5"/>
  <c r="F174" i="5"/>
  <c r="E174" i="5"/>
  <c r="F170" i="5"/>
  <c r="E170" i="5"/>
  <c r="F166" i="5"/>
  <c r="E166" i="5"/>
  <c r="F162" i="5"/>
  <c r="E162" i="5"/>
  <c r="F158" i="5"/>
  <c r="E158" i="5"/>
  <c r="F154" i="5"/>
  <c r="E154" i="5"/>
  <c r="F150" i="5"/>
  <c r="E150" i="5"/>
  <c r="F146" i="5"/>
  <c r="E146" i="5"/>
  <c r="F142" i="5"/>
  <c r="E142" i="5"/>
  <c r="F138" i="5"/>
  <c r="E138" i="5"/>
  <c r="F134" i="5"/>
  <c r="E134" i="5"/>
  <c r="F130" i="5"/>
  <c r="E130" i="5"/>
  <c r="F126" i="5"/>
  <c r="E126" i="5"/>
  <c r="F122" i="5"/>
  <c r="E122" i="5"/>
  <c r="F118" i="5"/>
  <c r="E118" i="5"/>
  <c r="F114" i="5"/>
  <c r="E114" i="5"/>
  <c r="F110" i="5"/>
  <c r="E110" i="5"/>
  <c r="F106" i="5"/>
  <c r="E106" i="5"/>
  <c r="F102" i="5"/>
  <c r="E102" i="5"/>
  <c r="F98" i="5"/>
  <c r="E98" i="5"/>
  <c r="F94" i="5"/>
  <c r="E94" i="5"/>
  <c r="F90" i="5"/>
  <c r="E90" i="5"/>
  <c r="F86" i="5"/>
  <c r="E86" i="5"/>
  <c r="F82" i="5"/>
  <c r="E82" i="5"/>
  <c r="H82" i="5"/>
  <c r="F78" i="5"/>
  <c r="E78" i="5"/>
  <c r="H78" i="5"/>
  <c r="F74" i="5"/>
  <c r="E74" i="5"/>
  <c r="H74" i="5"/>
  <c r="F70" i="5"/>
  <c r="E70" i="5"/>
  <c r="H70" i="5"/>
  <c r="F66" i="5"/>
  <c r="E66" i="5"/>
  <c r="H66" i="5"/>
  <c r="F62" i="5"/>
  <c r="E62" i="5"/>
  <c r="H62" i="5"/>
  <c r="F58" i="5"/>
  <c r="E58" i="5"/>
  <c r="H58" i="5"/>
  <c r="F54" i="5"/>
  <c r="E54" i="5"/>
  <c r="H54" i="5"/>
  <c r="F50" i="5"/>
  <c r="E50" i="5"/>
  <c r="H50" i="5"/>
  <c r="F46" i="5"/>
  <c r="E46" i="5"/>
  <c r="H46" i="5"/>
  <c r="F42" i="5"/>
  <c r="E42" i="5"/>
  <c r="H42" i="5"/>
  <c r="F38" i="5"/>
  <c r="E38" i="5"/>
  <c r="H38" i="5"/>
  <c r="F34" i="5"/>
  <c r="E34" i="5"/>
  <c r="H34" i="5"/>
  <c r="F28" i="5"/>
  <c r="E28" i="5"/>
  <c r="H28" i="5"/>
  <c r="F20" i="5"/>
  <c r="E20" i="5"/>
  <c r="H20" i="5"/>
  <c r="F19" i="5"/>
  <c r="E19" i="5"/>
  <c r="H19" i="5"/>
  <c r="F18" i="5"/>
  <c r="E18" i="5"/>
  <c r="H18" i="5"/>
  <c r="F16" i="5"/>
  <c r="E16" i="5"/>
  <c r="H16" i="5"/>
  <c r="F10" i="5"/>
  <c r="E10" i="5"/>
  <c r="F6" i="5"/>
  <c r="E6" i="5"/>
  <c r="H6" i="5"/>
  <c r="H442" i="5"/>
  <c r="H438" i="5"/>
  <c r="H434" i="5"/>
  <c r="H430" i="5"/>
  <c r="H426" i="5"/>
  <c r="H422" i="5"/>
  <c r="H418" i="5"/>
  <c r="H414" i="5"/>
  <c r="H410" i="5"/>
  <c r="H406" i="5"/>
  <c r="H402" i="5"/>
  <c r="H398" i="5"/>
  <c r="H394" i="5"/>
  <c r="H390" i="5"/>
  <c r="H386" i="5"/>
  <c r="H382" i="5"/>
  <c r="H378" i="5"/>
  <c r="H374" i="5"/>
  <c r="H370" i="5"/>
  <c r="H366" i="5"/>
  <c r="H362" i="5"/>
  <c r="H358" i="5"/>
  <c r="H354" i="5"/>
  <c r="H350" i="5"/>
  <c r="H346" i="5"/>
  <c r="H342" i="5"/>
  <c r="H338" i="5"/>
  <c r="H334" i="5"/>
  <c r="H330" i="5"/>
  <c r="H326" i="5"/>
  <c r="H322" i="5"/>
  <c r="H318" i="5"/>
  <c r="H314" i="5"/>
  <c r="H310" i="5"/>
  <c r="H306" i="5"/>
  <c r="H302" i="5"/>
  <c r="H298" i="5"/>
  <c r="H294" i="5"/>
  <c r="H290" i="5"/>
  <c r="H286" i="5"/>
  <c r="H282" i="5"/>
  <c r="H278" i="5"/>
  <c r="H274" i="5"/>
  <c r="H270" i="5"/>
  <c r="H266" i="5"/>
  <c r="H262" i="5"/>
  <c r="H258" i="5"/>
  <c r="H254" i="5"/>
  <c r="H250" i="5"/>
  <c r="H246" i="5"/>
  <c r="H242" i="5"/>
  <c r="H238" i="5"/>
  <c r="H234" i="5"/>
  <c r="H230" i="5"/>
  <c r="H226" i="5"/>
  <c r="H222" i="5"/>
  <c r="H218" i="5"/>
  <c r="H214" i="5"/>
  <c r="H210" i="5"/>
  <c r="H206" i="5"/>
  <c r="H202" i="5"/>
  <c r="H198" i="5"/>
  <c r="H194" i="5"/>
  <c r="H190" i="5"/>
  <c r="H186" i="5"/>
  <c r="H182" i="5"/>
  <c r="H178" i="5"/>
  <c r="H174" i="5"/>
  <c r="H170" i="5"/>
  <c r="H166" i="5"/>
  <c r="H162" i="5"/>
  <c r="H158" i="5"/>
  <c r="H154" i="5"/>
  <c r="H150" i="5"/>
  <c r="H146" i="5"/>
  <c r="H142" i="5"/>
  <c r="H138" i="5"/>
  <c r="H134" i="5"/>
  <c r="H130" i="5"/>
  <c r="H126" i="5"/>
  <c r="H122" i="5"/>
  <c r="H118" i="5"/>
  <c r="H114" i="5"/>
  <c r="H110" i="5"/>
  <c r="H106" i="5"/>
  <c r="H102" i="5"/>
  <c r="H98" i="5"/>
  <c r="H94" i="5"/>
  <c r="H90" i="5"/>
  <c r="H86" i="5"/>
  <c r="H79" i="5"/>
  <c r="F441" i="5"/>
  <c r="E441" i="5"/>
  <c r="F437" i="5"/>
  <c r="E437" i="5"/>
  <c r="F433" i="5"/>
  <c r="E433" i="5"/>
  <c r="I429" i="5"/>
  <c r="F429" i="5"/>
  <c r="E429" i="5"/>
  <c r="F425" i="5"/>
  <c r="E425" i="5"/>
  <c r="F421" i="5"/>
  <c r="E421" i="5"/>
  <c r="F417" i="5"/>
  <c r="E417" i="5"/>
  <c r="I413" i="5"/>
  <c r="F413" i="5"/>
  <c r="E413" i="5"/>
  <c r="F409" i="5"/>
  <c r="E409" i="5"/>
  <c r="F405" i="5"/>
  <c r="E405" i="5"/>
  <c r="F401" i="5"/>
  <c r="E401" i="5"/>
  <c r="I397" i="5"/>
  <c r="F397" i="5"/>
  <c r="E397" i="5"/>
  <c r="F393" i="5"/>
  <c r="E393" i="5"/>
  <c r="F389" i="5"/>
  <c r="E389" i="5"/>
  <c r="F385" i="5"/>
  <c r="E385" i="5"/>
  <c r="I381" i="5"/>
  <c r="F381" i="5"/>
  <c r="E381" i="5"/>
  <c r="F377" i="5"/>
  <c r="E377" i="5"/>
  <c r="F373" i="5"/>
  <c r="E373" i="5"/>
  <c r="F369" i="5"/>
  <c r="E369" i="5"/>
  <c r="I365" i="5"/>
  <c r="F365" i="5"/>
  <c r="E365" i="5"/>
  <c r="F361" i="5"/>
  <c r="E361" i="5"/>
  <c r="F357" i="5"/>
  <c r="E357" i="5"/>
  <c r="F353" i="5"/>
  <c r="E353" i="5"/>
  <c r="I349" i="5"/>
  <c r="F349" i="5"/>
  <c r="E349" i="5"/>
  <c r="F345" i="5"/>
  <c r="E345" i="5"/>
  <c r="F341" i="5"/>
  <c r="E341" i="5"/>
  <c r="I337" i="5"/>
  <c r="F337" i="5"/>
  <c r="E337" i="5"/>
  <c r="I333" i="5"/>
  <c r="F333" i="5"/>
  <c r="E333" i="5"/>
  <c r="F329" i="5"/>
  <c r="E329" i="5"/>
  <c r="F325" i="5"/>
  <c r="E325" i="5"/>
  <c r="I321" i="5"/>
  <c r="F321" i="5"/>
  <c r="E321" i="5"/>
  <c r="I317" i="5"/>
  <c r="F317" i="5"/>
  <c r="E317" i="5"/>
  <c r="F313" i="5"/>
  <c r="E313" i="5"/>
  <c r="F309" i="5"/>
  <c r="E309" i="5"/>
  <c r="I305" i="5"/>
  <c r="F305" i="5"/>
  <c r="E305" i="5"/>
  <c r="F301" i="5"/>
  <c r="E301" i="5"/>
  <c r="F297" i="5"/>
  <c r="E297" i="5"/>
  <c r="F293" i="5"/>
  <c r="E293" i="5"/>
  <c r="I289" i="5"/>
  <c r="F289" i="5"/>
  <c r="E289" i="5"/>
  <c r="F285" i="5"/>
  <c r="E285" i="5"/>
  <c r="F281" i="5"/>
  <c r="E281" i="5"/>
  <c r="I277" i="5"/>
  <c r="F277" i="5"/>
  <c r="E277" i="5"/>
  <c r="I273" i="5"/>
  <c r="F273" i="5"/>
  <c r="E273" i="5"/>
  <c r="F269" i="5"/>
  <c r="E269" i="5"/>
  <c r="F265" i="5"/>
  <c r="E265" i="5"/>
  <c r="F261" i="5"/>
  <c r="E261" i="5"/>
  <c r="I257" i="5"/>
  <c r="F257" i="5"/>
  <c r="E257" i="5"/>
  <c r="F253" i="5"/>
  <c r="E253" i="5"/>
  <c r="F249" i="5"/>
  <c r="E249" i="5"/>
  <c r="F245" i="5"/>
  <c r="E245" i="5"/>
  <c r="I241" i="5"/>
  <c r="F241" i="5"/>
  <c r="E241" i="5"/>
  <c r="F237" i="5"/>
  <c r="E237" i="5"/>
  <c r="F233" i="5"/>
  <c r="E233" i="5"/>
  <c r="F229" i="5"/>
  <c r="E229" i="5"/>
  <c r="I225" i="5"/>
  <c r="F225" i="5"/>
  <c r="E225" i="5"/>
  <c r="F221" i="5"/>
  <c r="E221" i="5"/>
  <c r="F217" i="5"/>
  <c r="E217" i="5"/>
  <c r="I213" i="5"/>
  <c r="F213" i="5"/>
  <c r="E213" i="5"/>
  <c r="I209" i="5"/>
  <c r="F209" i="5"/>
  <c r="E209" i="5"/>
  <c r="F205" i="5"/>
  <c r="E205" i="5"/>
  <c r="F201" i="5"/>
  <c r="E201" i="5"/>
  <c r="F197" i="5"/>
  <c r="E197" i="5"/>
  <c r="I193" i="5"/>
  <c r="F193" i="5"/>
  <c r="E193" i="5"/>
  <c r="F189" i="5"/>
  <c r="E189" i="5"/>
  <c r="F185" i="5"/>
  <c r="E185" i="5"/>
  <c r="F181" i="5"/>
  <c r="E181" i="5"/>
  <c r="F177" i="5"/>
  <c r="E177" i="5"/>
  <c r="F173" i="5"/>
  <c r="E173" i="5"/>
  <c r="F169" i="5"/>
  <c r="E169" i="5"/>
  <c r="F165" i="5"/>
  <c r="E165" i="5"/>
  <c r="I161" i="5"/>
  <c r="F161" i="5"/>
  <c r="E161" i="5"/>
  <c r="F157" i="5"/>
  <c r="E157" i="5"/>
  <c r="F153" i="5"/>
  <c r="E153" i="5"/>
  <c r="F149" i="5"/>
  <c r="E149" i="5"/>
  <c r="I145" i="5"/>
  <c r="F145" i="5"/>
  <c r="E145" i="5"/>
  <c r="F141" i="5"/>
  <c r="E141" i="5"/>
  <c r="F137" i="5"/>
  <c r="E137" i="5"/>
  <c r="F133" i="5"/>
  <c r="E133" i="5"/>
  <c r="I129" i="5"/>
  <c r="F129" i="5"/>
  <c r="E129" i="5"/>
  <c r="F125" i="5"/>
  <c r="E125" i="5"/>
  <c r="F121" i="5"/>
  <c r="E121" i="5"/>
  <c r="F117" i="5"/>
  <c r="E117" i="5"/>
  <c r="F113" i="5"/>
  <c r="E113" i="5"/>
  <c r="F109" i="5"/>
  <c r="E109" i="5"/>
  <c r="F105" i="5"/>
  <c r="E105" i="5"/>
  <c r="F101" i="5"/>
  <c r="E101" i="5"/>
  <c r="I97" i="5"/>
  <c r="F97" i="5"/>
  <c r="E97" i="5"/>
  <c r="F93" i="5"/>
  <c r="E93" i="5"/>
  <c r="F89" i="5"/>
  <c r="E89" i="5"/>
  <c r="I85" i="5"/>
  <c r="F85" i="5"/>
  <c r="E85" i="5"/>
  <c r="H85" i="5"/>
  <c r="I81" i="5"/>
  <c r="F81" i="5"/>
  <c r="E81" i="5"/>
  <c r="H81" i="5"/>
  <c r="F77" i="5"/>
  <c r="E77" i="5"/>
  <c r="H77" i="5"/>
  <c r="F73" i="5"/>
  <c r="E73" i="5"/>
  <c r="H73" i="5"/>
  <c r="F69" i="5"/>
  <c r="E69" i="5"/>
  <c r="H69" i="5"/>
  <c r="F65" i="5"/>
  <c r="E65" i="5"/>
  <c r="H65" i="5"/>
  <c r="F61" i="5"/>
  <c r="E61" i="5"/>
  <c r="H61" i="5"/>
  <c r="F57" i="5"/>
  <c r="E57" i="5"/>
  <c r="H57" i="5"/>
  <c r="F53" i="5"/>
  <c r="E53" i="5"/>
  <c r="H53" i="5"/>
  <c r="F49" i="5"/>
  <c r="E49" i="5"/>
  <c r="H49" i="5"/>
  <c r="F45" i="5"/>
  <c r="E45" i="5"/>
  <c r="H45" i="5"/>
  <c r="F41" i="5"/>
  <c r="E41" i="5"/>
  <c r="H41" i="5"/>
  <c r="F37" i="5"/>
  <c r="E37" i="5"/>
  <c r="H37" i="5"/>
  <c r="F33" i="5"/>
  <c r="E33" i="5"/>
  <c r="H33" i="5"/>
  <c r="F26" i="5"/>
  <c r="E26" i="5"/>
  <c r="H26" i="5"/>
  <c r="F15" i="5"/>
  <c r="E15" i="5"/>
  <c r="H15" i="5"/>
  <c r="F24" i="5"/>
  <c r="E24" i="5"/>
  <c r="H24" i="5"/>
  <c r="F29" i="5"/>
  <c r="E29" i="5"/>
  <c r="H29" i="5"/>
  <c r="I11" i="5"/>
  <c r="F11" i="5"/>
  <c r="E11" i="5"/>
  <c r="H11" i="5"/>
  <c r="F9" i="5"/>
  <c r="E9" i="5"/>
  <c r="H441" i="5"/>
  <c r="H437" i="5"/>
  <c r="H433" i="5"/>
  <c r="H429" i="5"/>
  <c r="H425" i="5"/>
  <c r="H421" i="5"/>
  <c r="H417" i="5"/>
  <c r="H413" i="5"/>
  <c r="H409" i="5"/>
  <c r="H405" i="5"/>
  <c r="H401" i="5"/>
  <c r="H397" i="5"/>
  <c r="H393" i="5"/>
  <c r="H389" i="5"/>
  <c r="H385" i="5"/>
  <c r="H381" i="5"/>
  <c r="H377" i="5"/>
  <c r="H373" i="5"/>
  <c r="H369" i="5"/>
  <c r="H365" i="5"/>
  <c r="H361" i="5"/>
  <c r="H357" i="5"/>
  <c r="H353" i="5"/>
  <c r="H349" i="5"/>
  <c r="H345" i="5"/>
  <c r="H341" i="5"/>
  <c r="H337" i="5"/>
  <c r="H333" i="5"/>
  <c r="H329" i="5"/>
  <c r="H325" i="5"/>
  <c r="H321" i="5"/>
  <c r="H317" i="5"/>
  <c r="H313" i="5"/>
  <c r="H309" i="5"/>
  <c r="H305" i="5"/>
  <c r="H301" i="5"/>
  <c r="H297" i="5"/>
  <c r="H293" i="5"/>
  <c r="H289" i="5"/>
  <c r="H285" i="5"/>
  <c r="H281" i="5"/>
  <c r="H277" i="5"/>
  <c r="H273" i="5"/>
  <c r="H269" i="5"/>
  <c r="H265" i="5"/>
  <c r="H261" i="5"/>
  <c r="H257" i="5"/>
  <c r="H253" i="5"/>
  <c r="H249" i="5"/>
  <c r="H245" i="5"/>
  <c r="H241" i="5"/>
  <c r="H237" i="5"/>
  <c r="H233" i="5"/>
  <c r="H229" i="5"/>
  <c r="H225" i="5"/>
  <c r="H221" i="5"/>
  <c r="H217" i="5"/>
  <c r="H213" i="5"/>
  <c r="H209" i="5"/>
  <c r="H205" i="5"/>
  <c r="H201" i="5"/>
  <c r="H197" i="5"/>
  <c r="H193" i="5"/>
  <c r="H189" i="5"/>
  <c r="H185" i="5"/>
  <c r="H181" i="5"/>
  <c r="H177" i="5"/>
  <c r="H173" i="5"/>
  <c r="H169" i="5"/>
  <c r="H165" i="5"/>
  <c r="H161" i="5"/>
  <c r="H157" i="5"/>
  <c r="H153" i="5"/>
  <c r="H149" i="5"/>
  <c r="H145" i="5"/>
  <c r="H141" i="5"/>
  <c r="H137" i="5"/>
  <c r="H133" i="5"/>
  <c r="H129" i="5"/>
  <c r="H125" i="5"/>
  <c r="H121" i="5"/>
  <c r="H117" i="5"/>
  <c r="H113" i="5"/>
  <c r="H109" i="5"/>
  <c r="H105" i="5"/>
  <c r="H101" i="5"/>
  <c r="H97" i="5"/>
  <c r="H93" i="5"/>
  <c r="H89" i="5"/>
  <c r="F440" i="5"/>
  <c r="E440" i="5"/>
  <c r="F436" i="5"/>
  <c r="E436" i="5"/>
  <c r="F432" i="5"/>
  <c r="E432" i="5"/>
  <c r="F428" i="5"/>
  <c r="E428" i="5"/>
  <c r="F424" i="5"/>
  <c r="E424" i="5"/>
  <c r="F420" i="5"/>
  <c r="E420" i="5"/>
  <c r="F416" i="5"/>
  <c r="E416" i="5"/>
  <c r="F412" i="5"/>
  <c r="E412" i="5"/>
  <c r="F408" i="5"/>
  <c r="E408" i="5"/>
  <c r="F404" i="5"/>
  <c r="E404" i="5"/>
  <c r="F400" i="5"/>
  <c r="E400" i="5"/>
  <c r="F396" i="5"/>
  <c r="E396" i="5"/>
  <c r="F392" i="5"/>
  <c r="E392" i="5"/>
  <c r="F388" i="5"/>
  <c r="E388" i="5"/>
  <c r="F384" i="5"/>
  <c r="E384" i="5"/>
  <c r="F380" i="5"/>
  <c r="E380" i="5"/>
  <c r="F376" i="5"/>
  <c r="E376" i="5"/>
  <c r="F372" i="5"/>
  <c r="E372" i="5"/>
  <c r="F368" i="5"/>
  <c r="E368" i="5"/>
  <c r="F364" i="5"/>
  <c r="E364" i="5"/>
  <c r="F360" i="5"/>
  <c r="E360" i="5"/>
  <c r="F356" i="5"/>
  <c r="E356" i="5"/>
  <c r="F352" i="5"/>
  <c r="E352" i="5"/>
  <c r="F348" i="5"/>
  <c r="E348" i="5"/>
  <c r="I344" i="5"/>
  <c r="F344" i="5"/>
  <c r="E344" i="5"/>
  <c r="F340" i="5"/>
  <c r="E340" i="5"/>
  <c r="F336" i="5"/>
  <c r="E336" i="5"/>
  <c r="F332" i="5"/>
  <c r="E332" i="5"/>
  <c r="F328" i="5"/>
  <c r="E328" i="5"/>
  <c r="F324" i="5"/>
  <c r="E324" i="5"/>
  <c r="F320" i="5"/>
  <c r="E320" i="5"/>
  <c r="I316" i="5"/>
  <c r="F316" i="5"/>
  <c r="E316" i="5"/>
  <c r="F312" i="5"/>
  <c r="E312" i="5"/>
  <c r="F308" i="5"/>
  <c r="E308" i="5"/>
  <c r="F304" i="5"/>
  <c r="E304" i="5"/>
  <c r="F300" i="5"/>
  <c r="E300" i="5"/>
  <c r="F296" i="5"/>
  <c r="E296" i="5"/>
  <c r="F292" i="5"/>
  <c r="E292" i="5"/>
  <c r="F288" i="5"/>
  <c r="E288" i="5"/>
  <c r="F284" i="5"/>
  <c r="E284" i="5"/>
  <c r="F280" i="5"/>
  <c r="E280" i="5"/>
  <c r="F276" i="5"/>
  <c r="E276" i="5"/>
  <c r="F272" i="5"/>
  <c r="E272" i="5"/>
  <c r="F268" i="5"/>
  <c r="E268" i="5"/>
  <c r="F264" i="5"/>
  <c r="E264" i="5"/>
  <c r="F260" i="5"/>
  <c r="E260" i="5"/>
  <c r="F256" i="5"/>
  <c r="E256" i="5"/>
  <c r="F252" i="5"/>
  <c r="E252" i="5"/>
  <c r="F248" i="5"/>
  <c r="E248" i="5"/>
  <c r="F244" i="5"/>
  <c r="E244" i="5"/>
  <c r="F240" i="5"/>
  <c r="E240" i="5"/>
  <c r="F236" i="5"/>
  <c r="E236" i="5"/>
  <c r="F232" i="5"/>
  <c r="E232" i="5"/>
  <c r="F228" i="5"/>
  <c r="E228" i="5"/>
  <c r="F224" i="5"/>
  <c r="E224" i="5"/>
  <c r="F220" i="5"/>
  <c r="E220" i="5"/>
  <c r="F216" i="5"/>
  <c r="E216" i="5"/>
  <c r="F212" i="5"/>
  <c r="E212" i="5"/>
  <c r="F208" i="5"/>
  <c r="E208" i="5"/>
  <c r="F204" i="5"/>
  <c r="E204" i="5"/>
  <c r="F200" i="5"/>
  <c r="E200" i="5"/>
  <c r="F196" i="5"/>
  <c r="E196" i="5"/>
  <c r="F192" i="5"/>
  <c r="E192" i="5"/>
  <c r="F188" i="5"/>
  <c r="E188" i="5"/>
  <c r="F184" i="5"/>
  <c r="E184" i="5"/>
  <c r="F180" i="5"/>
  <c r="E180" i="5"/>
  <c r="F176" i="5"/>
  <c r="E176" i="5"/>
  <c r="F172" i="5"/>
  <c r="E172" i="5"/>
  <c r="F168" i="5"/>
  <c r="E168" i="5"/>
  <c r="F164" i="5"/>
  <c r="E164" i="5"/>
  <c r="F160" i="5"/>
  <c r="E160" i="5"/>
  <c r="F156" i="5"/>
  <c r="E156" i="5"/>
  <c r="F152" i="5"/>
  <c r="E152" i="5"/>
  <c r="F148" i="5"/>
  <c r="E148" i="5"/>
  <c r="F144" i="5"/>
  <c r="E144" i="5"/>
  <c r="F140" i="5"/>
  <c r="E140" i="5"/>
  <c r="F136" i="5"/>
  <c r="E136" i="5"/>
  <c r="F132" i="5"/>
  <c r="E132" i="5"/>
  <c r="F128" i="5"/>
  <c r="E128" i="5"/>
  <c r="F124" i="5"/>
  <c r="E124" i="5"/>
  <c r="F120" i="5"/>
  <c r="E120" i="5"/>
  <c r="F116" i="5"/>
  <c r="E116" i="5"/>
  <c r="F112" i="5"/>
  <c r="E112" i="5"/>
  <c r="F108" i="5"/>
  <c r="E108" i="5"/>
  <c r="F104" i="5"/>
  <c r="E104" i="5"/>
  <c r="F100" i="5"/>
  <c r="E100" i="5"/>
  <c r="F96" i="5"/>
  <c r="E96" i="5"/>
  <c r="F92" i="5"/>
  <c r="E92" i="5"/>
  <c r="F88" i="5"/>
  <c r="E88" i="5"/>
  <c r="F84" i="5"/>
  <c r="E84" i="5"/>
  <c r="F80" i="5"/>
  <c r="E80" i="5"/>
  <c r="F76" i="5"/>
  <c r="E76" i="5"/>
  <c r="F72" i="5"/>
  <c r="E72" i="5"/>
  <c r="H72" i="5"/>
  <c r="F68" i="5"/>
  <c r="E68" i="5"/>
  <c r="H68" i="5"/>
  <c r="F64" i="5"/>
  <c r="E64" i="5"/>
  <c r="H64" i="5"/>
  <c r="F60" i="5"/>
  <c r="E60" i="5"/>
  <c r="H60" i="5"/>
  <c r="F56" i="5"/>
  <c r="E56" i="5"/>
  <c r="H56" i="5"/>
  <c r="F52" i="5"/>
  <c r="E52" i="5"/>
  <c r="H52" i="5"/>
  <c r="F48" i="5"/>
  <c r="E48" i="5"/>
  <c r="H48" i="5"/>
  <c r="F44" i="5"/>
  <c r="E44" i="5"/>
  <c r="H44" i="5"/>
  <c r="F40" i="5"/>
  <c r="E40" i="5"/>
  <c r="H40" i="5"/>
  <c r="F36" i="5"/>
  <c r="E36" i="5"/>
  <c r="H36" i="5"/>
  <c r="F32" i="5"/>
  <c r="E32" i="5"/>
  <c r="H32" i="5"/>
  <c r="F25" i="5"/>
  <c r="E25" i="5"/>
  <c r="H25" i="5"/>
  <c r="F14" i="5"/>
  <c r="E14" i="5"/>
  <c r="H14" i="5"/>
  <c r="F27" i="5"/>
  <c r="E27" i="5"/>
  <c r="H27" i="5"/>
  <c r="F12" i="5"/>
  <c r="E12" i="5"/>
  <c r="H12" i="5"/>
  <c r="F23" i="5"/>
  <c r="E23" i="5"/>
  <c r="H23" i="5"/>
  <c r="E8" i="5"/>
  <c r="F8" i="5"/>
  <c r="H8" i="5"/>
  <c r="H440" i="5"/>
  <c r="H436" i="5"/>
  <c r="H432" i="5"/>
  <c r="H428" i="5"/>
  <c r="H424" i="5"/>
  <c r="H420" i="5"/>
  <c r="H416" i="5"/>
  <c r="H412" i="5"/>
  <c r="H408" i="5"/>
  <c r="H404" i="5"/>
  <c r="H400" i="5"/>
  <c r="H396" i="5"/>
  <c r="H392" i="5"/>
  <c r="H388" i="5"/>
  <c r="H384" i="5"/>
  <c r="H380" i="5"/>
  <c r="H376" i="5"/>
  <c r="H372" i="5"/>
  <c r="H368" i="5"/>
  <c r="H364" i="5"/>
  <c r="H360" i="5"/>
  <c r="H356" i="5"/>
  <c r="H352" i="5"/>
  <c r="H348" i="5"/>
  <c r="H344" i="5"/>
  <c r="H340" i="5"/>
  <c r="H336" i="5"/>
  <c r="H332" i="5"/>
  <c r="H328" i="5"/>
  <c r="H324" i="5"/>
  <c r="H320" i="5"/>
  <c r="H316" i="5"/>
  <c r="H312" i="5"/>
  <c r="H308" i="5"/>
  <c r="H304" i="5"/>
  <c r="H300" i="5"/>
  <c r="H296" i="5"/>
  <c r="H292" i="5"/>
  <c r="H288" i="5"/>
  <c r="H284" i="5"/>
  <c r="H280" i="5"/>
  <c r="H276" i="5"/>
  <c r="H272" i="5"/>
  <c r="H268" i="5"/>
  <c r="H264" i="5"/>
  <c r="H260" i="5"/>
  <c r="H256" i="5"/>
  <c r="H252" i="5"/>
  <c r="H248" i="5"/>
  <c r="H244" i="5"/>
  <c r="H240" i="5"/>
  <c r="H236" i="5"/>
  <c r="H232" i="5"/>
  <c r="H228" i="5"/>
  <c r="H224" i="5"/>
  <c r="H220" i="5"/>
  <c r="H216" i="5"/>
  <c r="H212" i="5"/>
  <c r="H208" i="5"/>
  <c r="H204" i="5"/>
  <c r="H200" i="5"/>
  <c r="H196" i="5"/>
  <c r="H192" i="5"/>
  <c r="H188" i="5"/>
  <c r="H184" i="5"/>
  <c r="H180" i="5"/>
  <c r="H176" i="5"/>
  <c r="H172" i="5"/>
  <c r="H168" i="5"/>
  <c r="H164" i="5"/>
  <c r="H160" i="5"/>
  <c r="H156" i="5"/>
  <c r="H152" i="5"/>
  <c r="H148" i="5"/>
  <c r="H144" i="5"/>
  <c r="H140" i="5"/>
  <c r="H136" i="5"/>
  <c r="H132" i="5"/>
  <c r="H128" i="5"/>
  <c r="H124" i="5"/>
  <c r="H120" i="5"/>
  <c r="H116" i="5"/>
  <c r="H112" i="5"/>
  <c r="H108" i="5"/>
  <c r="H104" i="5"/>
  <c r="H100" i="5"/>
  <c r="H96" i="5"/>
  <c r="H92" i="5"/>
  <c r="H88" i="5"/>
  <c r="H83" i="5"/>
  <c r="H75" i="5"/>
  <c r="I395" i="5"/>
  <c r="I355" i="5"/>
  <c r="I375" i="5"/>
  <c r="I323" i="5"/>
  <c r="I419" i="5"/>
  <c r="I383" i="5"/>
  <c r="I363" i="5"/>
  <c r="I343" i="5"/>
  <c r="I331" i="5"/>
  <c r="I311" i="5"/>
  <c r="I351" i="5"/>
  <c r="I439" i="5"/>
  <c r="I427" i="5"/>
  <c r="I319" i="5"/>
  <c r="I299" i="5"/>
  <c r="I415" i="5"/>
  <c r="I407" i="5"/>
  <c r="I387" i="5"/>
  <c r="I424" i="5"/>
  <c r="I388" i="5"/>
  <c r="I260" i="5"/>
  <c r="I428" i="5"/>
  <c r="I380" i="5"/>
  <c r="I272" i="5"/>
  <c r="I440" i="5"/>
  <c r="I436" i="5"/>
  <c r="I420" i="5"/>
  <c r="I412" i="5"/>
  <c r="I396" i="5"/>
  <c r="I392" i="5"/>
  <c r="I376" i="5"/>
  <c r="I372" i="5"/>
  <c r="I360" i="5"/>
  <c r="I356" i="5"/>
  <c r="I348" i="5"/>
  <c r="I340" i="5"/>
  <c r="I332" i="5"/>
  <c r="I328" i="5"/>
  <c r="I324" i="5"/>
  <c r="I312" i="5"/>
  <c r="I308" i="5"/>
  <c r="I296" i="5"/>
  <c r="I292" i="5"/>
  <c r="I288" i="5"/>
  <c r="I284" i="5"/>
  <c r="I280" i="5"/>
  <c r="I268" i="5"/>
  <c r="I256" i="5"/>
  <c r="I252" i="5"/>
  <c r="I240" i="5"/>
  <c r="I236" i="5"/>
  <c r="I232" i="5"/>
  <c r="I228" i="5"/>
  <c r="I220" i="5"/>
  <c r="I216" i="5"/>
  <c r="I212" i="5"/>
  <c r="I208" i="5"/>
  <c r="I204" i="5"/>
  <c r="I200" i="5"/>
  <c r="I196" i="5"/>
  <c r="I188" i="5"/>
  <c r="I184" i="5"/>
  <c r="I180" i="5"/>
  <c r="I176" i="5"/>
  <c r="I172" i="5"/>
  <c r="I168" i="5"/>
  <c r="I164" i="5"/>
  <c r="I156" i="5"/>
  <c r="I152" i="5"/>
  <c r="I148" i="5"/>
  <c r="I144" i="5"/>
  <c r="I140" i="5"/>
  <c r="I136" i="5"/>
  <c r="I132" i="5"/>
  <c r="I124" i="5"/>
  <c r="I120" i="5"/>
  <c r="I116" i="5"/>
  <c r="I112" i="5"/>
  <c r="I108" i="5"/>
  <c r="I104" i="5"/>
  <c r="I100" i="5"/>
  <c r="E256" i="4"/>
  <c r="E252" i="4"/>
  <c r="E248" i="4"/>
  <c r="E244" i="4"/>
  <c r="E240" i="4"/>
  <c r="E236" i="4"/>
  <c r="E232" i="4"/>
  <c r="E228" i="4"/>
  <c r="E224" i="4"/>
  <c r="E220" i="4"/>
  <c r="E216" i="4"/>
  <c r="E212" i="4"/>
  <c r="E208" i="4"/>
  <c r="E204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I84" i="5"/>
  <c r="E255" i="4"/>
  <c r="E251" i="4"/>
  <c r="E247" i="4"/>
  <c r="E243" i="4"/>
  <c r="E239" i="4"/>
  <c r="E235" i="4"/>
  <c r="E231" i="4"/>
  <c r="E227" i="4"/>
  <c r="E223" i="4"/>
  <c r="E219" i="4"/>
  <c r="E215" i="4"/>
  <c r="E211" i="4"/>
  <c r="E207" i="4"/>
  <c r="E203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I92" i="5"/>
  <c r="I80" i="5"/>
  <c r="E254" i="4"/>
  <c r="E250" i="4"/>
  <c r="E246" i="4"/>
  <c r="E242" i="4"/>
  <c r="E238" i="4"/>
  <c r="E234" i="4"/>
  <c r="E230" i="4"/>
  <c r="E226" i="4"/>
  <c r="E222" i="4"/>
  <c r="E218" i="4"/>
  <c r="E214" i="4"/>
  <c r="E210" i="4"/>
  <c r="E206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I88" i="5"/>
  <c r="E257" i="4"/>
  <c r="E253" i="4"/>
  <c r="E249" i="4"/>
  <c r="E245" i="4"/>
  <c r="E241" i="4"/>
  <c r="E237" i="4"/>
  <c r="E233" i="4"/>
  <c r="E229" i="4"/>
  <c r="E225" i="4"/>
  <c r="E221" i="4"/>
  <c r="E217" i="4"/>
  <c r="E213" i="4"/>
  <c r="E209" i="4"/>
  <c r="E205" i="4"/>
  <c r="E201" i="4"/>
  <c r="E197" i="4"/>
  <c r="E193" i="4"/>
  <c r="E189" i="4"/>
  <c r="E185" i="4"/>
  <c r="E181" i="4"/>
  <c r="E177" i="4"/>
  <c r="E173" i="4"/>
  <c r="E169" i="4"/>
  <c r="E165" i="4"/>
  <c r="E161" i="4"/>
  <c r="E157" i="4"/>
  <c r="E153" i="4"/>
  <c r="E149" i="4"/>
  <c r="E145" i="4"/>
  <c r="E141" i="4"/>
  <c r="E137" i="4"/>
  <c r="E133" i="4"/>
  <c r="E129" i="4"/>
  <c r="E125" i="4"/>
  <c r="E121" i="4"/>
  <c r="E117" i="4"/>
  <c r="E113" i="4"/>
  <c r="E109" i="4"/>
  <c r="E105" i="4"/>
  <c r="E101" i="4"/>
  <c r="E97" i="4"/>
  <c r="E93" i="4"/>
  <c r="E89" i="4"/>
  <c r="E85" i="4"/>
  <c r="E81" i="4"/>
  <c r="E77" i="4"/>
  <c r="E73" i="4"/>
  <c r="E69" i="4"/>
  <c r="E65" i="4"/>
  <c r="E61" i="4"/>
  <c r="AM8" i="8" a="1"/>
  <c r="AM8" i="8" s="1"/>
  <c r="I435" i="5"/>
  <c r="I423" i="5"/>
  <c r="I411" i="5"/>
  <c r="I399" i="5"/>
  <c r="I371" i="5"/>
  <c r="I359" i="5"/>
  <c r="I347" i="5"/>
  <c r="I335" i="5"/>
  <c r="I307" i="5"/>
  <c r="I295" i="5"/>
  <c r="I431" i="5"/>
  <c r="I403" i="5"/>
  <c r="I391" i="5"/>
  <c r="I379" i="5"/>
  <c r="I367" i="5"/>
  <c r="I339" i="5"/>
  <c r="I327" i="5"/>
  <c r="I315" i="5"/>
  <c r="I303" i="5"/>
  <c r="I432" i="5"/>
  <c r="I416" i="5"/>
  <c r="I400" i="5"/>
  <c r="I384" i="5"/>
  <c r="I368" i="5"/>
  <c r="I352" i="5"/>
  <c r="I336" i="5"/>
  <c r="I320" i="5"/>
  <c r="I304" i="5"/>
  <c r="I276" i="5"/>
  <c r="I264" i="5"/>
  <c r="I244" i="5"/>
  <c r="I441" i="5"/>
  <c r="I433" i="5"/>
  <c r="I425" i="5"/>
  <c r="I421" i="5"/>
  <c r="I417" i="5"/>
  <c r="I409" i="5"/>
  <c r="I373" i="5"/>
  <c r="I369" i="5"/>
  <c r="I361" i="5"/>
  <c r="I357" i="5"/>
  <c r="I353" i="5"/>
  <c r="I345" i="5"/>
  <c r="I341" i="5"/>
  <c r="I329" i="5"/>
  <c r="I245" i="5"/>
  <c r="I201" i="5"/>
  <c r="I197" i="5"/>
  <c r="I185" i="5"/>
  <c r="I181" i="5"/>
  <c r="I137" i="5"/>
  <c r="I133" i="5"/>
  <c r="I65" i="5"/>
  <c r="I57" i="5"/>
  <c r="I49" i="5"/>
  <c r="I41" i="5"/>
  <c r="I33" i="5"/>
  <c r="I113" i="5"/>
  <c r="I105" i="5"/>
  <c r="I313" i="5"/>
  <c r="I301" i="5"/>
  <c r="I297" i="5"/>
  <c r="I285" i="5"/>
  <c r="I281" i="5"/>
  <c r="I265" i="5"/>
  <c r="I261" i="5"/>
  <c r="I217" i="5"/>
  <c r="I165" i="5"/>
  <c r="I117" i="5"/>
  <c r="I73" i="5"/>
  <c r="I69" i="5"/>
  <c r="I61" i="5"/>
  <c r="I53" i="5"/>
  <c r="I37" i="5"/>
  <c r="I26" i="5"/>
  <c r="I24" i="5"/>
  <c r="I29" i="5"/>
  <c r="I177" i="5"/>
  <c r="I169" i="5"/>
  <c r="I45" i="5"/>
  <c r="I15" i="5"/>
  <c r="I437" i="5"/>
  <c r="I405" i="5"/>
  <c r="I401" i="5"/>
  <c r="I393" i="5"/>
  <c r="I389" i="5"/>
  <c r="I385" i="5"/>
  <c r="I377" i="5"/>
  <c r="I325" i="5"/>
  <c r="I309" i="5"/>
  <c r="I293" i="5"/>
  <c r="I249" i="5"/>
  <c r="I229" i="5"/>
  <c r="I153" i="5"/>
  <c r="I121" i="5"/>
  <c r="I101" i="5"/>
  <c r="I89" i="5"/>
  <c r="I9" i="5"/>
  <c r="I233" i="5"/>
  <c r="I149" i="5"/>
  <c r="I274" i="5"/>
  <c r="I258" i="5"/>
  <c r="I242" i="5"/>
  <c r="I226" i="5"/>
  <c r="I210" i="5"/>
  <c r="I194" i="5"/>
  <c r="I178" i="5"/>
  <c r="I162" i="5"/>
  <c r="I146" i="5"/>
  <c r="I130" i="5"/>
  <c r="I114" i="5"/>
  <c r="I98" i="5"/>
  <c r="I82" i="5"/>
  <c r="I66" i="5"/>
  <c r="I50" i="5"/>
  <c r="I34" i="5"/>
  <c r="I18" i="5"/>
  <c r="I10" i="5"/>
  <c r="I269" i="5"/>
  <c r="I253" i="5"/>
  <c r="I237" i="5"/>
  <c r="I221" i="5"/>
  <c r="I205" i="5"/>
  <c r="I189" i="5"/>
  <c r="I173" i="5"/>
  <c r="I157" i="5"/>
  <c r="I141" i="5"/>
  <c r="I125" i="5"/>
  <c r="I109" i="5"/>
  <c r="I93" i="5"/>
  <c r="I77" i="5"/>
  <c r="I282" i="5"/>
  <c r="I270" i="5"/>
  <c r="I250" i="5"/>
  <c r="I238" i="5"/>
  <c r="I218" i="5"/>
  <c r="I206" i="5"/>
  <c r="I186" i="5"/>
  <c r="I174" i="5"/>
  <c r="I154" i="5"/>
  <c r="I142" i="5"/>
  <c r="I122" i="5"/>
  <c r="I110" i="5"/>
  <c r="I90" i="5"/>
  <c r="I78" i="5"/>
  <c r="I54" i="5"/>
  <c r="I42" i="5"/>
  <c r="I28" i="5"/>
  <c r="I291" i="5"/>
  <c r="I287" i="5"/>
  <c r="I283" i="5"/>
  <c r="I279" i="5"/>
  <c r="I275" i="5"/>
  <c r="I271" i="5"/>
  <c r="I267" i="5"/>
  <c r="I263" i="5"/>
  <c r="I259" i="5"/>
  <c r="I255" i="5"/>
  <c r="I251" i="5"/>
  <c r="I247" i="5"/>
  <c r="I243" i="5"/>
  <c r="I239" i="5"/>
  <c r="I235" i="5"/>
  <c r="I231" i="5"/>
  <c r="I227" i="5"/>
  <c r="I223" i="5"/>
  <c r="I219" i="5"/>
  <c r="I215" i="5"/>
  <c r="I211" i="5"/>
  <c r="I207" i="5"/>
  <c r="I203" i="5"/>
  <c r="I199" i="5"/>
  <c r="I195" i="5"/>
  <c r="I191" i="5"/>
  <c r="I187" i="5"/>
  <c r="I183" i="5"/>
  <c r="I179" i="5"/>
  <c r="I175" i="5"/>
  <c r="I171" i="5"/>
  <c r="I167" i="5"/>
  <c r="E258" i="4"/>
  <c r="I22" i="5"/>
  <c r="I7" i="5"/>
  <c r="E19" i="7"/>
  <c r="D19" i="7"/>
  <c r="E15" i="7"/>
  <c r="G15" i="7"/>
  <c r="C11" i="7"/>
  <c r="F11" i="7"/>
  <c r="E7" i="7"/>
  <c r="F7" i="7"/>
  <c r="D7" i="7"/>
  <c r="G7" i="7"/>
  <c r="C7" i="7"/>
  <c r="E10" i="7"/>
  <c r="D10" i="7"/>
  <c r="F10" i="7"/>
  <c r="C10" i="7"/>
  <c r="G10" i="7"/>
  <c r="F20" i="7"/>
  <c r="C20" i="7"/>
  <c r="G20" i="7"/>
  <c r="D20" i="7"/>
  <c r="E20" i="7"/>
  <c r="C16" i="7"/>
  <c r="G16" i="7"/>
  <c r="D16" i="7"/>
  <c r="F16" i="7"/>
  <c r="E16" i="7"/>
  <c r="F22" i="7"/>
  <c r="D22" i="7"/>
  <c r="E22" i="7"/>
  <c r="G22" i="7"/>
  <c r="C22" i="7"/>
  <c r="F18" i="7"/>
  <c r="E18" i="7"/>
  <c r="G18" i="7"/>
  <c r="D18" i="7"/>
  <c r="C18" i="7"/>
  <c r="F14" i="7"/>
  <c r="G14" i="7"/>
  <c r="C14" i="7"/>
  <c r="D14" i="7"/>
  <c r="E14" i="7"/>
  <c r="E9" i="7"/>
  <c r="F9" i="7"/>
  <c r="D9" i="7"/>
  <c r="C9" i="7"/>
  <c r="G9" i="7"/>
  <c r="C12" i="7"/>
  <c r="G12" i="7"/>
  <c r="D12" i="7"/>
  <c r="E12" i="7"/>
  <c r="F12" i="7"/>
  <c r="E21" i="7"/>
  <c r="F21" i="7"/>
  <c r="D21" i="7"/>
  <c r="C21" i="7"/>
  <c r="G21" i="7"/>
  <c r="F17" i="7"/>
  <c r="C17" i="7"/>
  <c r="G17" i="7"/>
  <c r="E17" i="7"/>
  <c r="D17" i="7"/>
  <c r="C13" i="7"/>
  <c r="G13" i="7"/>
  <c r="D13" i="7"/>
  <c r="E13" i="7"/>
  <c r="F13" i="7"/>
  <c r="F8" i="7"/>
  <c r="C8" i="7"/>
  <c r="G8" i="7"/>
  <c r="E8" i="7"/>
  <c r="D8" i="7"/>
  <c r="C19" i="7"/>
  <c r="D15" i="7"/>
  <c r="C15" i="7"/>
  <c r="G19" i="7"/>
  <c r="F19" i="7"/>
  <c r="F15" i="7"/>
  <c r="E11" i="7"/>
  <c r="D11" i="7"/>
  <c r="G11" i="7"/>
  <c r="AO11" i="8" l="1"/>
  <c r="AO15" i="8"/>
  <c r="AO19" i="8"/>
  <c r="AO23" i="8"/>
  <c r="AO27" i="8"/>
  <c r="AO31" i="8"/>
  <c r="AO35" i="8"/>
  <c r="AO12" i="8"/>
  <c r="AO16" i="8"/>
  <c r="AO20" i="8"/>
  <c r="AO24" i="8"/>
  <c r="AO28" i="8"/>
  <c r="AO32" i="8"/>
  <c r="AO36" i="8"/>
  <c r="AO9" i="8"/>
  <c r="AO13" i="8"/>
  <c r="AO17" i="8"/>
  <c r="AO21" i="8"/>
  <c r="AO25" i="8"/>
  <c r="AO29" i="8"/>
  <c r="AO33" i="8"/>
  <c r="AO37" i="8"/>
  <c r="AO10" i="8"/>
  <c r="AO14" i="8"/>
  <c r="AO18" i="8"/>
  <c r="AO22" i="8"/>
  <c r="AO26" i="8"/>
  <c r="AO30" i="8"/>
  <c r="AO34" i="8"/>
  <c r="AO8" i="8"/>
  <c r="AN14" i="8"/>
  <c r="AN11" i="8"/>
  <c r="AN9" i="8"/>
  <c r="AN20" i="8"/>
  <c r="AN30" i="8"/>
  <c r="AN36" i="8"/>
  <c r="AN31" i="8"/>
  <c r="AN23" i="8"/>
  <c r="AN25" i="8"/>
  <c r="AN12" i="8"/>
  <c r="AN24" i="8"/>
  <c r="AN13" i="8"/>
  <c r="AN29" i="8"/>
  <c r="AN18" i="8"/>
  <c r="AN34" i="8"/>
  <c r="AN19" i="8"/>
  <c r="AN27" i="8"/>
  <c r="AN10" i="8"/>
  <c r="AN28" i="8"/>
  <c r="AN17" i="8"/>
  <c r="AN33" i="8"/>
  <c r="AN22" i="8"/>
  <c r="AN8" i="8"/>
  <c r="AN35" i="8"/>
  <c r="AN16" i="8"/>
  <c r="AN32" i="8"/>
  <c r="AN21" i="8"/>
  <c r="AN37" i="8"/>
  <c r="AN26" i="8"/>
  <c r="AN15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<sst xmlns="http://schemas.openxmlformats.org/spreadsheetml/2006/main" count="769" uniqueCount="618">
  <si>
    <t>NOME</t>
  </si>
  <si>
    <t>OBJETIVO</t>
  </si>
  <si>
    <t>DURAÇÃO (SEMANAS)</t>
  </si>
  <si>
    <t>WEB SITE DE TREINAMENTOS</t>
  </si>
  <si>
    <t>SCRUM DATAS</t>
  </si>
  <si>
    <t>EMAIL</t>
  </si>
  <si>
    <t>GITHUB</t>
  </si>
  <si>
    <t>CARGO</t>
  </si>
  <si>
    <t>MATEUS</t>
  </si>
  <si>
    <t>FERNANDO</t>
  </si>
  <si>
    <t>FRANCIELE</t>
  </si>
  <si>
    <t>LARISSA</t>
  </si>
  <si>
    <t>CLAUDIA</t>
  </si>
  <si>
    <t>JESSICA</t>
  </si>
  <si>
    <t>NICOLAS</t>
  </si>
  <si>
    <t>NATHAN</t>
  </si>
  <si>
    <t>claudia.ferreira3@fatec.sp.gov.br</t>
  </si>
  <si>
    <t>Tem Dev</t>
  </si>
  <si>
    <t>Master Scrum</t>
  </si>
  <si>
    <t>PO</t>
  </si>
  <si>
    <t>danielle.sismon@fatec.sp.gov.br</t>
  </si>
  <si>
    <t>DANIELLE</t>
  </si>
  <si>
    <t>matheus.santo2@fatec.sp.gov.br</t>
  </si>
  <si>
    <t>franciele.chesere@fatec.sp.gov.br</t>
  </si>
  <si>
    <t>nicolas.lemos@fatec.sp.gov.br</t>
  </si>
  <si>
    <t>thiago.marcilio@fatec.sp.gov.br</t>
  </si>
  <si>
    <t>jessica.riley@fatec.sp.gov.br</t>
  </si>
  <si>
    <t>fernando.ferreira32@fatec.sp.gov.br</t>
  </si>
  <si>
    <t>larissa.candido@fatec.sp.gov.br</t>
  </si>
  <si>
    <t>DESCRIÇÃO</t>
  </si>
  <si>
    <t>TIPO</t>
  </si>
  <si>
    <t>PONTOS</t>
  </si>
  <si>
    <t>STATUS</t>
  </si>
  <si>
    <t>REPOSITORIO</t>
  </si>
  <si>
    <t>OBSERVAÇÃO</t>
  </si>
  <si>
    <t>TAREFA</t>
  </si>
  <si>
    <t>SEMANA</t>
  </si>
  <si>
    <t>RESPONSAVEL</t>
  </si>
  <si>
    <t>PONTUAÇÃO FINALIZADA</t>
  </si>
  <si>
    <t>PONTUAÇÃO RESTANTE</t>
  </si>
  <si>
    <t>TAREFAS ALOCADAS</t>
  </si>
  <si>
    <t>TAREFAS FINALIZADAS</t>
  </si>
  <si>
    <t>HORAS PREVISTAS</t>
  </si>
  <si>
    <t>CADASTRO</t>
  </si>
  <si>
    <t>EQUIPE</t>
  </si>
  <si>
    <t>PRIORIDADE</t>
  </si>
  <si>
    <t>BACKLOG</t>
  </si>
  <si>
    <t>BAIXA</t>
  </si>
  <si>
    <t>MÉDIA</t>
  </si>
  <si>
    <t>ALTA</t>
  </si>
  <si>
    <t>EM ANDAMENTO</t>
  </si>
  <si>
    <t>CONCLUIDO</t>
  </si>
  <si>
    <t>CANCELADO</t>
  </si>
  <si>
    <t>BUG</t>
  </si>
  <si>
    <t>PESQUISA</t>
  </si>
  <si>
    <t>APLICAÇÃO</t>
  </si>
  <si>
    <t>SELECIONE O NOME</t>
  </si>
  <si>
    <t>HORAS REALIZADAS</t>
  </si>
  <si>
    <t>TOTAL DE PONTOS</t>
  </si>
  <si>
    <t>TOTAL EXECUTADOS</t>
  </si>
  <si>
    <t>Identificar as necessidades dos usuários, incluindo recursos, funcionalidades e requisitos técnicos.</t>
  </si>
  <si>
    <t>Identificar os requisitos funcionais e não funcionais da plataforma virtual de treinamento SCRUM.</t>
  </si>
  <si>
    <t>Desenvolver a arquitetura da plataforma virtual.</t>
  </si>
  <si>
    <t>Identificar as tecnologias e ferramentas necessárias para o desenvolvimento da plataforma virtual.</t>
  </si>
  <si>
    <t>Preparar a infraestrutura de hospedagem para a plataforma virtual.</t>
  </si>
  <si>
    <t>Definir as metas do projeto e estabelecer o escopo.</t>
  </si>
  <si>
    <t>Definição da cor do site</t>
  </si>
  <si>
    <t>Definir elementos do Menu Inicial e Perfil</t>
  </si>
  <si>
    <t>Criar logo da empresa de treinamentos</t>
  </si>
  <si>
    <t>Criar nome para empresa de treinamentos</t>
  </si>
  <si>
    <t>Criar organograma da equipe do projeto</t>
  </si>
  <si>
    <t>Criar conta no gmail da empresa de treinamento</t>
  </si>
  <si>
    <t>Criar Product Backlog</t>
  </si>
  <si>
    <t>Criar Sprint Backlog</t>
  </si>
  <si>
    <t>Criar Sprint Review - para testes e novas soluções</t>
  </si>
  <si>
    <t>Criar conta no Github</t>
  </si>
  <si>
    <t>Implementar a plataforma virtual</t>
  </si>
  <si>
    <t>Desenvolver  método de suporte aos usuários para eventuais problemas que possam surgir.</t>
  </si>
  <si>
    <t>Criar  um plano de manutenção da plataforma virtual.</t>
  </si>
  <si>
    <t xml:space="preserve">Integrar o uso de  APIs </t>
  </si>
  <si>
    <t>Pesquisar aplicação de HTML</t>
  </si>
  <si>
    <t>Pesquisar aplicação de CSS</t>
  </si>
  <si>
    <t>https://github.com/ScrumerDataAPI/API</t>
  </si>
  <si>
    <t>SPRINT</t>
  </si>
  <si>
    <t>SPRINT 1</t>
  </si>
  <si>
    <t>SPRINT 3</t>
  </si>
  <si>
    <t>SPRINT 2</t>
  </si>
  <si>
    <t>SPRINT 4</t>
  </si>
  <si>
    <t>Criar protótipos de Desgn - ETAPA 1</t>
  </si>
  <si>
    <t>Criar protótipos de Desgn - ETAPA 2</t>
  </si>
  <si>
    <t>Criar protótipos de Desgn - ETAPA 3</t>
  </si>
  <si>
    <t>Criar protótipos de Desgn - ETAPA 4</t>
  </si>
  <si>
    <t>@Claudia-Nunes</t>
  </si>
  <si>
    <t>@DanielleSismon</t>
  </si>
  <si>
    <t>@fnddavi</t>
  </si>
  <si>
    <t>@jessicaclifton</t>
  </si>
  <si>
    <t>@larissaxyz</t>
  </si>
  <si>
    <t>@Lemos05</t>
  </si>
  <si>
    <t>@matheussanto2</t>
  </si>
  <si>
    <t>@Sathanthiago</t>
  </si>
  <si>
    <t>@Chesere</t>
  </si>
  <si>
    <t>segunda-feira</t>
  </si>
  <si>
    <t>terça-feira</t>
  </si>
  <si>
    <t>quarta-feira</t>
  </si>
  <si>
    <t>quinta-feira</t>
  </si>
  <si>
    <t>sexta-feira</t>
  </si>
  <si>
    <t>NOME    |   EMAIL   |   GITHUB  |   CARGO</t>
  </si>
  <si>
    <t>--- |   --- |   --- |   ---</t>
  </si>
  <si>
    <t>DANIELLE    |   danielle.sismon@fatec.sp.gov.br |       |   PO</t>
  </si>
  <si>
    <t>MATEUS  |   matheus.santo2@fatec.sp.gov.br  |       |   Master Scrum</t>
  </si>
  <si>
    <t>FRANCIELE   |   franciele.chesere@fatec.sp.gov.br   |       |   Tem Dev</t>
  </si>
  <si>
    <t>NATHAN  |   thiago.marcilio@fatec.sp.gov.br |       |   Tem Dev</t>
  </si>
  <si>
    <t>JESSICA |   jessica.riley@fatec.sp.gov.br   |       |   Tem Dev</t>
  </si>
  <si>
    <t>FERNANDO    |   fernando.ferreira32@fatec.sp.gov.br |       |   Tem Dev</t>
  </si>
  <si>
    <t>LARISSA |   larissa.candido@fatec.sp.gov.br |       |   Tem Dev</t>
  </si>
  <si>
    <t>CLAUDIA |   claudia.ferreira3@fatec.sp.gov.br   |   https://github.com/ClaudiaDarlei    |   Tem Dev</t>
  </si>
  <si>
    <t>NICOLAS |   nicolas.lemos@fatec.sp.gov.br   |       |   Tem Dev</t>
  </si>
  <si>
    <t>Sprint 2 - 13/04/2023 a 07/05/2023</t>
  </si>
  <si>
    <t>Sprint 1 - 13/03/2023 a 09/04/2023</t>
  </si>
  <si>
    <t>Sprint 3 - 15/05/2023 a 06/06/2023</t>
  </si>
  <si>
    <t>PRAZO</t>
  </si>
  <si>
    <t>QUANDO</t>
  </si>
  <si>
    <t>PB</t>
  </si>
  <si>
    <t>US</t>
  </si>
  <si>
    <t>O QUE? (QUERO______________)</t>
  </si>
  <si>
    <t>QUEM? (EU COMO_____________)</t>
  </si>
  <si>
    <t>PORQUE? ( PARA_______________)</t>
  </si>
  <si>
    <t>SB</t>
  </si>
  <si>
    <t>US-0001</t>
  </si>
  <si>
    <t>US-0002</t>
  </si>
  <si>
    <t>US-0003</t>
  </si>
  <si>
    <t>US-0004</t>
  </si>
  <si>
    <t>US-0005</t>
  </si>
  <si>
    <t>US-0006</t>
  </si>
  <si>
    <t>US-0007</t>
  </si>
  <si>
    <t>US-0008</t>
  </si>
  <si>
    <t>US-0009</t>
  </si>
  <si>
    <t>US-0010</t>
  </si>
  <si>
    <t>US-0011</t>
  </si>
  <si>
    <t>US-0012</t>
  </si>
  <si>
    <t>US-0013</t>
  </si>
  <si>
    <t>US-0014</t>
  </si>
  <si>
    <t>US-0015</t>
  </si>
  <si>
    <t>US-0016</t>
  </si>
  <si>
    <t>US-0017</t>
  </si>
  <si>
    <t>US-0018</t>
  </si>
  <si>
    <t>US-0019</t>
  </si>
  <si>
    <t>US-0020</t>
  </si>
  <si>
    <t>US-0021</t>
  </si>
  <si>
    <t>US-0022</t>
  </si>
  <si>
    <t>US-0023</t>
  </si>
  <si>
    <t>US-0024</t>
  </si>
  <si>
    <t>US-0025</t>
  </si>
  <si>
    <t>US-0026</t>
  </si>
  <si>
    <t>PB-0001</t>
  </si>
  <si>
    <t>PB-0002</t>
  </si>
  <si>
    <t>PB-0003</t>
  </si>
  <si>
    <t>PB-0004</t>
  </si>
  <si>
    <t>PB-0005</t>
  </si>
  <si>
    <t>PB-0006</t>
  </si>
  <si>
    <t>PB-0007</t>
  </si>
  <si>
    <t>PB-0008</t>
  </si>
  <si>
    <t>PB-0009</t>
  </si>
  <si>
    <t>PB-0010</t>
  </si>
  <si>
    <t>PB-0011</t>
  </si>
  <si>
    <t>PB-0012</t>
  </si>
  <si>
    <t>PB-0013</t>
  </si>
  <si>
    <t>PB-0014</t>
  </si>
  <si>
    <t>PB-0015</t>
  </si>
  <si>
    <t>PB-0016</t>
  </si>
  <si>
    <t>PB-0017</t>
  </si>
  <si>
    <t>PB-0018</t>
  </si>
  <si>
    <t>PB-0019</t>
  </si>
  <si>
    <t>PB-0020</t>
  </si>
  <si>
    <t>PB-0021</t>
  </si>
  <si>
    <t>PB-0022</t>
  </si>
  <si>
    <t>PB-0023</t>
  </si>
  <si>
    <t>PB-0024</t>
  </si>
  <si>
    <t>PB-0025</t>
  </si>
  <si>
    <t>PB-0026</t>
  </si>
  <si>
    <t>SB-0001</t>
  </si>
  <si>
    <t>SB-0002</t>
  </si>
  <si>
    <t>SB-0003</t>
  </si>
  <si>
    <t>SB-0004</t>
  </si>
  <si>
    <t>SB-0005</t>
  </si>
  <si>
    <t>SB-0006</t>
  </si>
  <si>
    <t>SB-0007</t>
  </si>
  <si>
    <t>SB-0008</t>
  </si>
  <si>
    <t>SB-0009</t>
  </si>
  <si>
    <t>SB-0010</t>
  </si>
  <si>
    <t>SB-0011</t>
  </si>
  <si>
    <t>SB-0012</t>
  </si>
  <si>
    <t>SB-0013</t>
  </si>
  <si>
    <t>SB-0014</t>
  </si>
  <si>
    <t>SB-0015</t>
  </si>
  <si>
    <t>SB-0016</t>
  </si>
  <si>
    <t>SB-0017</t>
  </si>
  <si>
    <t>SB-0018</t>
  </si>
  <si>
    <t>SB-0019</t>
  </si>
  <si>
    <t>SB-0020</t>
  </si>
  <si>
    <t>SB-0021</t>
  </si>
  <si>
    <t>SB-0022</t>
  </si>
  <si>
    <t>SB-0023</t>
  </si>
  <si>
    <t>SB-0024</t>
  </si>
  <si>
    <t>SB-0025</t>
  </si>
  <si>
    <t>SB-0026</t>
  </si>
  <si>
    <t>SB-0027</t>
  </si>
  <si>
    <t>SB-0028</t>
  </si>
  <si>
    <t>SB-0029</t>
  </si>
  <si>
    <t>SB-0030</t>
  </si>
  <si>
    <t>SB-0031</t>
  </si>
  <si>
    <t>SB-0032</t>
  </si>
  <si>
    <t>SB-0033</t>
  </si>
  <si>
    <t>SB-0034</t>
  </si>
  <si>
    <t>SB-0035</t>
  </si>
  <si>
    <t>SB-0036</t>
  </si>
  <si>
    <t>SB-0037</t>
  </si>
  <si>
    <t>SB-0038</t>
  </si>
  <si>
    <t>SB-0039</t>
  </si>
  <si>
    <t>SB-0040</t>
  </si>
  <si>
    <t>SB-0041</t>
  </si>
  <si>
    <t>SB-0042</t>
  </si>
  <si>
    <t>SB-0043</t>
  </si>
  <si>
    <t>SB-0044</t>
  </si>
  <si>
    <t>SB-0045</t>
  </si>
  <si>
    <t>SB-0046</t>
  </si>
  <si>
    <t>SB-0047</t>
  </si>
  <si>
    <t>SB-0048</t>
  </si>
  <si>
    <t>SB-0049</t>
  </si>
  <si>
    <t>SB-0050</t>
  </si>
  <si>
    <t>SB-0051</t>
  </si>
  <si>
    <t>SB-0052</t>
  </si>
  <si>
    <t>SB-0053</t>
  </si>
  <si>
    <t>SB-0054</t>
  </si>
  <si>
    <t>SB-0055</t>
  </si>
  <si>
    <t>SB-0056</t>
  </si>
  <si>
    <t>SB-0057</t>
  </si>
  <si>
    <t>SB-0058</t>
  </si>
  <si>
    <t>SB-0059</t>
  </si>
  <si>
    <t>SB-0060</t>
  </si>
  <si>
    <t>SB-0061</t>
  </si>
  <si>
    <t>SB-0062</t>
  </si>
  <si>
    <t>SB-0063</t>
  </si>
  <si>
    <t>SB-0064</t>
  </si>
  <si>
    <t>SB-0065</t>
  </si>
  <si>
    <t>SB-0066</t>
  </si>
  <si>
    <t>SB-0067</t>
  </si>
  <si>
    <t>SB-0068</t>
  </si>
  <si>
    <t>SB-0069</t>
  </si>
  <si>
    <t>SB-0070</t>
  </si>
  <si>
    <t>SB-0071</t>
  </si>
  <si>
    <t>SB-0072</t>
  </si>
  <si>
    <t>SB-0073</t>
  </si>
  <si>
    <t>SB-0074</t>
  </si>
  <si>
    <t>SB-0075</t>
  </si>
  <si>
    <t>SB-0076</t>
  </si>
  <si>
    <t>SB-0077</t>
  </si>
  <si>
    <t>SB-0078</t>
  </si>
  <si>
    <t>SB-0079</t>
  </si>
  <si>
    <t>SB-0080</t>
  </si>
  <si>
    <t>SB-0081</t>
  </si>
  <si>
    <t>SB-0082</t>
  </si>
  <si>
    <t>SB-0083</t>
  </si>
  <si>
    <t>SB-0084</t>
  </si>
  <si>
    <t>SB-0085</t>
  </si>
  <si>
    <t>SB-0086</t>
  </si>
  <si>
    <t>SB-0087</t>
  </si>
  <si>
    <t>SB-0088</t>
  </si>
  <si>
    <t>SB-0089</t>
  </si>
  <si>
    <t>SB-0090</t>
  </si>
  <si>
    <t>SB-0091</t>
  </si>
  <si>
    <t>SB-0092</t>
  </si>
  <si>
    <t>SB-0093</t>
  </si>
  <si>
    <t>SB-0094</t>
  </si>
  <si>
    <t>SB-0095</t>
  </si>
  <si>
    <t>SB-0096</t>
  </si>
  <si>
    <t>SB-0097</t>
  </si>
  <si>
    <t>SB-0098</t>
  </si>
  <si>
    <t>SB-0099</t>
  </si>
  <si>
    <t>SB-0100</t>
  </si>
  <si>
    <t>SB-0101</t>
  </si>
  <si>
    <t>SB-0102</t>
  </si>
  <si>
    <t>SB-0103</t>
  </si>
  <si>
    <t>SB-0104</t>
  </si>
  <si>
    <t>SB-0105</t>
  </si>
  <si>
    <t>SB-0106</t>
  </si>
  <si>
    <t>SB-0107</t>
  </si>
  <si>
    <t>SB-0108</t>
  </si>
  <si>
    <t>SB-0109</t>
  </si>
  <si>
    <t>SB-0110</t>
  </si>
  <si>
    <t>SB-0111</t>
  </si>
  <si>
    <t>SB-0112</t>
  </si>
  <si>
    <t>SB-0113</t>
  </si>
  <si>
    <t>SB-0114</t>
  </si>
  <si>
    <t>SB-0115</t>
  </si>
  <si>
    <t>SB-0116</t>
  </si>
  <si>
    <t>SB-0117</t>
  </si>
  <si>
    <t>SB-0118</t>
  </si>
  <si>
    <t>SB-0119</t>
  </si>
  <si>
    <t>SB-0120</t>
  </si>
  <si>
    <t>SB-0121</t>
  </si>
  <si>
    <t>SB-0122</t>
  </si>
  <si>
    <t>SB-0123</t>
  </si>
  <si>
    <t>SB-0124</t>
  </si>
  <si>
    <t>SB-0125</t>
  </si>
  <si>
    <t>SB-0126</t>
  </si>
  <si>
    <t>SB-0127</t>
  </si>
  <si>
    <t>SB-0128</t>
  </si>
  <si>
    <t>SB-0129</t>
  </si>
  <si>
    <t>SB-0130</t>
  </si>
  <si>
    <t>SB-0131</t>
  </si>
  <si>
    <t>SB-0132</t>
  </si>
  <si>
    <t>SB-0133</t>
  </si>
  <si>
    <t>SB-0134</t>
  </si>
  <si>
    <t>SB-0135</t>
  </si>
  <si>
    <t>SB-0136</t>
  </si>
  <si>
    <t>SB-0137</t>
  </si>
  <si>
    <t>SB-0138</t>
  </si>
  <si>
    <t>SB-0139</t>
  </si>
  <si>
    <t>SB-0140</t>
  </si>
  <si>
    <t>SB-0141</t>
  </si>
  <si>
    <t>SB-0142</t>
  </si>
  <si>
    <t>SB-0143</t>
  </si>
  <si>
    <t>SB-0144</t>
  </si>
  <si>
    <t>SB-0145</t>
  </si>
  <si>
    <t>SB-0146</t>
  </si>
  <si>
    <t>SB-0147</t>
  </si>
  <si>
    <t>SB-0148</t>
  </si>
  <si>
    <t>SB-0149</t>
  </si>
  <si>
    <t>SB-0150</t>
  </si>
  <si>
    <t>SB-0151</t>
  </si>
  <si>
    <t>SB-0152</t>
  </si>
  <si>
    <t>SB-0153</t>
  </si>
  <si>
    <t>SB-0154</t>
  </si>
  <si>
    <t>SB-0155</t>
  </si>
  <si>
    <t>SB-0156</t>
  </si>
  <si>
    <t>SB-0157</t>
  </si>
  <si>
    <t>SB-0158</t>
  </si>
  <si>
    <t>SB-0159</t>
  </si>
  <si>
    <t>SB-0160</t>
  </si>
  <si>
    <t>SB-0161</t>
  </si>
  <si>
    <t>SB-0162</t>
  </si>
  <si>
    <t>SB-0163</t>
  </si>
  <si>
    <t>SB-0164</t>
  </si>
  <si>
    <t>SB-0165</t>
  </si>
  <si>
    <t>SB-0166</t>
  </si>
  <si>
    <t>SB-0167</t>
  </si>
  <si>
    <t>SB-0168</t>
  </si>
  <si>
    <t>SB-0169</t>
  </si>
  <si>
    <t>SB-0170</t>
  </si>
  <si>
    <t>SB-0171</t>
  </si>
  <si>
    <t>SB-0172</t>
  </si>
  <si>
    <t>SB-0173</t>
  </si>
  <si>
    <t>SB-0174</t>
  </si>
  <si>
    <t>SB-0175</t>
  </si>
  <si>
    <t>SB-0176</t>
  </si>
  <si>
    <t>SB-0177</t>
  </si>
  <si>
    <t>SB-0178</t>
  </si>
  <si>
    <t>SB-0179</t>
  </si>
  <si>
    <t>SB-0180</t>
  </si>
  <si>
    <t>SB-0181</t>
  </si>
  <si>
    <t>SB-0182</t>
  </si>
  <si>
    <t>SB-0183</t>
  </si>
  <si>
    <t>SB-0184</t>
  </si>
  <si>
    <t>SB-0185</t>
  </si>
  <si>
    <t>SB-0186</t>
  </si>
  <si>
    <t>SB-0187</t>
  </si>
  <si>
    <t>SB-0188</t>
  </si>
  <si>
    <t>SB-0189</t>
  </si>
  <si>
    <t>SB-0190</t>
  </si>
  <si>
    <t>SB-0191</t>
  </si>
  <si>
    <t>SB-0192</t>
  </si>
  <si>
    <t>SB-0193</t>
  </si>
  <si>
    <t>SB-0194</t>
  </si>
  <si>
    <t>SB-0195</t>
  </si>
  <si>
    <t>SB-0196</t>
  </si>
  <si>
    <t>SB-0197</t>
  </si>
  <si>
    <t>SB-0198</t>
  </si>
  <si>
    <t>SB-0199</t>
  </si>
  <si>
    <t>SB-0200</t>
  </si>
  <si>
    <t>SB-0201</t>
  </si>
  <si>
    <t>SB-0202</t>
  </si>
  <si>
    <t>SB-0203</t>
  </si>
  <si>
    <t>SB-0204</t>
  </si>
  <si>
    <t>SB-0205</t>
  </si>
  <si>
    <t>SB-0206</t>
  </si>
  <si>
    <t>SB-0207</t>
  </si>
  <si>
    <t>SB-0208</t>
  </si>
  <si>
    <t>SB-0209</t>
  </si>
  <si>
    <t>SB-0210</t>
  </si>
  <si>
    <t>SB-0211</t>
  </si>
  <si>
    <t>SB-0212</t>
  </si>
  <si>
    <t>SB-0213</t>
  </si>
  <si>
    <t>SB-0214</t>
  </si>
  <si>
    <t>SB-0215</t>
  </si>
  <si>
    <t>SB-0216</t>
  </si>
  <si>
    <t>SB-0217</t>
  </si>
  <si>
    <t>SB-0218</t>
  </si>
  <si>
    <t>SB-0219</t>
  </si>
  <si>
    <t>SB-0220</t>
  </si>
  <si>
    <t>SB-0221</t>
  </si>
  <si>
    <t>SB-0222</t>
  </si>
  <si>
    <t>SB-0223</t>
  </si>
  <si>
    <t>SB-0224</t>
  </si>
  <si>
    <t>SB-0225</t>
  </si>
  <si>
    <t>SB-0226</t>
  </si>
  <si>
    <t>SB-0227</t>
  </si>
  <si>
    <t>SB-0228</t>
  </si>
  <si>
    <t>SB-0229</t>
  </si>
  <si>
    <t>SB-0230</t>
  </si>
  <si>
    <t>SB-0231</t>
  </si>
  <si>
    <t>SB-0232</t>
  </si>
  <si>
    <t>SB-0233</t>
  </si>
  <si>
    <t>SB-0234</t>
  </si>
  <si>
    <t>SB-0235</t>
  </si>
  <si>
    <t>SB-0236</t>
  </si>
  <si>
    <t>SB-0237</t>
  </si>
  <si>
    <t>SB-0238</t>
  </si>
  <si>
    <t>SB-0239</t>
  </si>
  <si>
    <t>SB-0240</t>
  </si>
  <si>
    <t>SB-0241</t>
  </si>
  <si>
    <t>SB-0242</t>
  </si>
  <si>
    <t>SB-0243</t>
  </si>
  <si>
    <t>SB-0244</t>
  </si>
  <si>
    <t>SB-0245</t>
  </si>
  <si>
    <t>SB-0246</t>
  </si>
  <si>
    <t>SB-0247</t>
  </si>
  <si>
    <t>SB-0248</t>
  </si>
  <si>
    <t>SB-0249</t>
  </si>
  <si>
    <t>SB-0250</t>
  </si>
  <si>
    <t>SB-0251</t>
  </si>
  <si>
    <t>SB-0252</t>
  </si>
  <si>
    <t>SB-0253</t>
  </si>
  <si>
    <t>SB-0254</t>
  </si>
  <si>
    <t>SB-0255</t>
  </si>
  <si>
    <t>SB-0256</t>
  </si>
  <si>
    <t>SB-0257</t>
  </si>
  <si>
    <t>SB-0258</t>
  </si>
  <si>
    <t>SB-0259</t>
  </si>
  <si>
    <t>SB-0260</t>
  </si>
  <si>
    <t>SB-0261</t>
  </si>
  <si>
    <t>SB-0262</t>
  </si>
  <si>
    <t>SB-0263</t>
  </si>
  <si>
    <t>SB-0264</t>
  </si>
  <si>
    <t>SB-0265</t>
  </si>
  <si>
    <t>SB-0266</t>
  </si>
  <si>
    <t>SB-0267</t>
  </si>
  <si>
    <t>SB-0268</t>
  </si>
  <si>
    <t>SB-0269</t>
  </si>
  <si>
    <t>SB-0270</t>
  </si>
  <si>
    <t>SB-0271</t>
  </si>
  <si>
    <t>SB-0272</t>
  </si>
  <si>
    <t>SB-0273</t>
  </si>
  <si>
    <t>SB-0274</t>
  </si>
  <si>
    <t>SB-0275</t>
  </si>
  <si>
    <t>SB-0276</t>
  </si>
  <si>
    <t>SB-0277</t>
  </si>
  <si>
    <t>SB-0278</t>
  </si>
  <si>
    <t>SB-0279</t>
  </si>
  <si>
    <t>SB-0280</t>
  </si>
  <si>
    <t>SB-0281</t>
  </si>
  <si>
    <t>SB-0282</t>
  </si>
  <si>
    <t>SB-0283</t>
  </si>
  <si>
    <t>SB-0284</t>
  </si>
  <si>
    <t>SB-0285</t>
  </si>
  <si>
    <t>SB-0286</t>
  </si>
  <si>
    <t>SB-0287</t>
  </si>
  <si>
    <t>SB-0288</t>
  </si>
  <si>
    <t>SB-0289</t>
  </si>
  <si>
    <t>SB-0290</t>
  </si>
  <si>
    <t>SB-0291</t>
  </si>
  <si>
    <t>SB-0292</t>
  </si>
  <si>
    <t>SB-0293</t>
  </si>
  <si>
    <t>SB-0294</t>
  </si>
  <si>
    <t>SB-0295</t>
  </si>
  <si>
    <t>SB-0296</t>
  </si>
  <si>
    <t>SB-0297</t>
  </si>
  <si>
    <t>SB-0298</t>
  </si>
  <si>
    <t>SB-0299</t>
  </si>
  <si>
    <t>SB-0300</t>
  </si>
  <si>
    <t>SB-0301</t>
  </si>
  <si>
    <t>SB-0302</t>
  </si>
  <si>
    <t>SB-0303</t>
  </si>
  <si>
    <t>SB-0304</t>
  </si>
  <si>
    <t>SB-0305</t>
  </si>
  <si>
    <t>SB-0306</t>
  </si>
  <si>
    <t>SB-0307</t>
  </si>
  <si>
    <t>SB-0308</t>
  </si>
  <si>
    <t>SB-0309</t>
  </si>
  <si>
    <t>SB-0310</t>
  </si>
  <si>
    <t>SB-0311</t>
  </si>
  <si>
    <t>SB-0312</t>
  </si>
  <si>
    <t>SB-0313</t>
  </si>
  <si>
    <t>SB-0314</t>
  </si>
  <si>
    <t>SB-0315</t>
  </si>
  <si>
    <t>SB-0316</t>
  </si>
  <si>
    <t>SB-0317</t>
  </si>
  <si>
    <t>SB-0318</t>
  </si>
  <si>
    <t>SB-0319</t>
  </si>
  <si>
    <t>SB-0320</t>
  </si>
  <si>
    <t>SB-0321</t>
  </si>
  <si>
    <t>SB-0322</t>
  </si>
  <si>
    <t>SB-0323</t>
  </si>
  <si>
    <t>SB-0324</t>
  </si>
  <si>
    <t>SB-0325</t>
  </si>
  <si>
    <t>SB-0326</t>
  </si>
  <si>
    <t>SB-0327</t>
  </si>
  <si>
    <t>SB-0328</t>
  </si>
  <si>
    <t>SB-0329</t>
  </si>
  <si>
    <t>SB-0330</t>
  </si>
  <si>
    <t>SB-0331</t>
  </si>
  <si>
    <t>SB-0332</t>
  </si>
  <si>
    <t>SB-0333</t>
  </si>
  <si>
    <t>SB-0334</t>
  </si>
  <si>
    <t>SB-0335</t>
  </si>
  <si>
    <t>SB-0336</t>
  </si>
  <si>
    <t>SB-0337</t>
  </si>
  <si>
    <t>SB-0338</t>
  </si>
  <si>
    <t>SB-0339</t>
  </si>
  <si>
    <t>SB-0340</t>
  </si>
  <si>
    <t>SB-0341</t>
  </si>
  <si>
    <t>SB-0342</t>
  </si>
  <si>
    <t>SB-0343</t>
  </si>
  <si>
    <t>SB-0344</t>
  </si>
  <si>
    <t>SB-0345</t>
  </si>
  <si>
    <t>SB-0346</t>
  </si>
  <si>
    <t>SB-0347</t>
  </si>
  <si>
    <t>SB-0348</t>
  </si>
  <si>
    <t>SB-0349</t>
  </si>
  <si>
    <t>SB-0350</t>
  </si>
  <si>
    <t>SB-0351</t>
  </si>
  <si>
    <t>SB-0352</t>
  </si>
  <si>
    <t>SB-0353</t>
  </si>
  <si>
    <t>SB-0354</t>
  </si>
  <si>
    <t>SB-0355</t>
  </si>
  <si>
    <t>SB-0356</t>
  </si>
  <si>
    <t>SB-0357</t>
  </si>
  <si>
    <t>SB-0358</t>
  </si>
  <si>
    <t>SB-0359</t>
  </si>
  <si>
    <t>SB-0360</t>
  </si>
  <si>
    <t>SB-0361</t>
  </si>
  <si>
    <t>SB-0362</t>
  </si>
  <si>
    <t>SB-0363</t>
  </si>
  <si>
    <t>SB-0364</t>
  </si>
  <si>
    <t>SB-0365</t>
  </si>
  <si>
    <t>SB-0366</t>
  </si>
  <si>
    <t>SB-0367</t>
  </si>
  <si>
    <t>SB-0368</t>
  </si>
  <si>
    <t>SB-0369</t>
  </si>
  <si>
    <t>SB-0370</t>
  </si>
  <si>
    <t>SB-0371</t>
  </si>
  <si>
    <t>SB-0372</t>
  </si>
  <si>
    <t>SB-0373</t>
  </si>
  <si>
    <t>SB-0374</t>
  </si>
  <si>
    <t>SB-0375</t>
  </si>
  <si>
    <t>SB-0376</t>
  </si>
  <si>
    <t>SB-0377</t>
  </si>
  <si>
    <t>SB-0378</t>
  </si>
  <si>
    <t>SB-0379</t>
  </si>
  <si>
    <t>SB-0380</t>
  </si>
  <si>
    <t>SB-0381</t>
  </si>
  <si>
    <t>SB-0382</t>
  </si>
  <si>
    <t>SB-0383</t>
  </si>
  <si>
    <t>SB-0384</t>
  </si>
  <si>
    <t>SB-0385</t>
  </si>
  <si>
    <t>SB-0386</t>
  </si>
  <si>
    <t>SB-0387</t>
  </si>
  <si>
    <t>SB-0388</t>
  </si>
  <si>
    <t>SB-0389</t>
  </si>
  <si>
    <t>SB-0390</t>
  </si>
  <si>
    <t>SB-0391</t>
  </si>
  <si>
    <t>SB-0392</t>
  </si>
  <si>
    <t>SB-0393</t>
  </si>
  <si>
    <t>SB-0394</t>
  </si>
  <si>
    <t>SB-0395</t>
  </si>
  <si>
    <t>SB-0396</t>
  </si>
  <si>
    <t>SB-0397</t>
  </si>
  <si>
    <t>SB-0398</t>
  </si>
  <si>
    <t>SB-0399</t>
  </si>
  <si>
    <t>SB-0400</t>
  </si>
  <si>
    <t>SB-0401</t>
  </si>
  <si>
    <t>SB-0402</t>
  </si>
  <si>
    <t>SB-0403</t>
  </si>
  <si>
    <t>SB-0404</t>
  </si>
  <si>
    <t>SB-0405</t>
  </si>
  <si>
    <t>SB-0406</t>
  </si>
  <si>
    <t>SB-0407</t>
  </si>
  <si>
    <t>SB-0408</t>
  </si>
  <si>
    <t>SB-0409</t>
  </si>
  <si>
    <t>SB-0410</t>
  </si>
  <si>
    <t>SB-0411</t>
  </si>
  <si>
    <t>SB-0412</t>
  </si>
  <si>
    <t>SB-0413</t>
  </si>
  <si>
    <t>SB-0414</t>
  </si>
  <si>
    <t>SB-0415</t>
  </si>
  <si>
    <t>SB-0416</t>
  </si>
  <si>
    <t>SB-0417</t>
  </si>
  <si>
    <t>SB-0418</t>
  </si>
  <si>
    <t>SB-0419</t>
  </si>
  <si>
    <t>SB-0420</t>
  </si>
  <si>
    <t>SB-0421</t>
  </si>
  <si>
    <t>SB-0422</t>
  </si>
  <si>
    <t>SB-0423</t>
  </si>
  <si>
    <t>SB-0424</t>
  </si>
  <si>
    <t>SB-0425</t>
  </si>
  <si>
    <t>SB-0426</t>
  </si>
  <si>
    <t>SB-0427</t>
  </si>
  <si>
    <t>SB-0428</t>
  </si>
  <si>
    <t>SB-0429</t>
  </si>
  <si>
    <t>SB-0430</t>
  </si>
  <si>
    <t>SB-0431</t>
  </si>
  <si>
    <t>SB-0432</t>
  </si>
  <si>
    <t>SB-0433</t>
  </si>
  <si>
    <t>SB-0434</t>
  </si>
  <si>
    <t>SB-0435</t>
  </si>
  <si>
    <t>SB-0436</t>
  </si>
  <si>
    <t>SB-0437</t>
  </si>
  <si>
    <t>SB-0438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</si>
</sst>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sz val="16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4"/>
      <color theme="0"/>
      <name val="Arial"/>
      <family val="2"/>
    </font>
    <font>
      <sz val="24"/>
      <color theme="0"/>
      <name val="Arial"/>
      <family val="2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003300"/>
        <bgColor indexed="64"/>
      </patternFill>
    </fill>
  </fills>
  <borders count="1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/>
      <right style="thin">
        <color theme="0" tint="-0.14996795556505021"/>
      </right>
      <top/>
      <bottom/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64" fontId="8" fillId="0" borderId="7" applyFill="0" applyProtection="0">
      <alignment horizontal="left" vertical="center" wrapText="1" indent="1"/>
    </xf>
    <xf numFmtId="164" fontId="9" fillId="0" borderId="8" applyFill="0" applyProtection="0">
      <alignment horizontal="left" vertical="top" wrapText="1" indent="1"/>
    </xf>
  </cellStyleXfs>
  <cellXfs count="4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/>
    <xf numFmtId="0" fontId="0" fillId="0" borderId="0" xfId="0" applyAlignment="1">
      <alignment horizontal="center"/>
    </xf>
    <xf numFmtId="0" fontId="3" fillId="5" borderId="2" xfId="0" applyFont="1" applyFill="1" applyBorder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1" fillId="4" borderId="2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left" vertical="center"/>
    </xf>
    <xf numFmtId="14" fontId="0" fillId="4" borderId="9" xfId="0" applyNumberFormat="1" applyFill="1" applyBorder="1" applyAlignment="1">
      <alignment horizontal="center"/>
    </xf>
    <xf numFmtId="14" fontId="0" fillId="4" borderId="10" xfId="0" applyNumberFormat="1" applyFill="1" applyBorder="1" applyAlignment="1">
      <alignment horizontal="center"/>
    </xf>
    <xf numFmtId="0" fontId="10" fillId="8" borderId="1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4" borderId="10" xfId="0" applyNumberForma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1" fillId="4" borderId="12" xfId="2" applyFont="1" applyFill="1" applyBorder="1" applyAlignment="1">
      <alignment horizontal="center"/>
    </xf>
    <xf numFmtId="0" fontId="12" fillId="4" borderId="0" xfId="0" applyFont="1" applyFill="1" applyAlignment="1">
      <alignment horizontal="left" vertical="center"/>
    </xf>
    <xf numFmtId="0" fontId="12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14" fillId="6" borderId="1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horizontal="left" vertical="center"/>
    </xf>
    <xf numFmtId="0" fontId="12" fillId="4" borderId="1" xfId="0" applyFont="1" applyFill="1" applyBorder="1" applyAlignment="1">
      <alignment horizontal="left" vertical="center"/>
    </xf>
    <xf numFmtId="0" fontId="15" fillId="6" borderId="1" xfId="0" applyFont="1" applyFill="1" applyBorder="1" applyAlignment="1">
      <alignment horizontal="left" vertical="center"/>
    </xf>
    <xf numFmtId="0" fontId="16" fillId="5" borderId="2" xfId="0" applyFont="1" applyFill="1" applyBorder="1" applyAlignment="1">
      <alignment horizontal="left" vertical="center"/>
    </xf>
    <xf numFmtId="0" fontId="16" fillId="5" borderId="0" xfId="0" applyFont="1" applyFill="1" applyAlignment="1">
      <alignment horizontal="left" vertical="center"/>
    </xf>
    <xf numFmtId="0" fontId="17" fillId="4" borderId="1" xfId="1" applyFont="1" applyFill="1" applyBorder="1" applyAlignment="1">
      <alignment horizontal="left" vertical="center"/>
    </xf>
    <xf numFmtId="0" fontId="12" fillId="4" borderId="1" xfId="0" quotePrefix="1" applyFont="1" applyFill="1" applyBorder="1" applyAlignment="1">
      <alignment horizontal="left" vertical="center"/>
    </xf>
    <xf numFmtId="0" fontId="18" fillId="7" borderId="3" xfId="0" applyFont="1" applyFill="1" applyBorder="1" applyAlignment="1">
      <alignment horizontal="left" vertical="center"/>
    </xf>
    <xf numFmtId="0" fontId="8" fillId="4" borderId="4" xfId="0" applyFont="1" applyFill="1" applyBorder="1" applyAlignment="1">
      <alignment horizontal="center" vertical="center"/>
    </xf>
    <xf numFmtId="0" fontId="16" fillId="5" borderId="2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6" fillId="4" borderId="0" xfId="0" applyFont="1" applyFill="1"/>
    <xf numFmtId="0" fontId="11" fillId="3" borderId="12" xfId="2" applyFont="1" applyFill="1" applyBorder="1" applyAlignment="1">
      <alignment horizontal="center"/>
    </xf>
    <xf numFmtId="0" fontId="11" fillId="9" borderId="12" xfId="2" applyFont="1" applyFill="1" applyBorder="1" applyAlignment="1">
      <alignment horizontal="center"/>
    </xf>
    <xf numFmtId="0" fontId="19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</cellXfs>
  <cellStyles count="5">
    <cellStyle name="Detalhes do dia" xfId="4" xr:uid="{5C7E4F6F-A9A7-4544-9240-B656D102BCA5}"/>
    <cellStyle name="Dia" xfId="3" xr:uid="{CA4F5155-A6FB-4FB5-8F00-6E16DC364AE3}"/>
    <cellStyle name="Hiperlink" xfId="1" builtinId="8"/>
    <cellStyle name="Normal" xfId="0" builtinId="0"/>
    <cellStyle name="Título" xfId="2" builtinId="15"/>
  </cellStyles>
  <dxfs count="63">
    <dxf>
      <font>
        <color theme="0"/>
      </font>
      <fill>
        <patternFill>
          <fgColor theme="0"/>
        </patternFill>
      </fill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f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 tint="-4.9989318521683403E-2"/>
      </font>
      <fill>
        <patternFill>
          <f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f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4.9989318521683403E-2"/>
      </font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4.9989318521683403E-2"/>
      </font>
    </dxf>
    <dxf>
      <font>
        <color theme="0" tint="-4.9989318521683403E-2"/>
      </font>
      <fill>
        <patternFill>
          <f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 tint="-4.9989318521683403E-2"/>
      </font>
      <fill>
        <patternFill>
          <fgColor theme="0"/>
        </patternFill>
      </fill>
    </dxf>
    <dxf>
      <font>
        <color theme="0" tint="-4.9989318521683403E-2"/>
      </font>
      <fill>
        <patternFill>
          <fgColor theme="0"/>
        </patternFill>
      </fill>
    </dxf>
    <dxf>
      <font>
        <color theme="0" tint="-4.9989318521683403E-2"/>
      </font>
      <fill>
        <patternFill>
          <fgColor theme="0"/>
        </patternFill>
      </fill>
    </dxf>
    <dxf>
      <fill>
        <patternFill patternType="solid">
          <fgColor rgb="FFC6EFCE"/>
          <bgColor indexed="65"/>
        </patternFill>
      </fill>
    </dxf>
    <dxf>
      <fill>
        <patternFill patternType="solid">
          <fgColor rgb="FFFFEB9C"/>
          <bgColor indexed="65"/>
        </patternFill>
      </fill>
    </dxf>
    <dxf>
      <fill>
        <patternFill patternType="solid">
          <fgColor rgb="FFFFC7CE"/>
          <bgColor indexed="6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7030A0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0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8080"/>
      <color rgb="FF003300"/>
      <color rgb="FF006600"/>
      <color rgb="FF339933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BURN DOW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DASHBOARD!$AN$7</c:f>
              <c:strCache>
                <c:ptCount val="1"/>
                <c:pt idx="0">
                  <c:v>TOTAL DE PONTOS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DASHBOARD!$AM$8:$AM$11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DASHBOARD!$AN$8:$AN$11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8-465D-9501-751EBF576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6407824"/>
        <c:axId val="183641198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DASHBOARD!$AP$7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DASHBOARD!$AM$8:$AM$11</c15:sqref>
                        </c15:formulaRef>
                      </c:ext>
                    </c:extLst>
                    <c:strCache>
                      <c:ptCount val="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DASHBOARD!$AP$8:$AP$11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648-465D-9501-751EBF5764D5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DASHBOARD!$AO$7</c:f>
              <c:strCache>
                <c:ptCount val="1"/>
                <c:pt idx="0">
                  <c:v>TOTAL EXECUTADOS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DASHBOARD!$AM$8:$AM$11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DASHBOARD!$AO$8:$AO$11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8-465D-9501-751EBF576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407824"/>
        <c:axId val="1836411984"/>
      </c:lineChart>
      <c:catAx>
        <c:axId val="183640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6411984"/>
        <c:crosses val="autoZero"/>
        <c:auto val="1"/>
        <c:lblAlgn val="ctr"/>
        <c:lblOffset val="100"/>
        <c:noMultiLvlLbl val="0"/>
      </c:catAx>
      <c:valAx>
        <c:axId val="18364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640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AGENDA!A1"/><Relationship Id="rId2" Type="http://schemas.openxmlformats.org/officeDocument/2006/relationships/hyperlink" Target="#EQUIPE!A1"/><Relationship Id="rId1" Type="http://schemas.openxmlformats.org/officeDocument/2006/relationships/hyperlink" Target="#CADASTRO!A1"/><Relationship Id="rId6" Type="http://schemas.openxmlformats.org/officeDocument/2006/relationships/hyperlink" Target="#DASHBOARD!A1"/><Relationship Id="rId5" Type="http://schemas.openxmlformats.org/officeDocument/2006/relationships/hyperlink" Target="#RELAT.DESEMPENHO!A1"/><Relationship Id="rId4" Type="http://schemas.openxmlformats.org/officeDocument/2006/relationships/hyperlink" Target="#BACKLOG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AGENDA!A1"/><Relationship Id="rId2" Type="http://schemas.openxmlformats.org/officeDocument/2006/relationships/hyperlink" Target="#CADASTRO!A1"/><Relationship Id="rId1" Type="http://schemas.openxmlformats.org/officeDocument/2006/relationships/hyperlink" Target="#BACKLOG!A1"/><Relationship Id="rId6" Type="http://schemas.openxmlformats.org/officeDocument/2006/relationships/image" Target="../media/image1.png"/><Relationship Id="rId5" Type="http://schemas.openxmlformats.org/officeDocument/2006/relationships/hyperlink" Target="#DASHBOARD!A1"/><Relationship Id="rId4" Type="http://schemas.openxmlformats.org/officeDocument/2006/relationships/hyperlink" Target="#RELAT.DESEMPENHO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EQUIPE!A1"/><Relationship Id="rId2" Type="http://schemas.openxmlformats.org/officeDocument/2006/relationships/hyperlink" Target="#CADASTRO!A1"/><Relationship Id="rId1" Type="http://schemas.openxmlformats.org/officeDocument/2006/relationships/hyperlink" Target="#BACKLOG!A1"/><Relationship Id="rId6" Type="http://schemas.openxmlformats.org/officeDocument/2006/relationships/hyperlink" Target="#DASHBOARD!A1"/><Relationship Id="rId5" Type="http://schemas.openxmlformats.org/officeDocument/2006/relationships/hyperlink" Target="#RELAT.DESEMPENHO!A1"/><Relationship Id="rId4" Type="http://schemas.openxmlformats.org/officeDocument/2006/relationships/hyperlink" Target="#ORGANOGRAMA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CADASTRO!A1"/><Relationship Id="rId7" Type="http://schemas.openxmlformats.org/officeDocument/2006/relationships/hyperlink" Target="#'USER STORIES'!A1"/><Relationship Id="rId2" Type="http://schemas.openxmlformats.org/officeDocument/2006/relationships/hyperlink" Target="#SPRINT!A1"/><Relationship Id="rId1" Type="http://schemas.openxmlformats.org/officeDocument/2006/relationships/hyperlink" Target="#'PRODUCT BACKLOG'!A1"/><Relationship Id="rId6" Type="http://schemas.openxmlformats.org/officeDocument/2006/relationships/hyperlink" Target="#BACKLOG!A1"/><Relationship Id="rId5" Type="http://schemas.openxmlformats.org/officeDocument/2006/relationships/hyperlink" Target="#DASHBOARD!A1"/><Relationship Id="rId4" Type="http://schemas.openxmlformats.org/officeDocument/2006/relationships/hyperlink" Target="#RELAT.DESEMPENHO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CADASTRO!A1"/><Relationship Id="rId7" Type="http://schemas.openxmlformats.org/officeDocument/2006/relationships/hyperlink" Target="#'USER STORIES'!A1"/><Relationship Id="rId2" Type="http://schemas.openxmlformats.org/officeDocument/2006/relationships/hyperlink" Target="#SPRINT!A1"/><Relationship Id="rId1" Type="http://schemas.openxmlformats.org/officeDocument/2006/relationships/hyperlink" Target="#'PRODUCT BACKLOG'!A1"/><Relationship Id="rId6" Type="http://schemas.openxmlformats.org/officeDocument/2006/relationships/hyperlink" Target="#BACKLOG!A1"/><Relationship Id="rId5" Type="http://schemas.openxmlformats.org/officeDocument/2006/relationships/hyperlink" Target="#DASHBOARD!A1"/><Relationship Id="rId4" Type="http://schemas.openxmlformats.org/officeDocument/2006/relationships/hyperlink" Target="#RELAT.DESEMPENHO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CADASTRO!A1"/><Relationship Id="rId2" Type="http://schemas.openxmlformats.org/officeDocument/2006/relationships/hyperlink" Target="#'PRODUCT BACKLOG'!A1"/><Relationship Id="rId1" Type="http://schemas.openxmlformats.org/officeDocument/2006/relationships/hyperlink" Target="#BACKLOG!A1"/><Relationship Id="rId6" Type="http://schemas.openxmlformats.org/officeDocument/2006/relationships/hyperlink" Target="#'USER STORIES'!A1"/><Relationship Id="rId5" Type="http://schemas.openxmlformats.org/officeDocument/2006/relationships/hyperlink" Target="#DASHBOARD!A1"/><Relationship Id="rId4" Type="http://schemas.openxmlformats.org/officeDocument/2006/relationships/hyperlink" Target="#RELAT.DESEMPENHO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BACKLOG!A1"/><Relationship Id="rId2" Type="http://schemas.openxmlformats.org/officeDocument/2006/relationships/hyperlink" Target="#DASHBOARD!A1"/><Relationship Id="rId1" Type="http://schemas.openxmlformats.org/officeDocument/2006/relationships/hyperlink" Target="#CADASTRO!A1"/><Relationship Id="rId4" Type="http://schemas.openxmlformats.org/officeDocument/2006/relationships/hyperlink" Target="#RELAT.DESEMPENHO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CADASTRO!A1"/><Relationship Id="rId7" Type="http://schemas.openxmlformats.org/officeDocument/2006/relationships/image" Target="../media/image2.tmp"/><Relationship Id="rId2" Type="http://schemas.openxmlformats.org/officeDocument/2006/relationships/hyperlink" Target="#PLAN_REAL!A1"/><Relationship Id="rId1" Type="http://schemas.openxmlformats.org/officeDocument/2006/relationships/hyperlink" Target="#DASHBOARD!A1"/><Relationship Id="rId6" Type="http://schemas.openxmlformats.org/officeDocument/2006/relationships/chart" Target="../charts/chart1.xml"/><Relationship Id="rId5" Type="http://schemas.openxmlformats.org/officeDocument/2006/relationships/hyperlink" Target="#RELAT.DESEMPENHO!A1"/><Relationship Id="rId4" Type="http://schemas.openxmlformats.org/officeDocument/2006/relationships/hyperlink" Target="#BACKLOG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CADASTRO!A1"/><Relationship Id="rId7" Type="http://schemas.openxmlformats.org/officeDocument/2006/relationships/image" Target="../media/image4.png"/><Relationship Id="rId2" Type="http://schemas.openxmlformats.org/officeDocument/2006/relationships/hyperlink" Target="#PLAN_REAL!A1"/><Relationship Id="rId1" Type="http://schemas.openxmlformats.org/officeDocument/2006/relationships/hyperlink" Target="#DASHBOARD!A1"/><Relationship Id="rId6" Type="http://schemas.openxmlformats.org/officeDocument/2006/relationships/image" Target="../media/image3.tmp"/><Relationship Id="rId5" Type="http://schemas.openxmlformats.org/officeDocument/2006/relationships/hyperlink" Target="#RELAT.DESEMPENHO!A1"/><Relationship Id="rId4" Type="http://schemas.openxmlformats.org/officeDocument/2006/relationships/hyperlink" Target="#BACKLOG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152400</xdr:rowOff>
    </xdr:from>
    <xdr:to>
      <xdr:col>1</xdr:col>
      <xdr:colOff>2273300</xdr:colOff>
      <xdr:row>2</xdr:row>
      <xdr:rowOff>5670</xdr:rowOff>
    </xdr:to>
    <xdr:sp macro="" textlink="">
      <xdr:nvSpPr>
        <xdr:cNvPr id="33" name="Retângulo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665929-5A8F-42E4-8B7F-756738F0555F}"/>
            </a:ext>
          </a:extLst>
        </xdr:cNvPr>
        <xdr:cNvSpPr/>
      </xdr:nvSpPr>
      <xdr:spPr>
        <a:xfrm>
          <a:off x="415925" y="660400"/>
          <a:ext cx="2111375" cy="36127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PROJETO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341678</xdr:colOff>
      <xdr:row>1</xdr:row>
      <xdr:rowOff>142876</xdr:rowOff>
    </xdr:from>
    <xdr:to>
      <xdr:col>2</xdr:col>
      <xdr:colOff>3221678</xdr:colOff>
      <xdr:row>1</xdr:row>
      <xdr:rowOff>502876</xdr:rowOff>
    </xdr:to>
    <xdr:sp macro="" textlink="">
      <xdr:nvSpPr>
        <xdr:cNvPr id="34" name="Retângulo 3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265C63-C8A9-4492-B326-2DA62408B7D5}"/>
            </a:ext>
          </a:extLst>
        </xdr:cNvPr>
        <xdr:cNvSpPr/>
      </xdr:nvSpPr>
      <xdr:spPr>
        <a:xfrm>
          <a:off x="2884853" y="647701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EQUIPE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3105150</xdr:colOff>
      <xdr:row>1</xdr:row>
      <xdr:rowOff>133350</xdr:rowOff>
    </xdr:from>
    <xdr:to>
      <xdr:col>4</xdr:col>
      <xdr:colOff>295550</xdr:colOff>
      <xdr:row>1</xdr:row>
      <xdr:rowOff>493350</xdr:rowOff>
    </xdr:to>
    <xdr:sp macro="" textlink="">
      <xdr:nvSpPr>
        <xdr:cNvPr id="35" name="Retângulo 3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09A3D64-4E41-4274-9B71-BD05B74DF1B5}"/>
            </a:ext>
          </a:extLst>
        </xdr:cNvPr>
        <xdr:cNvSpPr/>
      </xdr:nvSpPr>
      <xdr:spPr>
        <a:xfrm>
          <a:off x="5648325" y="638175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AGENDA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346362</xdr:colOff>
      <xdr:row>0</xdr:row>
      <xdr:rowOff>12700</xdr:rowOff>
    </xdr:from>
    <xdr:to>
      <xdr:col>2</xdr:col>
      <xdr:colOff>3226362</xdr:colOff>
      <xdr:row>0</xdr:row>
      <xdr:rowOff>406399</xdr:rowOff>
    </xdr:to>
    <xdr:sp macro="" textlink="">
      <xdr:nvSpPr>
        <xdr:cNvPr id="6" name="Retângulo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6A7170E-1ECC-4FBB-856E-20F45F32A950}"/>
            </a:ext>
          </a:extLst>
        </xdr:cNvPr>
        <xdr:cNvSpPr/>
      </xdr:nvSpPr>
      <xdr:spPr>
        <a:xfrm>
          <a:off x="2899062" y="12700"/>
          <a:ext cx="2880000" cy="393699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SCRUM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203474</xdr:colOff>
      <xdr:row>1</xdr:row>
      <xdr:rowOff>31750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12582D-5214-4DF3-8F12-3308BF64DA5A}"/>
            </a:ext>
          </a:extLst>
        </xdr:cNvPr>
        <xdr:cNvSpPr>
          <a:spLocks noChangeAspect="1"/>
        </xdr:cNvSpPr>
      </xdr:nvSpPr>
      <xdr:spPr>
        <a:xfrm>
          <a:off x="254000" y="0"/>
          <a:ext cx="2502174" cy="53975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CADASTRO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3293050</xdr:colOff>
      <xdr:row>0</xdr:row>
      <xdr:rowOff>0</xdr:rowOff>
    </xdr:from>
    <xdr:to>
      <xdr:col>4</xdr:col>
      <xdr:colOff>483450</xdr:colOff>
      <xdr:row>0</xdr:row>
      <xdr:rowOff>419098</xdr:rowOff>
    </xdr:to>
    <xdr:sp macro="" textlink="">
      <xdr:nvSpPr>
        <xdr:cNvPr id="8" name="Retângulo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9E9273D-1028-4AD4-9BA4-8E0A401AE4B7}"/>
            </a:ext>
          </a:extLst>
        </xdr:cNvPr>
        <xdr:cNvSpPr/>
      </xdr:nvSpPr>
      <xdr:spPr>
        <a:xfrm>
          <a:off x="5845750" y="0"/>
          <a:ext cx="2880000" cy="419098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RELATÓRIO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4</xdr:col>
      <xdr:colOff>562838</xdr:colOff>
      <xdr:row>0</xdr:row>
      <xdr:rowOff>0</xdr:rowOff>
    </xdr:from>
    <xdr:to>
      <xdr:col>6</xdr:col>
      <xdr:colOff>794888</xdr:colOff>
      <xdr:row>0</xdr:row>
      <xdr:rowOff>495300</xdr:rowOff>
    </xdr:to>
    <xdr:sp macro="" textlink="">
      <xdr:nvSpPr>
        <xdr:cNvPr id="9" name="Retângulo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FD244AD-B752-4E86-9CED-6CBC31AF8DAC}"/>
            </a:ext>
          </a:extLst>
        </xdr:cNvPr>
        <xdr:cNvSpPr/>
      </xdr:nvSpPr>
      <xdr:spPr>
        <a:xfrm>
          <a:off x="8805138" y="0"/>
          <a:ext cx="2873650" cy="4953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DASHBOARD</a:t>
          </a:r>
          <a:endParaRPr lang="pt-BR" sz="1100"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2862094</xdr:colOff>
      <xdr:row>0</xdr:row>
      <xdr:rowOff>79376</xdr:rowOff>
    </xdr:from>
    <xdr:to>
      <xdr:col>2</xdr:col>
      <xdr:colOff>2475019</xdr:colOff>
      <xdr:row>0</xdr:row>
      <xdr:rowOff>440361</xdr:rowOff>
    </xdr:to>
    <xdr:sp macro="" textlink="">
      <xdr:nvSpPr>
        <xdr:cNvPr id="57" name="Retângulo 5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EA6D90-E357-4F00-BE74-0CF3652A1150}"/>
            </a:ext>
          </a:extLst>
        </xdr:cNvPr>
        <xdr:cNvSpPr/>
      </xdr:nvSpPr>
      <xdr:spPr>
        <a:xfrm>
          <a:off x="3471694" y="79376"/>
          <a:ext cx="2876825" cy="36098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SCRUM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0</xdr:col>
      <xdr:colOff>600075</xdr:colOff>
      <xdr:row>1</xdr:row>
      <xdr:rowOff>133351</xdr:rowOff>
    </xdr:from>
    <xdr:to>
      <xdr:col>1</xdr:col>
      <xdr:colOff>2870475</xdr:colOff>
      <xdr:row>1</xdr:row>
      <xdr:rowOff>493351</xdr:rowOff>
    </xdr:to>
    <xdr:sp macro="" textlink="">
      <xdr:nvSpPr>
        <xdr:cNvPr id="27" name="Retângulo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209974-96C7-68CE-3BAC-C0D6B6D06B4B}"/>
            </a:ext>
          </a:extLst>
        </xdr:cNvPr>
        <xdr:cNvSpPr/>
      </xdr:nvSpPr>
      <xdr:spPr>
        <a:xfrm>
          <a:off x="600075" y="638176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PROJETO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1</xdr:col>
      <xdr:colOff>2160953</xdr:colOff>
      <xdr:row>1</xdr:row>
      <xdr:rowOff>142877</xdr:rowOff>
    </xdr:from>
    <xdr:to>
      <xdr:col>2</xdr:col>
      <xdr:colOff>1773878</xdr:colOff>
      <xdr:row>1</xdr:row>
      <xdr:rowOff>502877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6D10AADF-0927-DBAB-6FD3-6ADE48C21E02}"/>
            </a:ext>
          </a:extLst>
        </xdr:cNvPr>
        <xdr:cNvSpPr/>
      </xdr:nvSpPr>
      <xdr:spPr>
        <a:xfrm>
          <a:off x="2770553" y="647702"/>
          <a:ext cx="2880000" cy="360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EQUIPE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1781175</xdr:colOff>
      <xdr:row>1</xdr:row>
      <xdr:rowOff>133351</xdr:rowOff>
    </xdr:from>
    <xdr:to>
      <xdr:col>3</xdr:col>
      <xdr:colOff>1394100</xdr:colOff>
      <xdr:row>1</xdr:row>
      <xdr:rowOff>493351</xdr:rowOff>
    </xdr:to>
    <xdr:sp macro="" textlink="">
      <xdr:nvSpPr>
        <xdr:cNvPr id="51" name="Retângulo 5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5F8CF59-31E7-440B-B93F-96F2820D9CB9}"/>
            </a:ext>
          </a:extLst>
        </xdr:cNvPr>
        <xdr:cNvSpPr/>
      </xdr:nvSpPr>
      <xdr:spPr>
        <a:xfrm>
          <a:off x="5657850" y="638176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AGENDA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2879015</xdr:colOff>
      <xdr:row>0</xdr:row>
      <xdr:rowOff>503861</xdr:rowOff>
    </xdr:to>
    <xdr:sp macro="" textlink="">
      <xdr:nvSpPr>
        <xdr:cNvPr id="56" name="Retângulo 5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3A01523-96FD-4C27-84E9-3DF706C9856B}"/>
            </a:ext>
          </a:extLst>
        </xdr:cNvPr>
        <xdr:cNvSpPr>
          <a:spLocks noChangeAspect="1"/>
        </xdr:cNvSpPr>
      </xdr:nvSpPr>
      <xdr:spPr>
        <a:xfrm>
          <a:off x="609600" y="0"/>
          <a:ext cx="2879015" cy="503861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CADASTRO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2407298</xdr:colOff>
      <xdr:row>0</xdr:row>
      <xdr:rowOff>117476</xdr:rowOff>
    </xdr:from>
    <xdr:to>
      <xdr:col>3</xdr:col>
      <xdr:colOff>2024164</xdr:colOff>
      <xdr:row>0</xdr:row>
      <xdr:rowOff>478461</xdr:rowOff>
    </xdr:to>
    <xdr:sp macro="" textlink="">
      <xdr:nvSpPr>
        <xdr:cNvPr id="58" name="Retângulo 5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026E19B-E726-4F7A-A325-9681D49C627C}"/>
            </a:ext>
          </a:extLst>
        </xdr:cNvPr>
        <xdr:cNvSpPr/>
      </xdr:nvSpPr>
      <xdr:spPr>
        <a:xfrm>
          <a:off x="6280798" y="117476"/>
          <a:ext cx="2880766" cy="36098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RELATÓRIO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3</xdr:col>
      <xdr:colOff>1675730</xdr:colOff>
      <xdr:row>0</xdr:row>
      <xdr:rowOff>117475</xdr:rowOff>
    </xdr:from>
    <xdr:to>
      <xdr:col>4</xdr:col>
      <xdr:colOff>1295224</xdr:colOff>
      <xdr:row>0</xdr:row>
      <xdr:rowOff>478460</xdr:rowOff>
    </xdr:to>
    <xdr:sp macro="" textlink="">
      <xdr:nvSpPr>
        <xdr:cNvPr id="59" name="Retângulo 5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A7CE3C-4FAC-43E2-A475-70DE99E9A780}"/>
            </a:ext>
          </a:extLst>
        </xdr:cNvPr>
        <xdr:cNvSpPr/>
      </xdr:nvSpPr>
      <xdr:spPr>
        <a:xfrm>
          <a:off x="8813130" y="117475"/>
          <a:ext cx="2883394" cy="360985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DASHBOARD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5</xdr:col>
      <xdr:colOff>444500</xdr:colOff>
      <xdr:row>3</xdr:row>
      <xdr:rowOff>38100</xdr:rowOff>
    </xdr:from>
    <xdr:to>
      <xdr:col>20</xdr:col>
      <xdr:colOff>520700</xdr:colOff>
      <xdr:row>29</xdr:row>
      <xdr:rowOff>63500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A1C3B4C-A6D3-4CD8-B7A8-DE8F88409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alphaModFix amt="35000"/>
        </a:blip>
        <a:srcRect l="20979" t="4559" r="12510" b="5538"/>
        <a:stretch/>
      </xdr:blipFill>
      <xdr:spPr>
        <a:xfrm>
          <a:off x="14109700" y="1257300"/>
          <a:ext cx="9220200" cy="701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107179</xdr:colOff>
      <xdr:row>0</xdr:row>
      <xdr:rowOff>1</xdr:rowOff>
    </xdr:from>
    <xdr:to>
      <xdr:col>6</xdr:col>
      <xdr:colOff>497979</xdr:colOff>
      <xdr:row>0</xdr:row>
      <xdr:rowOff>473927</xdr:rowOff>
    </xdr:to>
    <xdr:sp macro="" textlink="">
      <xdr:nvSpPr>
        <xdr:cNvPr id="72" name="Retângulo 7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036FCE-26D7-4857-9DC3-FDC6DBFE42D7}"/>
            </a:ext>
          </a:extLst>
        </xdr:cNvPr>
        <xdr:cNvSpPr/>
      </xdr:nvSpPr>
      <xdr:spPr>
        <a:xfrm>
          <a:off x="3457191" y="1"/>
          <a:ext cx="2866990" cy="473926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SCRUM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1</xdr:col>
      <xdr:colOff>9526</xdr:colOff>
      <xdr:row>1</xdr:row>
      <xdr:rowOff>132884</xdr:rowOff>
    </xdr:from>
    <xdr:to>
      <xdr:col>3</xdr:col>
      <xdr:colOff>416200</xdr:colOff>
      <xdr:row>1</xdr:row>
      <xdr:rowOff>496059</xdr:rowOff>
    </xdr:to>
    <xdr:sp macro="" textlink="">
      <xdr:nvSpPr>
        <xdr:cNvPr id="56" name="Retângulo 5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5A6F6D9-A87F-466A-BFB1-FAC589D9CFD8}"/>
            </a:ext>
          </a:extLst>
        </xdr:cNvPr>
        <xdr:cNvSpPr/>
      </xdr:nvSpPr>
      <xdr:spPr>
        <a:xfrm>
          <a:off x="618197" y="639335"/>
          <a:ext cx="2258086" cy="363175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PROJETO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4</xdr:col>
      <xdr:colOff>317982</xdr:colOff>
      <xdr:row>1</xdr:row>
      <xdr:rowOff>124529</xdr:rowOff>
    </xdr:from>
    <xdr:to>
      <xdr:col>6</xdr:col>
      <xdr:colOff>708782</xdr:colOff>
      <xdr:row>1</xdr:row>
      <xdr:rowOff>486155</xdr:rowOff>
    </xdr:to>
    <xdr:sp macro="" textlink="">
      <xdr:nvSpPr>
        <xdr:cNvPr id="57" name="Retângulo 5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145799-B9CF-41C0-81C1-29EB58082166}"/>
            </a:ext>
          </a:extLst>
        </xdr:cNvPr>
        <xdr:cNvSpPr/>
      </xdr:nvSpPr>
      <xdr:spPr>
        <a:xfrm>
          <a:off x="3667994" y="630980"/>
          <a:ext cx="2861105" cy="361626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EQUIPE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7</xdr:col>
      <xdr:colOff>187325</xdr:colOff>
      <xdr:row>1</xdr:row>
      <xdr:rowOff>164867</xdr:rowOff>
    </xdr:from>
    <xdr:to>
      <xdr:col>9</xdr:col>
      <xdr:colOff>578125</xdr:colOff>
      <xdr:row>2</xdr:row>
      <xdr:rowOff>18416</xdr:rowOff>
    </xdr:to>
    <xdr:sp macro="" textlink="">
      <xdr:nvSpPr>
        <xdr:cNvPr id="58" name="Retângulo 5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1AFE06C-C284-4A4A-B9B0-0BEF779FD7B5}"/>
            </a:ext>
          </a:extLst>
        </xdr:cNvPr>
        <xdr:cNvSpPr/>
      </xdr:nvSpPr>
      <xdr:spPr>
        <a:xfrm>
          <a:off x="6537325" y="672867"/>
          <a:ext cx="2880000" cy="36154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AGENDA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644799</xdr:colOff>
      <xdr:row>1</xdr:row>
      <xdr:rowOff>28575</xdr:rowOff>
    </xdr:to>
    <xdr:sp macro="" textlink="">
      <xdr:nvSpPr>
        <xdr:cNvPr id="71" name="Retângulo 7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37C128-DDB4-4CF1-9F5D-62C333589AAC}"/>
            </a:ext>
          </a:extLst>
        </xdr:cNvPr>
        <xdr:cNvSpPr>
          <a:spLocks noChangeAspect="1"/>
        </xdr:cNvSpPr>
      </xdr:nvSpPr>
      <xdr:spPr>
        <a:xfrm>
          <a:off x="609600" y="0"/>
          <a:ext cx="2498999" cy="5334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CADASTRO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8</xdr:col>
      <xdr:colOff>214358</xdr:colOff>
      <xdr:row>0</xdr:row>
      <xdr:rowOff>2</xdr:rowOff>
    </xdr:from>
    <xdr:to>
      <xdr:col>10</xdr:col>
      <xdr:colOff>605158</xdr:colOff>
      <xdr:row>0</xdr:row>
      <xdr:rowOff>478574</xdr:rowOff>
    </xdr:to>
    <xdr:sp macro="" textlink="">
      <xdr:nvSpPr>
        <xdr:cNvPr id="73" name="Retângulo 7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3931370-0A12-4E0C-B375-AF1874F02931}"/>
            </a:ext>
          </a:extLst>
        </xdr:cNvPr>
        <xdr:cNvSpPr/>
      </xdr:nvSpPr>
      <xdr:spPr>
        <a:xfrm>
          <a:off x="7151346" y="2"/>
          <a:ext cx="2879071" cy="478572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RELATÓRIO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12</xdr:col>
      <xdr:colOff>321538</xdr:colOff>
      <xdr:row>0</xdr:row>
      <xdr:rowOff>0</xdr:rowOff>
    </xdr:from>
    <xdr:to>
      <xdr:col>16</xdr:col>
      <xdr:colOff>128138</xdr:colOff>
      <xdr:row>1</xdr:row>
      <xdr:rowOff>28575</xdr:rowOff>
    </xdr:to>
    <xdr:sp macro="" textlink="">
      <xdr:nvSpPr>
        <xdr:cNvPr id="74" name="Retângulo 7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3E9C6D5-2394-4DE2-8572-F6AA5FCB4923}"/>
            </a:ext>
          </a:extLst>
        </xdr:cNvPr>
        <xdr:cNvSpPr/>
      </xdr:nvSpPr>
      <xdr:spPr>
        <a:xfrm>
          <a:off x="7636738" y="0"/>
          <a:ext cx="2880000" cy="5334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DASHBOARD</a:t>
          </a:r>
          <a:endParaRPr lang="pt-BR" sz="1100">
            <a:latin typeface="+mn-lt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1</xdr:row>
      <xdr:rowOff>165101</xdr:rowOff>
    </xdr:from>
    <xdr:to>
      <xdr:col>2</xdr:col>
      <xdr:colOff>3098800</xdr:colOff>
      <xdr:row>2</xdr:row>
      <xdr:rowOff>20276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4848D4-F8C2-69D3-5C06-497DA24796C0}"/>
            </a:ext>
          </a:extLst>
        </xdr:cNvPr>
        <xdr:cNvSpPr/>
      </xdr:nvSpPr>
      <xdr:spPr>
        <a:xfrm>
          <a:off x="714375" y="673101"/>
          <a:ext cx="2994025" cy="3631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BACKLOG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2</xdr:col>
      <xdr:colOff>6035407</xdr:colOff>
      <xdr:row>1</xdr:row>
      <xdr:rowOff>104776</xdr:rowOff>
    </xdr:from>
    <xdr:to>
      <xdr:col>3</xdr:col>
      <xdr:colOff>279400</xdr:colOff>
      <xdr:row>1</xdr:row>
      <xdr:rowOff>464776</xdr:rowOff>
    </xdr:to>
    <xdr:sp macro="" textlink="">
      <xdr:nvSpPr>
        <xdr:cNvPr id="4" name="Retângul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9AFE340-8A3B-6C9F-CC36-674EB92B8267}"/>
            </a:ext>
          </a:extLst>
        </xdr:cNvPr>
        <xdr:cNvSpPr/>
      </xdr:nvSpPr>
      <xdr:spPr>
        <a:xfrm>
          <a:off x="7521307" y="612776"/>
          <a:ext cx="3565793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SPRINT</a:t>
          </a:r>
          <a:endParaRPr lang="pt-BR" sz="1100">
            <a:latin typeface="+mn-lt"/>
          </a:endParaRPr>
        </a:p>
      </xdr:txBody>
    </xdr:sp>
    <xdr:clientData/>
  </xdr:twoCellAnchor>
  <xdr:twoCellAnchor>
    <xdr:from>
      <xdr:col>0</xdr:col>
      <xdr:colOff>390525</xdr:colOff>
      <xdr:row>1</xdr:row>
      <xdr:rowOff>0</xdr:rowOff>
    </xdr:from>
    <xdr:to>
      <xdr:col>8</xdr:col>
      <xdr:colOff>393701</xdr:colOff>
      <xdr:row>1</xdr:row>
      <xdr:rowOff>0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8878D629-EC9B-4FFB-A474-0C5A04C80CEF}"/>
            </a:ext>
          </a:extLst>
        </xdr:cNvPr>
        <xdr:cNvGrpSpPr/>
      </xdr:nvGrpSpPr>
      <xdr:grpSpPr>
        <a:xfrm>
          <a:off x="390525" y="508000"/>
          <a:ext cx="22164676" cy="0"/>
          <a:chOff x="1476375" y="1704973"/>
          <a:chExt cx="4856580" cy="581027"/>
        </a:xfrm>
      </xdr:grpSpPr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101674AE-D061-B9F1-91A6-61686882F945}"/>
              </a:ext>
            </a:extLst>
          </xdr:cNvPr>
          <xdr:cNvSpPr/>
        </xdr:nvSpPr>
        <xdr:spPr>
          <a:xfrm>
            <a:off x="1476375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CADASTRO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3BFBC6AF-1825-CD0C-9FC2-241DE7FB3AE9}"/>
              </a:ext>
            </a:extLst>
          </xdr:cNvPr>
          <xdr:cNvSpPr/>
        </xdr:nvSpPr>
        <xdr:spPr>
          <a:xfrm>
            <a:off x="2660260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SCRUM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8" name="Retângulo 7">
            <a:extLst>
              <a:ext uri="{FF2B5EF4-FFF2-40B4-BE49-F238E27FC236}">
                <a16:creationId xmlns:a16="http://schemas.microsoft.com/office/drawing/2014/main" id="{33A63E23-AF69-2559-FBEB-AB60F42749C8}"/>
              </a:ext>
            </a:extLst>
          </xdr:cNvPr>
          <xdr:cNvSpPr/>
        </xdr:nvSpPr>
        <xdr:spPr>
          <a:xfrm>
            <a:off x="3844145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RELATÓRIO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9F6F0BBD-6360-A41B-DE4F-074A26BCC961}"/>
              </a:ext>
            </a:extLst>
          </xdr:cNvPr>
          <xdr:cNvSpPr/>
        </xdr:nvSpPr>
        <xdr:spPr>
          <a:xfrm>
            <a:off x="5028030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DASHBOARD</a:t>
            </a:r>
            <a:endParaRPr lang="pt-BR" sz="1100">
              <a:latin typeface="+mn-lt"/>
            </a:endParaRPr>
          </a:p>
        </xdr:txBody>
      </xdr:sp>
    </xdr:grpSp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1394100</xdr:colOff>
      <xdr:row>0</xdr:row>
      <xdr:rowOff>393701</xdr:rowOff>
    </xdr:to>
    <xdr:sp macro="" textlink="">
      <xdr:nvSpPr>
        <xdr:cNvPr id="22" name="Retângulo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C40B1F-ED77-4AB4-B6A3-6CC8D82BEEBB}"/>
            </a:ext>
          </a:extLst>
        </xdr:cNvPr>
        <xdr:cNvSpPr>
          <a:spLocks noChangeAspect="1"/>
        </xdr:cNvSpPr>
      </xdr:nvSpPr>
      <xdr:spPr>
        <a:xfrm>
          <a:off x="0" y="1"/>
          <a:ext cx="2880000" cy="3937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CADASTRO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5105976</xdr:colOff>
      <xdr:row>0</xdr:row>
      <xdr:rowOff>0</xdr:rowOff>
    </xdr:from>
    <xdr:to>
      <xdr:col>3</xdr:col>
      <xdr:colOff>486626</xdr:colOff>
      <xdr:row>0</xdr:row>
      <xdr:rowOff>473528</xdr:rowOff>
    </xdr:to>
    <xdr:sp macro="" textlink="">
      <xdr:nvSpPr>
        <xdr:cNvPr id="24" name="Retângulo 2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EEC766C-7E51-456C-9A5B-2C7D3BA36187}"/>
            </a:ext>
          </a:extLst>
        </xdr:cNvPr>
        <xdr:cNvSpPr/>
      </xdr:nvSpPr>
      <xdr:spPr>
        <a:xfrm>
          <a:off x="5715576" y="0"/>
          <a:ext cx="2886350" cy="473528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RELATÓRIO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3</xdr:col>
      <xdr:colOff>0</xdr:colOff>
      <xdr:row>0</xdr:row>
      <xdr:rowOff>0</xdr:rowOff>
    </xdr:from>
    <xdr:to>
      <xdr:col>4</xdr:col>
      <xdr:colOff>1308375</xdr:colOff>
      <xdr:row>0</xdr:row>
      <xdr:rowOff>478971</xdr:rowOff>
    </xdr:to>
    <xdr:sp macro="" textlink="">
      <xdr:nvSpPr>
        <xdr:cNvPr id="25" name="Retângulo 2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44BF384-B623-444F-B05F-0EAA953108D1}"/>
            </a:ext>
          </a:extLst>
        </xdr:cNvPr>
        <xdr:cNvSpPr/>
      </xdr:nvSpPr>
      <xdr:spPr>
        <a:xfrm>
          <a:off x="9290913" y="0"/>
          <a:ext cx="2883175" cy="478971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DASHBOARD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2</xdr:col>
      <xdr:colOff>2248188</xdr:colOff>
      <xdr:row>0</xdr:row>
      <xdr:rowOff>0</xdr:rowOff>
    </xdr:from>
    <xdr:to>
      <xdr:col>2</xdr:col>
      <xdr:colOff>5128188</xdr:colOff>
      <xdr:row>1</xdr:row>
      <xdr:rowOff>28575</xdr:rowOff>
    </xdr:to>
    <xdr:sp macro="" textlink="">
      <xdr:nvSpPr>
        <xdr:cNvPr id="23" name="Retângulo 2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A4E5999-C49D-4E79-9C01-1F45B5206FFB}"/>
            </a:ext>
          </a:extLst>
        </xdr:cNvPr>
        <xdr:cNvSpPr/>
      </xdr:nvSpPr>
      <xdr:spPr>
        <a:xfrm>
          <a:off x="2857788" y="0"/>
          <a:ext cx="2880000" cy="536575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SCRUM</a:t>
          </a:r>
          <a:endParaRPr lang="pt-BR" sz="1100">
            <a:latin typeface="+mn-lt"/>
          </a:endParaRPr>
        </a:p>
      </xdr:txBody>
    </xdr:sp>
    <xdr:clientData/>
  </xdr:twoCellAnchor>
  <xdr:twoCellAnchor>
    <xdr:from>
      <xdr:col>2</xdr:col>
      <xdr:colOff>3089275</xdr:colOff>
      <xdr:row>1</xdr:row>
      <xdr:rowOff>114301</xdr:rowOff>
    </xdr:from>
    <xdr:to>
      <xdr:col>2</xdr:col>
      <xdr:colOff>6083300</xdr:colOff>
      <xdr:row>1</xdr:row>
      <xdr:rowOff>477476</xdr:rowOff>
    </xdr:to>
    <xdr:sp macro="" textlink="">
      <xdr:nvSpPr>
        <xdr:cNvPr id="10" name="Retângulo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39BEA7-96A8-49C7-B4A3-5C4403220BB5}"/>
            </a:ext>
          </a:extLst>
        </xdr:cNvPr>
        <xdr:cNvSpPr/>
      </xdr:nvSpPr>
      <xdr:spPr>
        <a:xfrm>
          <a:off x="4575175" y="622301"/>
          <a:ext cx="2994025" cy="363175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USER STORIES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1</xdr:row>
      <xdr:rowOff>127001</xdr:rowOff>
    </xdr:from>
    <xdr:to>
      <xdr:col>2</xdr:col>
      <xdr:colOff>3098800</xdr:colOff>
      <xdr:row>1</xdr:row>
      <xdr:rowOff>490176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5AD653-DE0E-4DB1-A6BF-0743E4A5333E}"/>
            </a:ext>
          </a:extLst>
        </xdr:cNvPr>
        <xdr:cNvSpPr/>
      </xdr:nvSpPr>
      <xdr:spPr>
        <a:xfrm>
          <a:off x="1590675" y="635001"/>
          <a:ext cx="2994025" cy="363175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BACKLOG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3</xdr:col>
      <xdr:colOff>2600057</xdr:colOff>
      <xdr:row>1</xdr:row>
      <xdr:rowOff>117476</xdr:rowOff>
    </xdr:from>
    <xdr:to>
      <xdr:col>4</xdr:col>
      <xdr:colOff>3035300</xdr:colOff>
      <xdr:row>1</xdr:row>
      <xdr:rowOff>477476</xdr:rowOff>
    </xdr:to>
    <xdr:sp macro="" textlink="">
      <xdr:nvSpPr>
        <xdr:cNvPr id="3" name="Retângul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8953F2-E858-425B-A8BB-E1BF6FC037B5}"/>
            </a:ext>
          </a:extLst>
        </xdr:cNvPr>
        <xdr:cNvSpPr/>
      </xdr:nvSpPr>
      <xdr:spPr>
        <a:xfrm>
          <a:off x="7438757" y="625476"/>
          <a:ext cx="3686443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SPRINT</a:t>
          </a:r>
          <a:endParaRPr lang="pt-BR" sz="1100">
            <a:latin typeface="+mn-lt"/>
          </a:endParaRPr>
        </a:p>
      </xdr:txBody>
    </xdr:sp>
    <xdr:clientData/>
  </xdr:twoCellAnchor>
  <xdr:twoCellAnchor>
    <xdr:from>
      <xdr:col>0</xdr:col>
      <xdr:colOff>390525</xdr:colOff>
      <xdr:row>1</xdr:row>
      <xdr:rowOff>0</xdr:rowOff>
    </xdr:from>
    <xdr:to>
      <xdr:col>7</xdr:col>
      <xdr:colOff>393701</xdr:colOff>
      <xdr:row>1</xdr:row>
      <xdr:rowOff>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AB404861-8E8B-4B17-97CD-1E00064B69F6}"/>
            </a:ext>
          </a:extLst>
        </xdr:cNvPr>
        <xdr:cNvGrpSpPr/>
      </xdr:nvGrpSpPr>
      <xdr:grpSpPr>
        <a:xfrm>
          <a:off x="390525" y="508000"/>
          <a:ext cx="18392776" cy="0"/>
          <a:chOff x="1476375" y="1704973"/>
          <a:chExt cx="4856580" cy="581027"/>
        </a:xfrm>
      </xdr:grpSpPr>
      <xdr:sp macro="" textlink="">
        <xdr:nvSpPr>
          <xdr:cNvPr id="5" name="Retângulo 4">
            <a:extLst>
              <a:ext uri="{FF2B5EF4-FFF2-40B4-BE49-F238E27FC236}">
                <a16:creationId xmlns:a16="http://schemas.microsoft.com/office/drawing/2014/main" id="{475E00EB-7107-F082-8F2A-E1EC67C1ACE6}"/>
              </a:ext>
            </a:extLst>
          </xdr:cNvPr>
          <xdr:cNvSpPr/>
        </xdr:nvSpPr>
        <xdr:spPr>
          <a:xfrm>
            <a:off x="1476375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CADASTRO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DBA809E1-CFC3-9774-ABFD-1F53DC317A51}"/>
              </a:ext>
            </a:extLst>
          </xdr:cNvPr>
          <xdr:cNvSpPr/>
        </xdr:nvSpPr>
        <xdr:spPr>
          <a:xfrm>
            <a:off x="2660260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SCRUM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FDDADEFD-FA65-5016-4387-440459875EAE}"/>
              </a:ext>
            </a:extLst>
          </xdr:cNvPr>
          <xdr:cNvSpPr/>
        </xdr:nvSpPr>
        <xdr:spPr>
          <a:xfrm>
            <a:off x="3844145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RELATÓRIO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8" name="Retângulo 7">
            <a:extLst>
              <a:ext uri="{FF2B5EF4-FFF2-40B4-BE49-F238E27FC236}">
                <a16:creationId xmlns:a16="http://schemas.microsoft.com/office/drawing/2014/main" id="{E24D1F9E-DE85-2743-D68B-5B5038271FC8}"/>
              </a:ext>
            </a:extLst>
          </xdr:cNvPr>
          <xdr:cNvSpPr/>
        </xdr:nvSpPr>
        <xdr:spPr>
          <a:xfrm>
            <a:off x="5028030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DASHBOARD</a:t>
            </a:r>
            <a:endParaRPr lang="pt-BR" sz="1100">
              <a:latin typeface="+mn-lt"/>
            </a:endParaRPr>
          </a:p>
        </xdr:txBody>
      </xdr:sp>
    </xdr:grpSp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1394100</xdr:colOff>
      <xdr:row>0</xdr:row>
      <xdr:rowOff>393701</xdr:rowOff>
    </xdr:to>
    <xdr:sp macro="" textlink="">
      <xdr:nvSpPr>
        <xdr:cNvPr id="9" name="Retângulo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D62CE57-6ACF-40BA-B6B3-4D2F1F7923B8}"/>
            </a:ext>
          </a:extLst>
        </xdr:cNvPr>
        <xdr:cNvSpPr>
          <a:spLocks noChangeAspect="1"/>
        </xdr:cNvSpPr>
      </xdr:nvSpPr>
      <xdr:spPr>
        <a:xfrm>
          <a:off x="0" y="1"/>
          <a:ext cx="2880000" cy="393700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CADASTRO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5105976</xdr:colOff>
      <xdr:row>0</xdr:row>
      <xdr:rowOff>0</xdr:rowOff>
    </xdr:from>
    <xdr:to>
      <xdr:col>3</xdr:col>
      <xdr:colOff>2886926</xdr:colOff>
      <xdr:row>0</xdr:row>
      <xdr:rowOff>473528</xdr:rowOff>
    </xdr:to>
    <xdr:sp macro="" textlink="">
      <xdr:nvSpPr>
        <xdr:cNvPr id="10" name="Retângul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81A932F-D3C0-47BC-A07A-69D569D0C216}"/>
            </a:ext>
          </a:extLst>
        </xdr:cNvPr>
        <xdr:cNvSpPr/>
      </xdr:nvSpPr>
      <xdr:spPr>
        <a:xfrm>
          <a:off x="6591876" y="0"/>
          <a:ext cx="2886350" cy="473528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RELATÓRIO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3</xdr:col>
      <xdr:colOff>299313</xdr:colOff>
      <xdr:row>0</xdr:row>
      <xdr:rowOff>0</xdr:rowOff>
    </xdr:from>
    <xdr:to>
      <xdr:col>3</xdr:col>
      <xdr:colOff>3182488</xdr:colOff>
      <xdr:row>0</xdr:row>
      <xdr:rowOff>478971</xdr:rowOff>
    </xdr:to>
    <xdr:sp macro="" textlink="">
      <xdr:nvSpPr>
        <xdr:cNvPr id="11" name="Retângul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D3EA1ED-9316-4BD8-B8A3-9424D26BEEED}"/>
            </a:ext>
          </a:extLst>
        </xdr:cNvPr>
        <xdr:cNvSpPr/>
      </xdr:nvSpPr>
      <xdr:spPr>
        <a:xfrm>
          <a:off x="9290913" y="0"/>
          <a:ext cx="2876825" cy="478971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DASHBOARD</a:t>
          </a:r>
          <a:endParaRPr lang="pt-BR" sz="1100">
            <a:latin typeface="+mn-lt"/>
          </a:endParaRPr>
        </a:p>
      </xdr:txBody>
    </xdr:sp>
    <xdr:clientData/>
  </xdr:twoCellAnchor>
  <xdr:twoCellAnchor editAs="oneCell">
    <xdr:from>
      <xdr:col>2</xdr:col>
      <xdr:colOff>2248188</xdr:colOff>
      <xdr:row>0</xdr:row>
      <xdr:rowOff>0</xdr:rowOff>
    </xdr:from>
    <xdr:to>
      <xdr:col>3</xdr:col>
      <xdr:colOff>1775388</xdr:colOff>
      <xdr:row>1</xdr:row>
      <xdr:rowOff>28575</xdr:rowOff>
    </xdr:to>
    <xdr:sp macro="" textlink="">
      <xdr:nvSpPr>
        <xdr:cNvPr id="12" name="Retângulo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90B72CE-B60E-45B9-9EAC-01C4B5C6B4F4}"/>
            </a:ext>
          </a:extLst>
        </xdr:cNvPr>
        <xdr:cNvSpPr/>
      </xdr:nvSpPr>
      <xdr:spPr>
        <a:xfrm>
          <a:off x="3734088" y="0"/>
          <a:ext cx="2880000" cy="5334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latin typeface="+mn-lt"/>
            </a:rPr>
            <a:t>SCRUM</a:t>
          </a:r>
          <a:endParaRPr lang="pt-BR" sz="1100">
            <a:latin typeface="+mn-lt"/>
          </a:endParaRPr>
        </a:p>
      </xdr:txBody>
    </xdr:sp>
    <xdr:clientData/>
  </xdr:twoCellAnchor>
  <xdr:twoCellAnchor>
    <xdr:from>
      <xdr:col>2</xdr:col>
      <xdr:colOff>3178175</xdr:colOff>
      <xdr:row>1</xdr:row>
      <xdr:rowOff>187326</xdr:rowOff>
    </xdr:from>
    <xdr:to>
      <xdr:col>3</xdr:col>
      <xdr:colOff>2413000</xdr:colOff>
      <xdr:row>2</xdr:row>
      <xdr:rowOff>42501</xdr:rowOff>
    </xdr:to>
    <xdr:sp macro="" textlink="">
      <xdr:nvSpPr>
        <xdr:cNvPr id="13" name="Retângulo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BA22769-512A-4AFB-BD52-CCCAA1314C6F}"/>
            </a:ext>
          </a:extLst>
        </xdr:cNvPr>
        <xdr:cNvSpPr/>
      </xdr:nvSpPr>
      <xdr:spPr>
        <a:xfrm>
          <a:off x="4664075" y="695326"/>
          <a:ext cx="2587625" cy="3631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USER STORIES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574675</xdr:colOff>
      <xdr:row>1</xdr:row>
      <xdr:rowOff>177802</xdr:rowOff>
    </xdr:from>
    <xdr:to>
      <xdr:col>6</xdr:col>
      <xdr:colOff>1181101</xdr:colOff>
      <xdr:row>2</xdr:row>
      <xdr:rowOff>2</xdr:rowOff>
    </xdr:to>
    <xdr:grpSp>
      <xdr:nvGrpSpPr>
        <xdr:cNvPr id="2" name="Agrupar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99EF9F-6E9B-4177-BC6A-216B2B142967}"/>
            </a:ext>
          </a:extLst>
        </xdr:cNvPr>
        <xdr:cNvGrpSpPr/>
      </xdr:nvGrpSpPr>
      <xdr:grpSpPr>
        <a:xfrm>
          <a:off x="2073275" y="685802"/>
          <a:ext cx="11350626" cy="330200"/>
          <a:chOff x="3400425" y="3724276"/>
          <a:chExt cx="3444532" cy="400050"/>
        </a:xfrm>
      </xdr:grpSpPr>
      <xdr:sp macro="" textlink="">
        <xdr:nvSpPr>
          <xdr:cNvPr id="3" name="Retângulo 2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75922D67-C012-B370-A18F-728C75BF3B2D}"/>
              </a:ext>
            </a:extLst>
          </xdr:cNvPr>
          <xdr:cNvSpPr/>
        </xdr:nvSpPr>
        <xdr:spPr>
          <a:xfrm>
            <a:off x="3400425" y="3724276"/>
            <a:ext cx="1209675" cy="400050"/>
          </a:xfrm>
          <a:prstGeom prst="rect">
            <a:avLst/>
          </a:prstGeom>
          <a:solidFill>
            <a:srgbClr val="00808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solidFill>
                  <a:schemeClr val="bg1"/>
                </a:solidFill>
                <a:latin typeface="+mn-lt"/>
              </a:rPr>
              <a:t>BACKLOG</a:t>
            </a:r>
            <a:endParaRPr lang="pt-BR" sz="1100">
              <a:solidFill>
                <a:schemeClr val="bg1"/>
              </a:solidFill>
              <a:latin typeface="+mn-lt"/>
            </a:endParaRPr>
          </a:p>
        </xdr:txBody>
      </xdr:sp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C23D0F8D-AEE9-2127-DA58-82377E8F2A02}"/>
              </a:ext>
            </a:extLst>
          </xdr:cNvPr>
          <xdr:cNvSpPr/>
        </xdr:nvSpPr>
        <xdr:spPr>
          <a:xfrm>
            <a:off x="5635282" y="3724277"/>
            <a:ext cx="1209675" cy="4000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solidFill>
                  <a:sysClr val="windowText" lastClr="000000"/>
                </a:solidFill>
                <a:latin typeface="+mn-lt"/>
              </a:rPr>
              <a:t>SPRINT</a:t>
            </a:r>
            <a:endParaRPr lang="pt-BR" sz="1100">
              <a:solidFill>
                <a:sysClr val="windowText" lastClr="000000"/>
              </a:solidFill>
              <a:latin typeface="+mn-lt"/>
            </a:endParaRPr>
          </a:p>
        </xdr:txBody>
      </xdr:sp>
    </xdr:grpSp>
    <xdr:clientData/>
  </xdr:twoCellAnchor>
  <xdr:twoCellAnchor>
    <xdr:from>
      <xdr:col>0</xdr:col>
      <xdr:colOff>371475</xdr:colOff>
      <xdr:row>1</xdr:row>
      <xdr:rowOff>0</xdr:rowOff>
    </xdr:from>
    <xdr:to>
      <xdr:col>10</xdr:col>
      <xdr:colOff>374651</xdr:colOff>
      <xdr:row>1</xdr:row>
      <xdr:rowOff>0</xdr:rowOff>
    </xdr:to>
    <xdr:grpSp>
      <xdr:nvGrpSpPr>
        <xdr:cNvPr id="5" name="Agrupar 4">
          <a:extLst>
            <a:ext uri="{FF2B5EF4-FFF2-40B4-BE49-F238E27FC236}">
              <a16:creationId xmlns:a16="http://schemas.microsoft.com/office/drawing/2014/main" id="{69B1132C-D046-43D0-98FD-41CB933267A3}"/>
            </a:ext>
          </a:extLst>
        </xdr:cNvPr>
        <xdr:cNvGrpSpPr/>
      </xdr:nvGrpSpPr>
      <xdr:grpSpPr>
        <a:xfrm>
          <a:off x="371475" y="508000"/>
          <a:ext cx="17110076" cy="0"/>
          <a:chOff x="1476375" y="1704973"/>
          <a:chExt cx="4856580" cy="581027"/>
        </a:xfrm>
      </xdr:grpSpPr>
      <xdr:sp macro="" textlink="">
        <xdr:nvSpPr>
          <xdr:cNvPr id="6" name="Retângulo 5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85B9C7BC-7D76-4EFC-A6DE-E783E81E24CF}"/>
              </a:ext>
            </a:extLst>
          </xdr:cNvPr>
          <xdr:cNvSpPr/>
        </xdr:nvSpPr>
        <xdr:spPr>
          <a:xfrm>
            <a:off x="1476375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CADASTRO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E7DF8235-F21F-48A3-FF26-9A2FB995C27E}"/>
              </a:ext>
            </a:extLst>
          </xdr:cNvPr>
          <xdr:cNvSpPr/>
        </xdr:nvSpPr>
        <xdr:spPr>
          <a:xfrm>
            <a:off x="2660260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SCRUM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8" name="Retângulo 7">
            <a:extLst>
              <a:ext uri="{FF2B5EF4-FFF2-40B4-BE49-F238E27FC236}">
                <a16:creationId xmlns:a16="http://schemas.microsoft.com/office/drawing/2014/main" id="{72FD2C03-350C-216D-F760-A845559EAD1E}"/>
              </a:ext>
            </a:extLst>
          </xdr:cNvPr>
          <xdr:cNvSpPr/>
        </xdr:nvSpPr>
        <xdr:spPr>
          <a:xfrm>
            <a:off x="3844145" y="1704975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RELATÓRIO</a:t>
            </a:r>
            <a:endParaRPr lang="pt-BR" sz="1100">
              <a:latin typeface="+mn-lt"/>
            </a:endParaRPr>
          </a:p>
        </xdr:txBody>
      </xdr:sp>
      <xdr:sp macro="" textlink="">
        <xdr:nvSpPr>
          <xdr:cNvPr id="9" name="Retângulo 8">
            <a:extLst>
              <a:ext uri="{FF2B5EF4-FFF2-40B4-BE49-F238E27FC236}">
                <a16:creationId xmlns:a16="http://schemas.microsoft.com/office/drawing/2014/main" id="{64FB4CE2-203A-785E-32B7-F92D1B5E037F}"/>
              </a:ext>
            </a:extLst>
          </xdr:cNvPr>
          <xdr:cNvSpPr/>
        </xdr:nvSpPr>
        <xdr:spPr>
          <a:xfrm>
            <a:off x="5028030" y="1704973"/>
            <a:ext cx="1304925" cy="581025"/>
          </a:xfrm>
          <a:prstGeom prst="rect">
            <a:avLst/>
          </a:prstGeom>
          <a:solidFill>
            <a:schemeClr val="bg1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400">
                <a:latin typeface="+mn-lt"/>
              </a:rPr>
              <a:t>DASHBOARD</a:t>
            </a:r>
            <a:endParaRPr lang="pt-BR" sz="1100">
              <a:latin typeface="+mn-lt"/>
            </a:endParaRPr>
          </a:p>
        </xdr:txBody>
      </xdr:sp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1381400</xdr:colOff>
      <xdr:row>1</xdr:row>
      <xdr:rowOff>28575</xdr:rowOff>
    </xdr:to>
    <xdr:sp macro="" textlink="">
      <xdr:nvSpPr>
        <xdr:cNvPr id="36" name="Retângulo 3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5DD0FA9-5262-4035-AEBC-65F36E89BFC5}"/>
            </a:ext>
          </a:extLst>
        </xdr:cNvPr>
        <xdr:cNvSpPr>
          <a:spLocks noChangeAspect="1"/>
        </xdr:cNvSpPr>
      </xdr:nvSpPr>
      <xdr:spPr>
        <a:xfrm>
          <a:off x="0" y="0"/>
          <a:ext cx="2880000" cy="533400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CADASTRO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4922883</xdr:colOff>
      <xdr:row>0</xdr:row>
      <xdr:rowOff>1</xdr:rowOff>
    </xdr:from>
    <xdr:to>
      <xdr:col>3</xdr:col>
      <xdr:colOff>309883</xdr:colOff>
      <xdr:row>1</xdr:row>
      <xdr:rowOff>0</xdr:rowOff>
    </xdr:to>
    <xdr:sp macro="" textlink="">
      <xdr:nvSpPr>
        <xdr:cNvPr id="37" name="Retângulo 3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E65FA38-A71A-41DF-9182-B37906FDE55D}"/>
            </a:ext>
          </a:extLst>
        </xdr:cNvPr>
        <xdr:cNvSpPr/>
      </xdr:nvSpPr>
      <xdr:spPr>
        <a:xfrm>
          <a:off x="5532483" y="1"/>
          <a:ext cx="2892700" cy="507999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RELATÓRIO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7125563</xdr:colOff>
      <xdr:row>0</xdr:row>
      <xdr:rowOff>0</xdr:rowOff>
    </xdr:from>
    <xdr:to>
      <xdr:col>5</xdr:col>
      <xdr:colOff>182113</xdr:colOff>
      <xdr:row>0</xdr:row>
      <xdr:rowOff>507999</xdr:rowOff>
    </xdr:to>
    <xdr:sp macro="" textlink="">
      <xdr:nvSpPr>
        <xdr:cNvPr id="38" name="Retângulo 3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EB2C33-6A3E-4866-A8FA-746E44FC4BF9}"/>
            </a:ext>
          </a:extLst>
        </xdr:cNvPr>
        <xdr:cNvSpPr/>
      </xdr:nvSpPr>
      <xdr:spPr>
        <a:xfrm>
          <a:off x="7735163" y="0"/>
          <a:ext cx="2886350" cy="507999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DASHBOARD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1935979</xdr:colOff>
      <xdr:row>0</xdr:row>
      <xdr:rowOff>1</xdr:rowOff>
    </xdr:from>
    <xdr:to>
      <xdr:col>2</xdr:col>
      <xdr:colOff>4812804</xdr:colOff>
      <xdr:row>1</xdr:row>
      <xdr:rowOff>28576</xdr:rowOff>
    </xdr:to>
    <xdr:sp macro="" textlink="">
      <xdr:nvSpPr>
        <xdr:cNvPr id="39" name="Retângulo 3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2166D4-A24E-4EE3-BE07-AE7718216946}"/>
            </a:ext>
          </a:extLst>
        </xdr:cNvPr>
        <xdr:cNvSpPr/>
      </xdr:nvSpPr>
      <xdr:spPr>
        <a:xfrm>
          <a:off x="2545579" y="1"/>
          <a:ext cx="2880000" cy="533400"/>
        </a:xfrm>
        <a:prstGeom prst="rect">
          <a:avLst/>
        </a:prstGeom>
        <a:solidFill>
          <a:srgbClr val="008080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SCRUM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3838575</xdr:colOff>
      <xdr:row>1</xdr:row>
      <xdr:rowOff>139703</xdr:rowOff>
    </xdr:from>
    <xdr:to>
      <xdr:col>3</xdr:col>
      <xdr:colOff>256627</xdr:colOff>
      <xdr:row>1</xdr:row>
      <xdr:rowOff>469903</xdr:rowOff>
    </xdr:to>
    <xdr:sp macro="" textlink="">
      <xdr:nvSpPr>
        <xdr:cNvPr id="10" name="Retângul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789C7F2-9CD0-4FDC-838A-5018A6DDE6F0}"/>
            </a:ext>
          </a:extLst>
        </xdr:cNvPr>
        <xdr:cNvSpPr/>
      </xdr:nvSpPr>
      <xdr:spPr>
        <a:xfrm>
          <a:off x="5337175" y="647703"/>
          <a:ext cx="3667125" cy="3302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USER STORIES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576206</xdr:colOff>
      <xdr:row>1</xdr:row>
      <xdr:rowOff>142877</xdr:rowOff>
    </xdr:from>
    <xdr:to>
      <xdr:col>2</xdr:col>
      <xdr:colOff>970181</xdr:colOff>
      <xdr:row>1</xdr:row>
      <xdr:rowOff>502877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3339BC62-5D64-6171-75D2-23ED7D21A36F}"/>
            </a:ext>
          </a:extLst>
        </xdr:cNvPr>
        <xdr:cNvSpPr/>
      </xdr:nvSpPr>
      <xdr:spPr>
        <a:xfrm>
          <a:off x="576206" y="647702"/>
          <a:ext cx="2880000" cy="360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RELATÓRIO DE</a:t>
          </a:r>
          <a:r>
            <a:rPr lang="pt-BR" sz="1400" baseline="0">
              <a:solidFill>
                <a:sysClr val="windowText" lastClr="000000"/>
              </a:solidFill>
              <a:latin typeface="+mn-lt"/>
            </a:rPr>
            <a:t> DESEMPENHO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1206775</xdr:colOff>
      <xdr:row>0</xdr:row>
      <xdr:rowOff>491289</xdr:rowOff>
    </xdr:to>
    <xdr:sp macro="" textlink="">
      <xdr:nvSpPr>
        <xdr:cNvPr id="22" name="Retângulo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42C67E-C8CF-43E3-A112-F3F347679D11}"/>
            </a:ext>
          </a:extLst>
        </xdr:cNvPr>
        <xdr:cNvSpPr>
          <a:spLocks noChangeAspect="1"/>
        </xdr:cNvSpPr>
      </xdr:nvSpPr>
      <xdr:spPr>
        <a:xfrm>
          <a:off x="0" y="0"/>
          <a:ext cx="2880501" cy="491289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CADASTRO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1829663</xdr:colOff>
      <xdr:row>0</xdr:row>
      <xdr:rowOff>1</xdr:rowOff>
    </xdr:from>
    <xdr:to>
      <xdr:col>5</xdr:col>
      <xdr:colOff>1960113</xdr:colOff>
      <xdr:row>1</xdr:row>
      <xdr:rowOff>12701</xdr:rowOff>
    </xdr:to>
    <xdr:sp macro="" textlink="">
      <xdr:nvSpPr>
        <xdr:cNvPr id="24" name="Retângulo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3ADC63D-6977-4CE3-8947-5BFB95E3DD58}"/>
            </a:ext>
          </a:extLst>
        </xdr:cNvPr>
        <xdr:cNvSpPr/>
      </xdr:nvSpPr>
      <xdr:spPr>
        <a:xfrm>
          <a:off x="8078063" y="1"/>
          <a:ext cx="2886350" cy="520700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DASHBOARD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59554</xdr:colOff>
      <xdr:row>0</xdr:row>
      <xdr:rowOff>1</xdr:rowOff>
    </xdr:from>
    <xdr:to>
      <xdr:col>3</xdr:col>
      <xdr:colOff>656729</xdr:colOff>
      <xdr:row>0</xdr:row>
      <xdr:rowOff>476250</xdr:rowOff>
    </xdr:to>
    <xdr:sp macro="" textlink="">
      <xdr:nvSpPr>
        <xdr:cNvPr id="25" name="Retângulo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FBD2E03-2212-4F21-B17E-78286A35E81B}"/>
            </a:ext>
          </a:extLst>
        </xdr:cNvPr>
        <xdr:cNvSpPr/>
      </xdr:nvSpPr>
      <xdr:spPr>
        <a:xfrm>
          <a:off x="2546080" y="1"/>
          <a:ext cx="2878496" cy="476249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SCRUM</a:t>
          </a:r>
        </a:p>
      </xdr:txBody>
    </xdr:sp>
    <xdr:clientData/>
  </xdr:twoCellAnchor>
  <xdr:twoCellAnchor editAs="oneCell">
    <xdr:from>
      <xdr:col>3</xdr:col>
      <xdr:colOff>728708</xdr:colOff>
      <xdr:row>0</xdr:row>
      <xdr:rowOff>1</xdr:rowOff>
    </xdr:from>
    <xdr:to>
      <xdr:col>4</xdr:col>
      <xdr:colOff>1122683</xdr:colOff>
      <xdr:row>1</xdr:row>
      <xdr:rowOff>28576</xdr:rowOff>
    </xdr:to>
    <xdr:sp macro="" textlink="">
      <xdr:nvSpPr>
        <xdr:cNvPr id="23" name="Retângulo 2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8DB1DA8-FB52-4471-ACB5-FEB6AE0E60D3}"/>
            </a:ext>
          </a:extLst>
        </xdr:cNvPr>
        <xdr:cNvSpPr/>
      </xdr:nvSpPr>
      <xdr:spPr>
        <a:xfrm>
          <a:off x="5091158" y="1"/>
          <a:ext cx="2880000" cy="533400"/>
        </a:xfrm>
        <a:prstGeom prst="rect">
          <a:avLst/>
        </a:prstGeom>
        <a:solidFill>
          <a:srgbClr val="008080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RELATÓRIO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213863</xdr:colOff>
      <xdr:row>1</xdr:row>
      <xdr:rowOff>0</xdr:rowOff>
    </xdr:from>
    <xdr:to>
      <xdr:col>6</xdr:col>
      <xdr:colOff>533400</xdr:colOff>
      <xdr:row>1</xdr:row>
      <xdr:rowOff>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9717CAC1-C614-5CF4-5F32-D2A8CDC8CC7C}"/>
            </a:ext>
          </a:extLst>
        </xdr:cNvPr>
        <xdr:cNvSpPr/>
      </xdr:nvSpPr>
      <xdr:spPr>
        <a:xfrm>
          <a:off x="2042663" y="0"/>
          <a:ext cx="2148337" cy="1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>
              <a:latin typeface="+mn-lt"/>
            </a:rPr>
            <a:t>PLANEJADO X REALIZADO</a:t>
          </a:r>
          <a:endParaRPr lang="pt-BR" sz="1400" baseline="0">
            <a:latin typeface="+mn-lt"/>
          </a:endParaRPr>
        </a:p>
      </xdr:txBody>
    </xdr:sp>
    <xdr:clientData/>
  </xdr:twoCellAnchor>
  <xdr:twoCellAnchor>
    <xdr:from>
      <xdr:col>1</xdr:col>
      <xdr:colOff>76197</xdr:colOff>
      <xdr:row>1</xdr:row>
      <xdr:rowOff>142878</xdr:rowOff>
    </xdr:from>
    <xdr:to>
      <xdr:col>5</xdr:col>
      <xdr:colOff>517797</xdr:colOff>
      <xdr:row>1</xdr:row>
      <xdr:rowOff>502878</xdr:rowOff>
    </xdr:to>
    <xdr:sp macro="" textlink="">
      <xdr:nvSpPr>
        <xdr:cNvPr id="22" name="Retângulo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C93628-9943-0F34-D275-BA91E84D1DE8}"/>
            </a:ext>
          </a:extLst>
        </xdr:cNvPr>
        <xdr:cNvSpPr/>
      </xdr:nvSpPr>
      <xdr:spPr>
        <a:xfrm>
          <a:off x="685797" y="647703"/>
          <a:ext cx="2880000" cy="360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BURN</a:t>
          </a:r>
          <a:r>
            <a:rPr lang="pt-BR" sz="1400" baseline="0">
              <a:solidFill>
                <a:sysClr val="windowText" lastClr="000000"/>
              </a:solidFill>
              <a:latin typeface="+mn-lt"/>
            </a:rPr>
            <a:t> DOW CHART</a:t>
          </a:r>
          <a:endParaRPr lang="pt-BR" sz="110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5</xdr:col>
      <xdr:colOff>528187</xdr:colOff>
      <xdr:row>1</xdr:row>
      <xdr:rowOff>142878</xdr:rowOff>
    </xdr:from>
    <xdr:to>
      <xdr:col>10</xdr:col>
      <xdr:colOff>360187</xdr:colOff>
      <xdr:row>1</xdr:row>
      <xdr:rowOff>502878</xdr:rowOff>
    </xdr:to>
    <xdr:sp macro="" textlink="">
      <xdr:nvSpPr>
        <xdr:cNvPr id="23" name="Retângulo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0642FB-9B0C-4CA3-FE58-4E005E691D05}"/>
            </a:ext>
          </a:extLst>
        </xdr:cNvPr>
        <xdr:cNvSpPr/>
      </xdr:nvSpPr>
      <xdr:spPr>
        <a:xfrm>
          <a:off x="3576187" y="647703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PLANEJADO X REALIZADO</a:t>
          </a:r>
          <a:endParaRPr lang="pt-BR" sz="1400" baseline="0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441600</xdr:colOff>
      <xdr:row>0</xdr:row>
      <xdr:rowOff>474453</xdr:rowOff>
    </xdr:to>
    <xdr:sp macro="" textlink="">
      <xdr:nvSpPr>
        <xdr:cNvPr id="34" name="Retângulo 3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C3ACFFB-9137-47C9-9126-D84C18D2C20B}"/>
            </a:ext>
          </a:extLst>
        </xdr:cNvPr>
        <xdr:cNvSpPr>
          <a:spLocks noChangeAspect="1"/>
        </xdr:cNvSpPr>
      </xdr:nvSpPr>
      <xdr:spPr>
        <a:xfrm>
          <a:off x="0" y="0"/>
          <a:ext cx="2885751" cy="474453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CADASTRO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14</xdr:col>
      <xdr:colOff>457752</xdr:colOff>
      <xdr:row>0</xdr:row>
      <xdr:rowOff>12700</xdr:rowOff>
    </xdr:from>
    <xdr:to>
      <xdr:col>18</xdr:col>
      <xdr:colOff>445638</xdr:colOff>
      <xdr:row>1</xdr:row>
      <xdr:rowOff>88900</xdr:rowOff>
    </xdr:to>
    <xdr:sp macro="" textlink="">
      <xdr:nvSpPr>
        <xdr:cNvPr id="35" name="Retângulo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40521C-9ECF-4837-89B4-D96BBA7B20E5}"/>
            </a:ext>
          </a:extLst>
        </xdr:cNvPr>
        <xdr:cNvSpPr/>
      </xdr:nvSpPr>
      <xdr:spPr>
        <a:xfrm>
          <a:off x="8992152" y="12700"/>
          <a:ext cx="2426286" cy="584200"/>
        </a:xfrm>
        <a:prstGeom prst="rect">
          <a:avLst/>
        </a:prstGeom>
        <a:solidFill>
          <a:srgbClr val="008080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DASHBOARD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107179</xdr:colOff>
      <xdr:row>0</xdr:row>
      <xdr:rowOff>2</xdr:rowOff>
    </xdr:from>
    <xdr:to>
      <xdr:col>8</xdr:col>
      <xdr:colOff>548779</xdr:colOff>
      <xdr:row>0</xdr:row>
      <xdr:rowOff>409756</xdr:rowOff>
    </xdr:to>
    <xdr:sp macro="" textlink="">
      <xdr:nvSpPr>
        <xdr:cNvPr id="36" name="Retângulo 3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8F6FDDD-7BE6-4DA4-9F17-084273625ED4}"/>
            </a:ext>
          </a:extLst>
        </xdr:cNvPr>
        <xdr:cNvSpPr/>
      </xdr:nvSpPr>
      <xdr:spPr>
        <a:xfrm>
          <a:off x="2551330" y="2"/>
          <a:ext cx="2885751" cy="409754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SCRUM</a:t>
          </a:r>
        </a:p>
      </xdr:txBody>
    </xdr:sp>
    <xdr:clientData/>
  </xdr:twoCellAnchor>
  <xdr:twoCellAnchor editAs="oneCell">
    <xdr:from>
      <xdr:col>9</xdr:col>
      <xdr:colOff>150858</xdr:colOff>
      <xdr:row>0</xdr:row>
      <xdr:rowOff>1</xdr:rowOff>
    </xdr:from>
    <xdr:to>
      <xdr:col>13</xdr:col>
      <xdr:colOff>592458</xdr:colOff>
      <xdr:row>0</xdr:row>
      <xdr:rowOff>471920</xdr:rowOff>
    </xdr:to>
    <xdr:sp macro="" textlink="">
      <xdr:nvSpPr>
        <xdr:cNvPr id="37" name="Retângulo 3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173239D-49C4-490A-8687-6C622BE1C7A8}"/>
            </a:ext>
          </a:extLst>
        </xdr:cNvPr>
        <xdr:cNvSpPr/>
      </xdr:nvSpPr>
      <xdr:spPr>
        <a:xfrm>
          <a:off x="5637258" y="1"/>
          <a:ext cx="2880000" cy="471919"/>
        </a:xfrm>
        <a:prstGeom prst="rect">
          <a:avLst/>
        </a:prstGeom>
        <a:solidFill>
          <a:schemeClr val="bg1">
            <a:lumMod val="50000"/>
          </a:scheme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RELATÓRIO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317500</xdr:colOff>
      <xdr:row>7</xdr:row>
      <xdr:rowOff>50800</xdr:rowOff>
    </xdr:from>
    <xdr:to>
      <xdr:col>21</xdr:col>
      <xdr:colOff>368300</xdr:colOff>
      <xdr:row>33</xdr:row>
      <xdr:rowOff>50800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71142345-A795-4046-97A5-9566FE77D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20</xdr:col>
      <xdr:colOff>279400</xdr:colOff>
      <xdr:row>6</xdr:row>
      <xdr:rowOff>38100</xdr:rowOff>
    </xdr:from>
    <xdr:to>
      <xdr:col>37</xdr:col>
      <xdr:colOff>404689</xdr:colOff>
      <xdr:row>37</xdr:row>
      <xdr:rowOff>115167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C3E00AB6-522D-5861-0746-7813EEB2C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1400" y="1816100"/>
          <a:ext cx="10488489" cy="62111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213863</xdr:colOff>
      <xdr:row>1</xdr:row>
      <xdr:rowOff>0</xdr:rowOff>
    </xdr:from>
    <xdr:to>
      <xdr:col>6</xdr:col>
      <xdr:colOff>533400</xdr:colOff>
      <xdr:row>1</xdr:row>
      <xdr:rowOff>1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4FBD464A-7AF6-4C9B-AE86-37AE3FFFC91D}"/>
            </a:ext>
          </a:extLst>
        </xdr:cNvPr>
        <xdr:cNvSpPr/>
      </xdr:nvSpPr>
      <xdr:spPr>
        <a:xfrm>
          <a:off x="2042663" y="504825"/>
          <a:ext cx="2148337" cy="1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>
              <a:latin typeface="+mn-lt"/>
            </a:rPr>
            <a:t>PLANEJADO X REALIZADO</a:t>
          </a:r>
          <a:endParaRPr lang="pt-BR" sz="1400" baseline="0">
            <a:latin typeface="+mn-lt"/>
          </a:endParaRPr>
        </a:p>
      </xdr:txBody>
    </xdr:sp>
    <xdr:clientData/>
  </xdr:twoCellAnchor>
  <xdr:twoCellAnchor>
    <xdr:from>
      <xdr:col>1</xdr:col>
      <xdr:colOff>76197</xdr:colOff>
      <xdr:row>1</xdr:row>
      <xdr:rowOff>142878</xdr:rowOff>
    </xdr:from>
    <xdr:to>
      <xdr:col>5</xdr:col>
      <xdr:colOff>517797</xdr:colOff>
      <xdr:row>1</xdr:row>
      <xdr:rowOff>502878</xdr:rowOff>
    </xdr:to>
    <xdr:sp macro="" textlink="">
      <xdr:nvSpPr>
        <xdr:cNvPr id="23" name="Retângulo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D9DBE6-E2D9-450D-B872-51608E26F514}"/>
            </a:ext>
          </a:extLst>
        </xdr:cNvPr>
        <xdr:cNvSpPr/>
      </xdr:nvSpPr>
      <xdr:spPr>
        <a:xfrm>
          <a:off x="685797" y="647703"/>
          <a:ext cx="2880000" cy="360000"/>
        </a:xfrm>
        <a:prstGeom prst="rect">
          <a:avLst/>
        </a:prstGeom>
        <a:solidFill>
          <a:srgbClr val="00808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>
              <a:solidFill>
                <a:schemeClr val="bg1"/>
              </a:solidFill>
              <a:latin typeface="+mn-lt"/>
            </a:rPr>
            <a:t>BURN</a:t>
          </a:r>
          <a:r>
            <a:rPr lang="pt-BR" sz="1400" baseline="0">
              <a:solidFill>
                <a:schemeClr val="bg1"/>
              </a:solidFill>
              <a:latin typeface="+mn-lt"/>
            </a:rPr>
            <a:t> DOW CHART</a:t>
          </a:r>
          <a:endParaRPr lang="pt-BR" sz="11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528187</xdr:colOff>
      <xdr:row>1</xdr:row>
      <xdr:rowOff>142878</xdr:rowOff>
    </xdr:from>
    <xdr:to>
      <xdr:col>10</xdr:col>
      <xdr:colOff>360187</xdr:colOff>
      <xdr:row>1</xdr:row>
      <xdr:rowOff>502878</xdr:rowOff>
    </xdr:to>
    <xdr:sp macro="" textlink="">
      <xdr:nvSpPr>
        <xdr:cNvPr id="24" name="Retângulo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B10DB7A-F2CD-4747-A0AF-376C0C51251A}"/>
            </a:ext>
          </a:extLst>
        </xdr:cNvPr>
        <xdr:cNvSpPr/>
      </xdr:nvSpPr>
      <xdr:spPr>
        <a:xfrm>
          <a:off x="3576187" y="647703"/>
          <a:ext cx="2880000" cy="360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>
              <a:solidFill>
                <a:sysClr val="windowText" lastClr="000000"/>
              </a:solidFill>
              <a:latin typeface="+mn-lt"/>
            </a:rPr>
            <a:t>PLANEJADO X REALIZADO</a:t>
          </a:r>
          <a:endParaRPr lang="pt-BR" sz="140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441600</xdr:colOff>
      <xdr:row>1</xdr:row>
      <xdr:rowOff>28575</xdr:rowOff>
    </xdr:to>
    <xdr:sp macro="" textlink="">
      <xdr:nvSpPr>
        <xdr:cNvPr id="25" name="Retângulo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6630877-306A-403F-9010-AA2D5E134EDA}"/>
            </a:ext>
          </a:extLst>
        </xdr:cNvPr>
        <xdr:cNvSpPr>
          <a:spLocks noChangeAspect="1"/>
        </xdr:cNvSpPr>
      </xdr:nvSpPr>
      <xdr:spPr>
        <a:xfrm>
          <a:off x="0" y="0"/>
          <a:ext cx="2880000" cy="533400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CADASTRO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12</xdr:col>
      <xdr:colOff>321538</xdr:colOff>
      <xdr:row>0</xdr:row>
      <xdr:rowOff>0</xdr:rowOff>
    </xdr:from>
    <xdr:to>
      <xdr:col>17</xdr:col>
      <xdr:colOff>153538</xdr:colOff>
      <xdr:row>1</xdr:row>
      <xdr:rowOff>28575</xdr:rowOff>
    </xdr:to>
    <xdr:sp macro="" textlink="">
      <xdr:nvSpPr>
        <xdr:cNvPr id="26" name="Retângulo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BA511F-93D4-4A91-AE72-56C47A805D20}"/>
            </a:ext>
          </a:extLst>
        </xdr:cNvPr>
        <xdr:cNvSpPr/>
      </xdr:nvSpPr>
      <xdr:spPr>
        <a:xfrm>
          <a:off x="7636738" y="0"/>
          <a:ext cx="2880000" cy="533400"/>
        </a:xfrm>
        <a:prstGeom prst="rect">
          <a:avLst/>
        </a:prstGeom>
        <a:solidFill>
          <a:srgbClr val="008080"/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DASHBOARD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107179</xdr:colOff>
      <xdr:row>0</xdr:row>
      <xdr:rowOff>1</xdr:rowOff>
    </xdr:from>
    <xdr:to>
      <xdr:col>8</xdr:col>
      <xdr:colOff>548779</xdr:colOff>
      <xdr:row>1</xdr:row>
      <xdr:rowOff>28576</xdr:rowOff>
    </xdr:to>
    <xdr:sp macro="" textlink="">
      <xdr:nvSpPr>
        <xdr:cNvPr id="27" name="Retângulo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DA289E6-0261-4526-9366-FEB34DF1A203}"/>
            </a:ext>
          </a:extLst>
        </xdr:cNvPr>
        <xdr:cNvSpPr/>
      </xdr:nvSpPr>
      <xdr:spPr>
        <a:xfrm>
          <a:off x="2545579" y="1"/>
          <a:ext cx="2880000" cy="533400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SCRUM</a:t>
          </a:r>
        </a:p>
      </xdr:txBody>
    </xdr:sp>
    <xdr:clientData/>
  </xdr:twoCellAnchor>
  <xdr:twoCellAnchor editAs="oneCell">
    <xdr:from>
      <xdr:col>8</xdr:col>
      <xdr:colOff>214358</xdr:colOff>
      <xdr:row>0</xdr:row>
      <xdr:rowOff>1</xdr:rowOff>
    </xdr:from>
    <xdr:to>
      <xdr:col>13</xdr:col>
      <xdr:colOff>46358</xdr:colOff>
      <xdr:row>1</xdr:row>
      <xdr:rowOff>28576</xdr:rowOff>
    </xdr:to>
    <xdr:sp macro="" textlink="">
      <xdr:nvSpPr>
        <xdr:cNvPr id="28" name="Retângulo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A3B47A-1757-4DEE-BC6A-A9C3EB387CCF}"/>
            </a:ext>
          </a:extLst>
        </xdr:cNvPr>
        <xdr:cNvSpPr/>
      </xdr:nvSpPr>
      <xdr:spPr>
        <a:xfrm>
          <a:off x="5091158" y="1"/>
          <a:ext cx="2880000" cy="533400"/>
        </a:xfrm>
        <a:prstGeom prst="rect">
          <a:avLst/>
        </a:prstGeom>
        <a:solidFill>
          <a:sysClr val="window" lastClr="FFFFFF">
            <a:lumMod val="50000"/>
          </a:sysClr>
        </a:solidFill>
        <a:ln w="12700" cap="flat" cmpd="sng" algn="ctr">
          <a:noFill/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4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RELATÓRIO</a:t>
          </a:r>
          <a:endParaRPr kumimoji="0" lang="pt-BR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53975</xdr:colOff>
      <xdr:row>5</xdr:row>
      <xdr:rowOff>0</xdr:rowOff>
    </xdr:from>
    <xdr:to>
      <xdr:col>27</xdr:col>
      <xdr:colOff>469900</xdr:colOff>
      <xdr:row>39</xdr:row>
      <xdr:rowOff>183769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A218FD88-A8EB-6B28-FE6B-3E4266B03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375" y="1587500"/>
          <a:ext cx="11388725" cy="6660769"/>
        </a:xfrm>
        <a:prstGeom prst="rect">
          <a:avLst/>
        </a:prstGeom>
      </xdr:spPr>
    </xdr:pic>
    <xdr:clientData/>
  </xdr:twoCellAnchor>
  <xdr:twoCellAnchor editAs="oneCell">
    <xdr:from>
      <xdr:col>19</xdr:col>
      <xdr:colOff>508000</xdr:colOff>
      <xdr:row>3</xdr:row>
      <xdr:rowOff>25400</xdr:rowOff>
    </xdr:from>
    <xdr:to>
      <xdr:col>49</xdr:col>
      <xdr:colOff>505714</xdr:colOff>
      <xdr:row>57</xdr:row>
      <xdr:rowOff>24114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6DBC70C-745D-85CF-833A-DF4B29FCF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90400" y="1231900"/>
          <a:ext cx="18285714" cy="102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lend&#225;rio%20acad&#234;mico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endário"/>
    </sheetNames>
    <sheetDataSet>
      <sheetData sheetId="0">
        <row r="1">
          <cell r="C1" t="str">
            <v>agosto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claudia.ferreira3@fatec.sp.gov.br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74FC0-ACD5-4214-8231-8CE319C0A492}">
  <dimension ref="A1:C19"/>
  <sheetViews>
    <sheetView zoomScale="75" zoomScaleNormal="75" workbookViewId="0"/>
  </sheetViews>
  <sheetFormatPr defaultRowHeight="15" x14ac:dyDescent="0.25"/>
  <cols>
    <col min="1" max="1" width="3.7109375" style="3" customWidth="1"/>
    <col min="2" max="2" width="34.42578125" style="4" customWidth="1"/>
    <col min="3" max="3" width="69.7109375" style="4" customWidth="1"/>
    <col min="4" max="4" width="15.5703125" style="3" customWidth="1"/>
    <col min="5" max="9" width="19.85546875" style="3" customWidth="1"/>
    <col min="10" max="14" width="18.7109375" style="3" customWidth="1"/>
    <col min="15" max="16384" width="9.140625" style="3"/>
  </cols>
  <sheetData>
    <row r="1" spans="1:3" s="1" customFormat="1" ht="39.950000000000003" customHeight="1" x14ac:dyDescent="0.25"/>
    <row r="2" spans="1:3" s="2" customFormat="1" ht="39.950000000000003" customHeight="1" x14ac:dyDescent="0.25">
      <c r="A2" s="1"/>
    </row>
    <row r="4" spans="1:3" x14ac:dyDescent="0.25">
      <c r="C4" s="12"/>
    </row>
    <row r="5" spans="1:3" ht="24.95" customHeight="1" x14ac:dyDescent="0.25">
      <c r="B5" s="31" t="s">
        <v>0</v>
      </c>
      <c r="C5" s="28" t="s">
        <v>4</v>
      </c>
    </row>
    <row r="6" spans="1:3" ht="24.95" customHeight="1" x14ac:dyDescent="0.25"/>
    <row r="7" spans="1:3" ht="24.95" customHeight="1" x14ac:dyDescent="0.25">
      <c r="B7" s="31" t="s">
        <v>1</v>
      </c>
      <c r="C7" s="28" t="s">
        <v>3</v>
      </c>
    </row>
    <row r="8" spans="1:3" ht="24.95" customHeight="1" x14ac:dyDescent="0.25"/>
    <row r="9" spans="1:3" ht="24.95" customHeight="1" x14ac:dyDescent="0.25">
      <c r="B9" s="31" t="s">
        <v>2</v>
      </c>
      <c r="C9" s="28">
        <v>3</v>
      </c>
    </row>
    <row r="10" spans="1:3" ht="30.75" customHeight="1" x14ac:dyDescent="0.25"/>
    <row r="11" spans="1:3" ht="30.75" customHeight="1" x14ac:dyDescent="0.25"/>
    <row r="12" spans="1:3" ht="30.75" customHeight="1" x14ac:dyDescent="0.25"/>
    <row r="13" spans="1:3" ht="30.75" customHeight="1" x14ac:dyDescent="0.25"/>
    <row r="14" spans="1:3" ht="30.75" customHeight="1" x14ac:dyDescent="0.25"/>
    <row r="15" spans="1:3" ht="30.75" customHeight="1" x14ac:dyDescent="0.25"/>
    <row r="16" spans="1:3" ht="30.75" customHeight="1" x14ac:dyDescent="0.25"/>
    <row r="17" ht="18.75" customHeight="1" x14ac:dyDescent="0.25"/>
    <row r="18" ht="18.75" customHeight="1" x14ac:dyDescent="0.25"/>
    <row r="19" ht="18.75" customHeight="1" x14ac:dyDescent="0.25"/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D685F-7C29-40AD-ABB6-8393920FD7D1}">
  <dimension ref="A1:L21"/>
  <sheetViews>
    <sheetView zoomScaleNormal="100" workbookViewId="0">
      <selection activeCell="B8" sqref="B8:L21"/>
    </sheetView>
  </sheetViews>
  <sheetFormatPr defaultRowHeight="15" x14ac:dyDescent="0.25"/>
  <cols>
    <col min="1" max="1" width="9.140625" style="3"/>
    <col min="2" max="2" width="18.140625" style="3" bestFit="1" customWidth="1"/>
    <col min="3" max="3" width="13.5703125" style="3" bestFit="1" customWidth="1"/>
    <col min="4" max="4" width="15" style="3" bestFit="1" customWidth="1"/>
    <col min="5" max="5" width="14.7109375" style="3" bestFit="1" customWidth="1"/>
    <col min="6" max="6" width="14" style="3" bestFit="1" customWidth="1"/>
    <col min="7" max="7" width="9.140625" style="3"/>
    <col min="8" max="8" width="18.140625" style="3" bestFit="1" customWidth="1"/>
    <col min="9" max="9" width="13.5703125" style="3" bestFit="1" customWidth="1"/>
    <col min="10" max="10" width="15" style="3" bestFit="1" customWidth="1"/>
    <col min="11" max="11" width="14.7109375" style="3" bestFit="1" customWidth="1"/>
    <col min="12" max="12" width="14" style="3" bestFit="1" customWidth="1"/>
    <col min="13" max="16384" width="9.140625" style="3"/>
  </cols>
  <sheetData>
    <row r="1" spans="1:12" s="1" customFormat="1" ht="39.950000000000003" customHeight="1" x14ac:dyDescent="0.25"/>
    <row r="2" spans="1:12" s="2" customFormat="1" ht="39.950000000000003" customHeight="1" x14ac:dyDescent="0.25">
      <c r="A2" s="1"/>
    </row>
    <row r="8" spans="1:12" ht="30.75" thickBot="1" x14ac:dyDescent="0.45">
      <c r="B8" s="40" t="s">
        <v>118</v>
      </c>
      <c r="C8" s="40"/>
      <c r="D8" s="40"/>
      <c r="E8" s="40"/>
      <c r="F8" s="40"/>
      <c r="H8" s="40" t="s">
        <v>117</v>
      </c>
      <c r="I8" s="40"/>
      <c r="J8" s="40"/>
      <c r="K8" s="40"/>
      <c r="L8" s="40"/>
    </row>
    <row r="9" spans="1:12" ht="18.75" thickBot="1" x14ac:dyDescent="0.3">
      <c r="B9" s="15" t="s">
        <v>101</v>
      </c>
      <c r="C9" s="15" t="s">
        <v>102</v>
      </c>
      <c r="D9" s="15" t="s">
        <v>103</v>
      </c>
      <c r="E9" s="15" t="s">
        <v>104</v>
      </c>
      <c r="F9" s="15" t="s">
        <v>105</v>
      </c>
      <c r="H9" s="15" t="s">
        <v>101</v>
      </c>
      <c r="I9" s="15" t="s">
        <v>102</v>
      </c>
      <c r="J9" s="15" t="s">
        <v>103</v>
      </c>
      <c r="K9" s="15" t="s">
        <v>104</v>
      </c>
      <c r="L9" s="15" t="s">
        <v>105</v>
      </c>
    </row>
    <row r="10" spans="1:12" x14ac:dyDescent="0.25">
      <c r="B10" s="14">
        <v>44998</v>
      </c>
      <c r="C10" s="14">
        <v>44999</v>
      </c>
      <c r="D10" s="14">
        <v>45000</v>
      </c>
      <c r="E10" s="14">
        <v>45001</v>
      </c>
      <c r="F10" s="13">
        <v>45002</v>
      </c>
      <c r="H10" s="14">
        <v>44998</v>
      </c>
      <c r="I10" s="14">
        <v>44999</v>
      </c>
      <c r="J10" s="14">
        <v>45000</v>
      </c>
      <c r="K10" s="14">
        <v>45001</v>
      </c>
      <c r="L10" s="13">
        <v>45002</v>
      </c>
    </row>
    <row r="11" spans="1:12" x14ac:dyDescent="0.25">
      <c r="B11" s="14">
        <v>45005</v>
      </c>
      <c r="C11" s="14">
        <v>45006</v>
      </c>
      <c r="D11" s="14">
        <v>45007</v>
      </c>
      <c r="E11" s="14">
        <v>45008</v>
      </c>
      <c r="F11" s="13">
        <v>45009</v>
      </c>
      <c r="H11" s="14">
        <v>45005</v>
      </c>
      <c r="I11" s="14">
        <v>45006</v>
      </c>
      <c r="J11" s="14">
        <v>45007</v>
      </c>
      <c r="K11" s="14">
        <v>45008</v>
      </c>
      <c r="L11" s="13">
        <v>45009</v>
      </c>
    </row>
    <row r="12" spans="1:12" x14ac:dyDescent="0.25">
      <c r="B12" s="14">
        <v>45012</v>
      </c>
      <c r="C12" s="14">
        <v>45013</v>
      </c>
      <c r="D12" s="14">
        <v>45014</v>
      </c>
      <c r="E12" s="14">
        <v>45015</v>
      </c>
      <c r="F12" s="13">
        <v>45016</v>
      </c>
      <c r="H12" s="14">
        <v>45012</v>
      </c>
      <c r="I12" s="14">
        <v>45013</v>
      </c>
      <c r="J12" s="14">
        <v>45014</v>
      </c>
      <c r="K12" s="14">
        <v>45015</v>
      </c>
      <c r="L12" s="13">
        <v>45016</v>
      </c>
    </row>
    <row r="13" spans="1:12" x14ac:dyDescent="0.25">
      <c r="B13" s="14">
        <v>45019</v>
      </c>
      <c r="C13" s="14">
        <v>45020</v>
      </c>
      <c r="D13" s="14">
        <v>45021</v>
      </c>
      <c r="E13" s="14"/>
      <c r="F13" s="13"/>
      <c r="H13" s="14">
        <v>45019</v>
      </c>
      <c r="I13" s="14">
        <v>45020</v>
      </c>
      <c r="J13" s="14">
        <v>45021</v>
      </c>
      <c r="K13" s="14"/>
      <c r="L13" s="13"/>
    </row>
    <row r="16" spans="1:12" ht="30.75" thickBot="1" x14ac:dyDescent="0.45">
      <c r="B16" s="40" t="s">
        <v>119</v>
      </c>
      <c r="C16" s="40"/>
      <c r="D16" s="40"/>
      <c r="E16" s="40"/>
      <c r="F16" s="40"/>
    </row>
    <row r="17" spans="2:6" ht="18.75" thickBot="1" x14ac:dyDescent="0.3">
      <c r="B17" s="15" t="s">
        <v>101</v>
      </c>
      <c r="C17" s="15" t="s">
        <v>102</v>
      </c>
      <c r="D17" s="15" t="s">
        <v>103</v>
      </c>
      <c r="E17" s="15" t="s">
        <v>104</v>
      </c>
      <c r="F17" s="15" t="s">
        <v>105</v>
      </c>
    </row>
    <row r="18" spans="2:6" x14ac:dyDescent="0.25">
      <c r="B18" s="14">
        <v>44998</v>
      </c>
      <c r="C18" s="14">
        <v>44999</v>
      </c>
      <c r="D18" s="14">
        <v>45000</v>
      </c>
      <c r="E18" s="14">
        <v>45001</v>
      </c>
      <c r="F18" s="13">
        <v>45002</v>
      </c>
    </row>
    <row r="19" spans="2:6" x14ac:dyDescent="0.25">
      <c r="B19" s="14">
        <v>45005</v>
      </c>
      <c r="C19" s="14">
        <v>45006</v>
      </c>
      <c r="D19" s="14">
        <v>45007</v>
      </c>
      <c r="E19" s="14">
        <v>45008</v>
      </c>
      <c r="F19" s="13">
        <v>45009</v>
      </c>
    </row>
    <row r="20" spans="2:6" x14ac:dyDescent="0.25">
      <c r="B20" s="14">
        <v>45012</v>
      </c>
      <c r="C20" s="14">
        <v>45013</v>
      </c>
      <c r="D20" s="14">
        <v>45014</v>
      </c>
      <c r="E20" s="14">
        <v>45015</v>
      </c>
      <c r="F20" s="13">
        <v>45016</v>
      </c>
    </row>
    <row r="21" spans="2:6" x14ac:dyDescent="0.25">
      <c r="B21" s="14">
        <v>45019</v>
      </c>
      <c r="C21" s="14">
        <v>45020</v>
      </c>
      <c r="D21" s="14">
        <v>45021</v>
      </c>
      <c r="E21" s="14"/>
      <c r="F21" s="13"/>
    </row>
  </sheetData>
  <mergeCells count="3">
    <mergeCell ref="B8:F8"/>
    <mergeCell ref="H8:L8"/>
    <mergeCell ref="B16:F1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FE4DD-5A78-4E5A-9649-9EDFEB9AB891}">
  <sheetPr codeName="Planilha1"/>
  <dimension ref="A1:E24"/>
  <sheetViews>
    <sheetView zoomScale="75" zoomScaleNormal="75" workbookViewId="0"/>
  </sheetViews>
  <sheetFormatPr defaultRowHeight="15" x14ac:dyDescent="0.25"/>
  <cols>
    <col min="1" max="1" width="9.140625" style="3"/>
    <col min="2" max="5" width="49" style="4" customWidth="1"/>
    <col min="6" max="16384" width="9.140625" style="3"/>
  </cols>
  <sheetData>
    <row r="1" spans="1:5" s="1" customFormat="1" ht="39.950000000000003" customHeight="1" x14ac:dyDescent="0.25"/>
    <row r="2" spans="1:5" s="2" customFormat="1" ht="39.950000000000003" customHeight="1" x14ac:dyDescent="0.25">
      <c r="A2" s="1"/>
    </row>
    <row r="3" spans="1:5" ht="15.75" thickBot="1" x14ac:dyDescent="0.3"/>
    <row r="4" spans="1:5" ht="30" customHeight="1" x14ac:dyDescent="0.25">
      <c r="B4" s="30" t="s">
        <v>0</v>
      </c>
      <c r="C4" s="30" t="s">
        <v>5</v>
      </c>
      <c r="D4" s="30" t="s">
        <v>6</v>
      </c>
      <c r="E4" s="30" t="s">
        <v>7</v>
      </c>
    </row>
    <row r="5" spans="1:5" ht="24.95" customHeight="1" x14ac:dyDescent="0.25">
      <c r="B5" s="28" t="s">
        <v>21</v>
      </c>
      <c r="C5" s="32" t="s">
        <v>20</v>
      </c>
      <c r="D5" s="33" t="s">
        <v>93</v>
      </c>
      <c r="E5" s="28" t="s">
        <v>19</v>
      </c>
    </row>
    <row r="6" spans="1:5" ht="24.95" customHeight="1" x14ac:dyDescent="0.25">
      <c r="B6" s="28" t="s">
        <v>8</v>
      </c>
      <c r="C6" s="32" t="s">
        <v>22</v>
      </c>
      <c r="D6" s="33" t="s">
        <v>98</v>
      </c>
      <c r="E6" s="28" t="s">
        <v>18</v>
      </c>
    </row>
    <row r="7" spans="1:5" ht="24.95" customHeight="1" x14ac:dyDescent="0.25">
      <c r="B7" s="28" t="s">
        <v>10</v>
      </c>
      <c r="C7" s="32" t="s">
        <v>23</v>
      </c>
      <c r="D7" s="33" t="s">
        <v>100</v>
      </c>
      <c r="E7" s="28" t="s">
        <v>17</v>
      </c>
    </row>
    <row r="8" spans="1:5" ht="24.95" customHeight="1" x14ac:dyDescent="0.25">
      <c r="B8" s="28" t="s">
        <v>15</v>
      </c>
      <c r="C8" s="32" t="s">
        <v>25</v>
      </c>
      <c r="D8" s="33" t="s">
        <v>99</v>
      </c>
      <c r="E8" s="28" t="s">
        <v>17</v>
      </c>
    </row>
    <row r="9" spans="1:5" ht="24.95" customHeight="1" x14ac:dyDescent="0.25">
      <c r="B9" s="28" t="s">
        <v>13</v>
      </c>
      <c r="C9" s="32" t="s">
        <v>26</v>
      </c>
      <c r="D9" s="33" t="s">
        <v>95</v>
      </c>
      <c r="E9" s="28" t="s">
        <v>17</v>
      </c>
    </row>
    <row r="10" spans="1:5" ht="24.95" customHeight="1" x14ac:dyDescent="0.25">
      <c r="B10" s="28" t="s">
        <v>9</v>
      </c>
      <c r="C10" s="32" t="s">
        <v>27</v>
      </c>
      <c r="D10" s="33" t="s">
        <v>94</v>
      </c>
      <c r="E10" s="28" t="s">
        <v>17</v>
      </c>
    </row>
    <row r="11" spans="1:5" ht="24.95" customHeight="1" x14ac:dyDescent="0.25">
      <c r="B11" s="28" t="s">
        <v>11</v>
      </c>
      <c r="C11" s="32" t="s">
        <v>28</v>
      </c>
      <c r="D11" s="33" t="s">
        <v>96</v>
      </c>
      <c r="E11" s="28" t="s">
        <v>17</v>
      </c>
    </row>
    <row r="12" spans="1:5" ht="24.95" customHeight="1" x14ac:dyDescent="0.25">
      <c r="B12" s="28" t="s">
        <v>12</v>
      </c>
      <c r="C12" s="32" t="s">
        <v>16</v>
      </c>
      <c r="D12" s="33" t="s">
        <v>92</v>
      </c>
      <c r="E12" s="28" t="s">
        <v>17</v>
      </c>
    </row>
    <row r="13" spans="1:5" ht="24.95" customHeight="1" x14ac:dyDescent="0.25">
      <c r="B13" s="28" t="s">
        <v>14</v>
      </c>
      <c r="C13" s="32" t="s">
        <v>24</v>
      </c>
      <c r="D13" s="33" t="s">
        <v>97</v>
      </c>
      <c r="E13" s="28" t="s">
        <v>17</v>
      </c>
    </row>
    <row r="14" spans="1:5" ht="19.5" customHeight="1" x14ac:dyDescent="0.25"/>
    <row r="15" spans="1:5" ht="19.5" customHeight="1" x14ac:dyDescent="0.25"/>
    <row r="16" spans="1:5" ht="19.5" customHeight="1" x14ac:dyDescent="0.25"/>
    <row r="17" ht="19.5" customHeight="1" x14ac:dyDescent="0.25"/>
    <row r="18" ht="19.5" customHeight="1" x14ac:dyDescent="0.25"/>
    <row r="19" ht="19.5" customHeight="1" x14ac:dyDescent="0.25"/>
    <row r="20" ht="19.5" customHeight="1" x14ac:dyDescent="0.25"/>
    <row r="21" ht="19.5" customHeight="1" x14ac:dyDescent="0.25"/>
    <row r="22" ht="19.5" customHeight="1" x14ac:dyDescent="0.25"/>
    <row r="23" ht="19.5" customHeight="1" x14ac:dyDescent="0.25"/>
    <row r="24" ht="19.5" customHeight="1" x14ac:dyDescent="0.25"/>
  </sheetData>
  <autoFilter ref="B4:E4" xr:uid="{1CCFE4DD-5A78-4E5A-9649-9EDFEB9AB891}"/>
  <sortState xmlns:xlrd2="http://schemas.microsoft.com/office/spreadsheetml/2017/richdata2" ref="A5:E13">
    <sortCondition ref="A5:A13"/>
  </sortState>
  <hyperlinks>
    <hyperlink ref="C12" r:id="rId1" xr:uid="{7AE15ED6-91B0-41CC-8DDA-5FABF2E67326}"/>
  </hyperlinks>
  <pageMargins left="0.511811024" right="0.511811024" top="0.78740157499999996" bottom="0.78740157499999996" header="0.31496062000000002" footer="0.31496062000000002"/>
  <pageSetup paperSize="9" orientation="portrait" horizontalDpi="360" verticalDpi="36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E0C4-352A-4FA1-AD93-AF19624EF1FF}">
  <dimension ref="A1:M24"/>
  <sheetViews>
    <sheetView tabSelected="1" zoomScale="75" zoomScaleNormal="75" workbookViewId="0"/>
  </sheetViews>
  <sheetFormatPr defaultRowHeight="15" x14ac:dyDescent="0.25"/>
  <cols>
    <col min="1" max="2" width="9.140625" style="3"/>
    <col min="3" max="13" width="18.7109375" style="3" customWidth="1"/>
    <col min="14" max="16384" width="9.140625" style="3"/>
  </cols>
  <sheetData>
    <row r="1" spans="1:13" s="1" customFormat="1" ht="39.950000000000003" customHeight="1" x14ac:dyDescent="0.25"/>
    <row r="2" spans="1:13" s="2" customFormat="1" ht="39.950000000000003" customHeight="1" x14ac:dyDescent="0.25">
      <c r="A2" s="1"/>
    </row>
    <row r="7" spans="1:13" ht="35.1" customHeight="1" thickBot="1" x14ac:dyDescent="0.45">
      <c r="C7" s="41" t="s">
        <v>118</v>
      </c>
      <c r="D7" s="41"/>
      <c r="E7" s="41"/>
      <c r="F7" s="41"/>
      <c r="G7" s="41"/>
      <c r="I7" s="41" t="s">
        <v>117</v>
      </c>
      <c r="J7" s="41"/>
      <c r="K7" s="41"/>
      <c r="L7" s="41"/>
      <c r="M7" s="41"/>
    </row>
    <row r="8" spans="1:13" ht="9.9499999999999993" customHeight="1" thickBot="1" x14ac:dyDescent="0.45">
      <c r="C8" s="19"/>
      <c r="D8" s="19"/>
      <c r="E8" s="19"/>
      <c r="F8" s="19"/>
      <c r="G8" s="19"/>
      <c r="I8" s="19"/>
      <c r="J8" s="19"/>
      <c r="K8" s="19"/>
      <c r="L8" s="19"/>
      <c r="M8" s="19"/>
    </row>
    <row r="9" spans="1:13" s="16" customFormat="1" ht="35.1" customHeight="1" thickBot="1" x14ac:dyDescent="0.3">
      <c r="C9" s="15" t="s">
        <v>101</v>
      </c>
      <c r="D9" s="15" t="s">
        <v>102</v>
      </c>
      <c r="E9" s="15" t="s">
        <v>103</v>
      </c>
      <c r="F9" s="15" t="s">
        <v>104</v>
      </c>
      <c r="G9" s="15" t="s">
        <v>105</v>
      </c>
      <c r="I9" s="15" t="s">
        <v>101</v>
      </c>
      <c r="J9" s="15" t="s">
        <v>102</v>
      </c>
      <c r="K9" s="15" t="s">
        <v>103</v>
      </c>
      <c r="L9" s="15" t="s">
        <v>104</v>
      </c>
      <c r="M9" s="15" t="s">
        <v>105</v>
      </c>
    </row>
    <row r="10" spans="1:13" s="16" customFormat="1" ht="9.9499999999999993" customHeight="1" x14ac:dyDescent="0.25">
      <c r="C10" s="18"/>
      <c r="D10" s="18"/>
      <c r="E10" s="18"/>
      <c r="F10" s="18"/>
      <c r="G10" s="18"/>
      <c r="I10" s="18"/>
      <c r="J10" s="18"/>
      <c r="K10" s="18"/>
      <c r="L10" s="18"/>
      <c r="M10" s="18"/>
    </row>
    <row r="11" spans="1:13" s="16" customFormat="1" ht="35.1" customHeight="1" x14ac:dyDescent="0.25">
      <c r="C11" s="17">
        <v>44998</v>
      </c>
      <c r="D11" s="17">
        <v>44999</v>
      </c>
      <c r="E11" s="17">
        <v>45000</v>
      </c>
      <c r="F11" s="17">
        <v>45001</v>
      </c>
      <c r="G11" s="17">
        <v>45002</v>
      </c>
      <c r="I11" s="17"/>
      <c r="J11" s="17"/>
      <c r="K11" s="17"/>
      <c r="L11" s="17">
        <v>45029</v>
      </c>
      <c r="M11" s="17">
        <v>45030</v>
      </c>
    </row>
    <row r="12" spans="1:13" s="16" customFormat="1" ht="35.1" customHeight="1" x14ac:dyDescent="0.25">
      <c r="C12" s="17">
        <v>45005</v>
      </c>
      <c r="D12" s="17">
        <v>45006</v>
      </c>
      <c r="E12" s="17">
        <v>45007</v>
      </c>
      <c r="F12" s="17">
        <v>45008</v>
      </c>
      <c r="G12" s="17">
        <v>45009</v>
      </c>
      <c r="I12" s="17">
        <v>45033</v>
      </c>
      <c r="J12" s="17">
        <v>45034</v>
      </c>
      <c r="K12" s="17">
        <v>45035</v>
      </c>
      <c r="L12" s="17">
        <v>45036</v>
      </c>
      <c r="M12" s="17">
        <v>45037</v>
      </c>
    </row>
    <row r="13" spans="1:13" s="16" customFormat="1" ht="35.1" customHeight="1" x14ac:dyDescent="0.25">
      <c r="C13" s="17">
        <v>45012</v>
      </c>
      <c r="D13" s="17">
        <v>45013</v>
      </c>
      <c r="E13" s="17">
        <v>45014</v>
      </c>
      <c r="F13" s="17">
        <v>45015</v>
      </c>
      <c r="G13" s="17">
        <v>45016</v>
      </c>
      <c r="I13" s="17">
        <v>45040</v>
      </c>
      <c r="J13" s="17">
        <v>45041</v>
      </c>
      <c r="K13" s="17">
        <v>45042</v>
      </c>
      <c r="L13" s="17">
        <v>45043</v>
      </c>
      <c r="M13" s="17">
        <v>45044</v>
      </c>
    </row>
    <row r="14" spans="1:13" s="16" customFormat="1" ht="35.1" customHeight="1" x14ac:dyDescent="0.25">
      <c r="C14" s="17">
        <v>45019</v>
      </c>
      <c r="D14" s="17">
        <v>45020</v>
      </c>
      <c r="E14" s="17">
        <v>45021</v>
      </c>
      <c r="F14" s="17"/>
      <c r="G14" s="17"/>
      <c r="I14" s="17">
        <v>45047</v>
      </c>
      <c r="J14" s="17">
        <v>45048</v>
      </c>
      <c r="K14" s="17">
        <v>45049</v>
      </c>
      <c r="L14" s="17">
        <v>45050</v>
      </c>
      <c r="M14" s="17">
        <v>45051</v>
      </c>
    </row>
    <row r="17" spans="3:7" ht="35.1" customHeight="1" thickBot="1" x14ac:dyDescent="0.45">
      <c r="C17" s="41" t="s">
        <v>119</v>
      </c>
      <c r="D17" s="41"/>
      <c r="E17" s="41"/>
      <c r="F17" s="41"/>
      <c r="G17" s="41"/>
    </row>
    <row r="18" spans="3:7" ht="9.9499999999999993" customHeight="1" thickBot="1" x14ac:dyDescent="0.45">
      <c r="C18" s="19"/>
      <c r="D18" s="19"/>
      <c r="E18" s="19"/>
      <c r="F18" s="19"/>
      <c r="G18" s="19"/>
    </row>
    <row r="19" spans="3:7" ht="35.1" customHeight="1" thickBot="1" x14ac:dyDescent="0.3">
      <c r="C19" s="15" t="s">
        <v>101</v>
      </c>
      <c r="D19" s="15" t="s">
        <v>102</v>
      </c>
      <c r="E19" s="15" t="s">
        <v>103</v>
      </c>
      <c r="F19" s="15" t="s">
        <v>104</v>
      </c>
      <c r="G19" s="15" t="s">
        <v>105</v>
      </c>
    </row>
    <row r="20" spans="3:7" ht="9.9499999999999993" customHeight="1" x14ac:dyDescent="0.25">
      <c r="C20" s="18"/>
      <c r="D20" s="18"/>
      <c r="E20" s="18"/>
      <c r="F20" s="18"/>
      <c r="G20" s="18"/>
    </row>
    <row r="21" spans="3:7" ht="35.1" customHeight="1" x14ac:dyDescent="0.25">
      <c r="C21" s="17">
        <v>45061</v>
      </c>
      <c r="D21" s="17">
        <v>45062</v>
      </c>
      <c r="E21" s="17">
        <v>45063</v>
      </c>
      <c r="F21" s="17">
        <v>45064</v>
      </c>
      <c r="G21" s="17">
        <v>45065</v>
      </c>
    </row>
    <row r="22" spans="3:7" ht="35.1" customHeight="1" x14ac:dyDescent="0.25">
      <c r="C22" s="17">
        <v>45068</v>
      </c>
      <c r="D22" s="17">
        <v>45069</v>
      </c>
      <c r="E22" s="17">
        <v>45070</v>
      </c>
      <c r="F22" s="17">
        <v>45071</v>
      </c>
      <c r="G22" s="17">
        <v>45072</v>
      </c>
    </row>
    <row r="23" spans="3:7" ht="35.1" customHeight="1" x14ac:dyDescent="0.25">
      <c r="C23" s="17">
        <v>45075</v>
      </c>
      <c r="D23" s="17">
        <v>45076</v>
      </c>
      <c r="E23" s="17">
        <v>45077</v>
      </c>
      <c r="F23" s="17">
        <v>45078</v>
      </c>
      <c r="G23" s="17">
        <v>45079</v>
      </c>
    </row>
    <row r="24" spans="3:7" ht="35.1" customHeight="1" x14ac:dyDescent="0.25">
      <c r="C24" s="17">
        <v>45082</v>
      </c>
      <c r="D24" s="17">
        <v>45083</v>
      </c>
      <c r="E24" s="17">
        <v>45084</v>
      </c>
      <c r="F24" s="17">
        <v>45085</v>
      </c>
      <c r="G24" s="17">
        <v>45086</v>
      </c>
    </row>
  </sheetData>
  <mergeCells count="3">
    <mergeCell ref="C7:G7"/>
    <mergeCell ref="I7:M7"/>
    <mergeCell ref="C17:G17"/>
  </mergeCells>
  <conditionalFormatting sqref="C11:G14">
    <cfRule type="cellIs" dxfId="62" priority="24" operator="greaterThan">
      <formula>TODAY()</formula>
    </cfRule>
  </conditionalFormatting>
  <conditionalFormatting sqref="C11:G14">
    <cfRule type="cellIs" dxfId="61" priority="21" operator="lessThan">
      <formula>TODAY()</formula>
    </cfRule>
  </conditionalFormatting>
  <conditionalFormatting sqref="C11:G14">
    <cfRule type="cellIs" dxfId="60" priority="16" operator="equal">
      <formula>0</formula>
    </cfRule>
  </conditionalFormatting>
  <conditionalFormatting sqref="C11:G14">
    <cfRule type="timePeriod" dxfId="59" priority="9" timePeriod="thisWeek">
      <formula>AND(TODAY()-ROUNDDOWN(C11,0)&lt;=WEEKDAY(TODAY())-1,ROUNDDOWN(C11,0)-TODAY()&lt;=7-WEEKDAY(TODAY()))</formula>
    </cfRule>
  </conditionalFormatting>
  <conditionalFormatting sqref="I11:M14">
    <cfRule type="cellIs" dxfId="58" priority="8" operator="greaterThan">
      <formula>TODAY()</formula>
    </cfRule>
  </conditionalFormatting>
  <conditionalFormatting sqref="I11:M14">
    <cfRule type="cellIs" dxfId="57" priority="7" operator="lessThan">
      <formula>TODAY()</formula>
    </cfRule>
  </conditionalFormatting>
  <conditionalFormatting sqref="I11:M14">
    <cfRule type="cellIs" dxfId="56" priority="6" operator="equal">
      <formula>0</formula>
    </cfRule>
  </conditionalFormatting>
  <conditionalFormatting sqref="I11:M14">
    <cfRule type="timePeriod" dxfId="55" priority="5" timePeriod="thisWeek">
      <formula>AND(TODAY()-ROUNDDOWN(I11,0)&lt;=WEEKDAY(TODAY())-1,ROUNDDOWN(I11,0)-TODAY()&lt;=7-WEEKDAY(TODAY()))</formula>
    </cfRule>
  </conditionalFormatting>
  <conditionalFormatting sqref="C21:G24">
    <cfRule type="cellIs" dxfId="54" priority="4" operator="greaterThan">
      <formula>TODAY()</formula>
    </cfRule>
  </conditionalFormatting>
  <conditionalFormatting sqref="C21:G24">
    <cfRule type="cellIs" dxfId="53" priority="3" operator="lessThan">
      <formula>TODAY()</formula>
    </cfRule>
  </conditionalFormatting>
  <conditionalFormatting sqref="C21:G24">
    <cfRule type="cellIs" dxfId="52" priority="2" operator="equal">
      <formula>0</formula>
    </cfRule>
  </conditionalFormatting>
  <conditionalFormatting sqref="C21:G24">
    <cfRule type="timePeriod" dxfId="51" priority="1" timePeriod="thisWeek">
      <formula>AND(TODAY()-ROUNDDOWN(C21,0)&lt;=WEEKDAY(TODAY())-1,ROUNDDOWN(C21,0)-TODAY()&lt;=7-WEEKDAY(TODAY()))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9D547-A19F-45A5-A567-DF4CA4653383}">
  <dimension ref="B1:I1000"/>
  <sheetViews>
    <sheetView zoomScale="75" zoomScaleNormal="7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8.75" x14ac:dyDescent="0.25"/>
  <cols>
    <col min="1" max="1" width="9.140625" style="3"/>
    <col min="2" max="2" width="13.140625" style="20" bestFit="1" customWidth="1"/>
    <col min="3" max="3" width="112.5703125" style="20" bestFit="1" customWidth="1"/>
    <col min="4" max="5" width="23.5703125" style="20" customWidth="1"/>
    <col min="6" max="6" width="47.5703125" style="20" bestFit="1" customWidth="1"/>
    <col min="7" max="7" width="65" style="20" customWidth="1"/>
    <col min="8" max="8" width="37.7109375" style="3" bestFit="1" customWidth="1"/>
    <col min="9" max="9" width="32.85546875" style="3" customWidth="1"/>
    <col min="10" max="16384" width="9.140625" style="3"/>
  </cols>
  <sheetData>
    <row r="1" spans="2:9" s="1" customFormat="1" ht="39.950000000000003" customHeight="1" x14ac:dyDescent="0.25"/>
    <row r="2" spans="2:9" s="2" customFormat="1" ht="39.950000000000003" customHeight="1" x14ac:dyDescent="0.25"/>
    <row r="3" spans="2:9" ht="45.75" customHeight="1" thickBot="1" x14ac:dyDescent="0.3">
      <c r="B3" s="4"/>
      <c r="C3" s="4"/>
      <c r="D3" s="4"/>
      <c r="E3" s="4"/>
      <c r="F3" s="4"/>
      <c r="G3" s="4"/>
      <c r="H3" s="4"/>
      <c r="I3" s="4"/>
    </row>
    <row r="4" spans="2:9" s="9" customFormat="1" ht="30" customHeight="1" x14ac:dyDescent="0.25">
      <c r="B4" s="30" t="s">
        <v>122</v>
      </c>
      <c r="C4" s="30" t="s">
        <v>29</v>
      </c>
      <c r="D4" s="30" t="s">
        <v>121</v>
      </c>
      <c r="E4" s="30" t="s">
        <v>83</v>
      </c>
      <c r="F4" s="30" t="s">
        <v>33</v>
      </c>
      <c r="G4" s="30" t="s">
        <v>34</v>
      </c>
    </row>
    <row r="5" spans="2:9" ht="24.95" customHeight="1" x14ac:dyDescent="0.25">
      <c r="B5" s="28" t="s">
        <v>154</v>
      </c>
      <c r="C5" s="28" t="s">
        <v>65</v>
      </c>
      <c r="D5" s="28" t="s">
        <v>35</v>
      </c>
      <c r="E5" s="28" t="s">
        <v>84</v>
      </c>
      <c r="F5" s="28" t="s">
        <v>82</v>
      </c>
      <c r="G5" s="28"/>
    </row>
    <row r="6" spans="2:9" ht="24.95" customHeight="1" x14ac:dyDescent="0.25">
      <c r="B6" s="28" t="s">
        <v>155</v>
      </c>
      <c r="C6" s="28" t="s">
        <v>60</v>
      </c>
      <c r="D6" s="28" t="s">
        <v>35</v>
      </c>
      <c r="E6" s="28" t="s">
        <v>84</v>
      </c>
      <c r="F6" s="28" t="s">
        <v>82</v>
      </c>
      <c r="G6" s="28"/>
    </row>
    <row r="7" spans="2:9" ht="24.95" customHeight="1" x14ac:dyDescent="0.25">
      <c r="B7" s="28" t="s">
        <v>156</v>
      </c>
      <c r="C7" s="28" t="s">
        <v>70</v>
      </c>
      <c r="D7" s="28" t="s">
        <v>54</v>
      </c>
      <c r="E7" s="28" t="s">
        <v>84</v>
      </c>
      <c r="F7" s="28" t="s">
        <v>82</v>
      </c>
      <c r="G7" s="28"/>
    </row>
    <row r="8" spans="2:9" ht="24.95" customHeight="1" x14ac:dyDescent="0.25">
      <c r="B8" s="28" t="s">
        <v>157</v>
      </c>
      <c r="C8" s="28" t="s">
        <v>71</v>
      </c>
      <c r="D8" s="28" t="s">
        <v>55</v>
      </c>
      <c r="E8" s="28" t="s">
        <v>84</v>
      </c>
      <c r="F8" s="28" t="s">
        <v>82</v>
      </c>
      <c r="G8" s="28"/>
    </row>
    <row r="9" spans="2:9" ht="24.95" customHeight="1" x14ac:dyDescent="0.25">
      <c r="B9" s="28" t="s">
        <v>158</v>
      </c>
      <c r="C9" s="28" t="s">
        <v>72</v>
      </c>
      <c r="D9" s="28" t="s">
        <v>35</v>
      </c>
      <c r="E9" s="28" t="s">
        <v>84</v>
      </c>
      <c r="F9" s="28" t="s">
        <v>82</v>
      </c>
      <c r="G9" s="28"/>
    </row>
    <row r="10" spans="2:9" ht="24.95" customHeight="1" x14ac:dyDescent="0.25">
      <c r="B10" s="28" t="s">
        <v>159</v>
      </c>
      <c r="C10" s="28" t="s">
        <v>73</v>
      </c>
      <c r="D10" s="28" t="s">
        <v>35</v>
      </c>
      <c r="E10" s="28" t="s">
        <v>84</v>
      </c>
      <c r="F10" s="28" t="s">
        <v>82</v>
      </c>
      <c r="G10" s="28"/>
    </row>
    <row r="11" spans="2:9" ht="24.95" customHeight="1" x14ac:dyDescent="0.25">
      <c r="B11" s="28" t="s">
        <v>160</v>
      </c>
      <c r="C11" s="28" t="s">
        <v>61</v>
      </c>
      <c r="D11" s="28" t="s">
        <v>35</v>
      </c>
      <c r="E11" s="28" t="s">
        <v>84</v>
      </c>
      <c r="F11" s="28" t="s">
        <v>82</v>
      </c>
      <c r="G11" s="28"/>
    </row>
    <row r="12" spans="2:9" ht="24.95" customHeight="1" x14ac:dyDescent="0.25">
      <c r="B12" s="28" t="s">
        <v>161</v>
      </c>
      <c r="C12" s="28" t="s">
        <v>74</v>
      </c>
      <c r="D12" s="28" t="s">
        <v>35</v>
      </c>
      <c r="E12" s="28" t="s">
        <v>84</v>
      </c>
      <c r="F12" s="28" t="s">
        <v>82</v>
      </c>
      <c r="G12" s="28"/>
    </row>
    <row r="13" spans="2:9" ht="24.95" customHeight="1" x14ac:dyDescent="0.25">
      <c r="B13" s="28" t="s">
        <v>162</v>
      </c>
      <c r="C13" s="28" t="s">
        <v>75</v>
      </c>
      <c r="D13" s="28" t="s">
        <v>35</v>
      </c>
      <c r="E13" s="28" t="s">
        <v>84</v>
      </c>
      <c r="F13" s="28" t="s">
        <v>82</v>
      </c>
      <c r="G13" s="28"/>
    </row>
    <row r="14" spans="2:9" ht="24.95" customHeight="1" x14ac:dyDescent="0.25">
      <c r="B14" s="28" t="s">
        <v>163</v>
      </c>
      <c r="C14" s="28" t="s">
        <v>62</v>
      </c>
      <c r="D14" s="28" t="s">
        <v>35</v>
      </c>
      <c r="E14" s="28" t="s">
        <v>84</v>
      </c>
      <c r="F14" s="28" t="s">
        <v>82</v>
      </c>
      <c r="G14" s="28"/>
    </row>
    <row r="15" spans="2:9" ht="24.95" customHeight="1" x14ac:dyDescent="0.25">
      <c r="B15" s="28" t="s">
        <v>164</v>
      </c>
      <c r="C15" s="28" t="s">
        <v>63</v>
      </c>
      <c r="D15" s="28" t="s">
        <v>54</v>
      </c>
      <c r="E15" s="28" t="s">
        <v>84</v>
      </c>
      <c r="F15" s="28" t="s">
        <v>82</v>
      </c>
      <c r="G15" s="28"/>
    </row>
    <row r="16" spans="2:9" ht="24.95" customHeight="1" x14ac:dyDescent="0.25">
      <c r="B16" s="28" t="s">
        <v>165</v>
      </c>
      <c r="C16" s="28" t="s">
        <v>88</v>
      </c>
      <c r="D16" s="28" t="s">
        <v>35</v>
      </c>
      <c r="E16" s="28" t="s">
        <v>84</v>
      </c>
      <c r="F16" s="28" t="s">
        <v>82</v>
      </c>
      <c r="G16" s="28"/>
    </row>
    <row r="17" spans="2:7" ht="24.95" customHeight="1" x14ac:dyDescent="0.25">
      <c r="B17" s="28" t="s">
        <v>166</v>
      </c>
      <c r="C17" s="28" t="s">
        <v>76</v>
      </c>
      <c r="D17" s="28" t="s">
        <v>35</v>
      </c>
      <c r="E17" s="28" t="s">
        <v>87</v>
      </c>
      <c r="F17" s="28" t="s">
        <v>82</v>
      </c>
      <c r="G17" s="28"/>
    </row>
    <row r="18" spans="2:7" ht="24.95" customHeight="1" x14ac:dyDescent="0.25">
      <c r="B18" s="28" t="s">
        <v>167</v>
      </c>
      <c r="C18" s="28" t="s">
        <v>79</v>
      </c>
      <c r="D18" s="28" t="s">
        <v>35</v>
      </c>
      <c r="E18" s="28" t="s">
        <v>84</v>
      </c>
      <c r="F18" s="28" t="s">
        <v>82</v>
      </c>
      <c r="G18" s="28"/>
    </row>
    <row r="19" spans="2:7" ht="24.95" customHeight="1" x14ac:dyDescent="0.25">
      <c r="B19" s="28" t="s">
        <v>168</v>
      </c>
      <c r="C19" s="28" t="s">
        <v>64</v>
      </c>
      <c r="D19" s="28" t="s">
        <v>35</v>
      </c>
      <c r="E19" s="28" t="s">
        <v>87</v>
      </c>
      <c r="F19" s="28" t="s">
        <v>82</v>
      </c>
      <c r="G19" s="28"/>
    </row>
    <row r="20" spans="2:7" ht="24.95" customHeight="1" x14ac:dyDescent="0.25">
      <c r="B20" s="28" t="s">
        <v>169</v>
      </c>
      <c r="C20" s="28" t="s">
        <v>78</v>
      </c>
      <c r="D20" s="28" t="s">
        <v>35</v>
      </c>
      <c r="E20" s="28" t="s">
        <v>85</v>
      </c>
      <c r="F20" s="28" t="s">
        <v>82</v>
      </c>
      <c r="G20" s="28"/>
    </row>
    <row r="21" spans="2:7" ht="24.95" customHeight="1" x14ac:dyDescent="0.25">
      <c r="B21" s="28" t="s">
        <v>170</v>
      </c>
      <c r="C21" s="28" t="s">
        <v>77</v>
      </c>
      <c r="D21" s="28" t="s">
        <v>35</v>
      </c>
      <c r="E21" s="28" t="s">
        <v>84</v>
      </c>
      <c r="F21" s="28" t="s">
        <v>82</v>
      </c>
      <c r="G21" s="28"/>
    </row>
    <row r="22" spans="2:7" ht="24.95" customHeight="1" x14ac:dyDescent="0.25">
      <c r="B22" s="28" t="s">
        <v>171</v>
      </c>
      <c r="C22" s="28" t="s">
        <v>66</v>
      </c>
      <c r="D22" s="28" t="s">
        <v>35</v>
      </c>
      <c r="E22" s="28" t="s">
        <v>84</v>
      </c>
      <c r="F22" s="28" t="s">
        <v>82</v>
      </c>
      <c r="G22" s="28"/>
    </row>
    <row r="23" spans="2:7" ht="24.95" customHeight="1" x14ac:dyDescent="0.25">
      <c r="B23" s="28" t="s">
        <v>172</v>
      </c>
      <c r="C23" s="28" t="s">
        <v>67</v>
      </c>
      <c r="D23" s="28" t="s">
        <v>35</v>
      </c>
      <c r="E23" s="28" t="s">
        <v>84</v>
      </c>
      <c r="F23" s="28" t="s">
        <v>82</v>
      </c>
      <c r="G23" s="28"/>
    </row>
    <row r="24" spans="2:7" ht="24.95" customHeight="1" x14ac:dyDescent="0.25">
      <c r="B24" s="28" t="s">
        <v>173</v>
      </c>
      <c r="C24" s="20" t="s">
        <v>68</v>
      </c>
      <c r="D24" s="28" t="s">
        <v>35</v>
      </c>
      <c r="E24" s="28" t="s">
        <v>84</v>
      </c>
      <c r="F24" s="28" t="s">
        <v>82</v>
      </c>
      <c r="G24" s="28"/>
    </row>
    <row r="25" spans="2:7" ht="24.95" customHeight="1" x14ac:dyDescent="0.25">
      <c r="B25" s="28" t="s">
        <v>174</v>
      </c>
      <c r="C25" s="28" t="s">
        <v>69</v>
      </c>
      <c r="D25" s="28" t="s">
        <v>35</v>
      </c>
      <c r="E25" s="28" t="s">
        <v>84</v>
      </c>
      <c r="F25" s="28" t="s">
        <v>82</v>
      </c>
      <c r="G25" s="28"/>
    </row>
    <row r="26" spans="2:7" ht="24.95" customHeight="1" x14ac:dyDescent="0.25">
      <c r="B26" s="28" t="s">
        <v>175</v>
      </c>
      <c r="C26" s="28" t="s">
        <v>80</v>
      </c>
      <c r="D26" s="28" t="s">
        <v>54</v>
      </c>
      <c r="E26" s="28" t="s">
        <v>84</v>
      </c>
      <c r="F26" s="28" t="s">
        <v>82</v>
      </c>
      <c r="G26" s="28"/>
    </row>
    <row r="27" spans="2:7" ht="24.95" customHeight="1" x14ac:dyDescent="0.25">
      <c r="B27" s="28" t="s">
        <v>176</v>
      </c>
      <c r="C27" s="28" t="s">
        <v>81</v>
      </c>
      <c r="D27" s="28" t="s">
        <v>54</v>
      </c>
      <c r="E27" s="28" t="s">
        <v>84</v>
      </c>
      <c r="F27" s="28" t="s">
        <v>82</v>
      </c>
      <c r="G27" s="28"/>
    </row>
    <row r="28" spans="2:7" ht="24.95" customHeight="1" x14ac:dyDescent="0.25">
      <c r="B28" s="28" t="s">
        <v>177</v>
      </c>
      <c r="C28" s="28" t="s">
        <v>89</v>
      </c>
      <c r="D28" s="28" t="s">
        <v>35</v>
      </c>
      <c r="E28" s="28" t="s">
        <v>86</v>
      </c>
      <c r="F28" s="28" t="s">
        <v>82</v>
      </c>
      <c r="G28" s="28"/>
    </row>
    <row r="29" spans="2:7" ht="24.95" customHeight="1" x14ac:dyDescent="0.25">
      <c r="B29" s="28" t="s">
        <v>178</v>
      </c>
      <c r="C29" s="28" t="s">
        <v>90</v>
      </c>
      <c r="D29" s="28" t="s">
        <v>35</v>
      </c>
      <c r="E29" s="28" t="s">
        <v>85</v>
      </c>
      <c r="F29" s="28" t="s">
        <v>82</v>
      </c>
      <c r="G29" s="28"/>
    </row>
    <row r="30" spans="2:7" ht="24.95" customHeight="1" x14ac:dyDescent="0.25">
      <c r="B30" s="28" t="s">
        <v>179</v>
      </c>
      <c r="C30" s="28" t="s">
        <v>91</v>
      </c>
      <c r="D30" s="28" t="s">
        <v>35</v>
      </c>
      <c r="E30" s="28" t="s">
        <v>87</v>
      </c>
      <c r="F30" s="28" t="s">
        <v>82</v>
      </c>
      <c r="G30" s="28"/>
    </row>
    <row r="31" spans="2:7" ht="24.95" customHeight="1" x14ac:dyDescent="0.25">
      <c r="B31" s="28"/>
      <c r="C31" s="28"/>
      <c r="D31" s="28"/>
      <c r="E31" s="28"/>
      <c r="F31" s="28"/>
      <c r="G31" s="28"/>
    </row>
    <row r="32" spans="2:7" ht="24.95" customHeight="1" x14ac:dyDescent="0.25">
      <c r="B32" s="28"/>
      <c r="C32" s="28"/>
      <c r="D32" s="28"/>
      <c r="E32" s="28"/>
      <c r="F32" s="28"/>
      <c r="G32" s="28"/>
    </row>
    <row r="33" spans="2:7" ht="24.95" customHeight="1" x14ac:dyDescent="0.25">
      <c r="B33" s="28"/>
      <c r="C33" s="28"/>
      <c r="D33" s="28"/>
      <c r="E33" s="28" t="e">
        <f>VLOOKUP(#REF!,SPRINT!$C$5:$J$5000,7,)</f>
        <v>#REF!</v>
      </c>
      <c r="F33" s="28"/>
      <c r="G33" s="28"/>
    </row>
    <row r="34" spans="2:7" ht="24.95" customHeight="1" x14ac:dyDescent="0.25">
      <c r="B34" s="28"/>
      <c r="C34" s="28"/>
      <c r="D34" s="28"/>
      <c r="E34" s="28" t="e">
        <f>VLOOKUP(#REF!,SPRINT!$C$5:$J$5000,7,)</f>
        <v>#REF!</v>
      </c>
      <c r="F34" s="28"/>
      <c r="G34" s="28"/>
    </row>
    <row r="35" spans="2:7" ht="24.95" customHeight="1" x14ac:dyDescent="0.25">
      <c r="B35" s="28"/>
      <c r="C35" s="28"/>
      <c r="D35" s="28"/>
      <c r="E35" s="28" t="e">
        <f>VLOOKUP(#REF!,SPRINT!$C$5:$J$5000,7,)</f>
        <v>#REF!</v>
      </c>
      <c r="F35" s="28"/>
      <c r="G35" s="28"/>
    </row>
    <row r="36" spans="2:7" ht="24.95" customHeight="1" x14ac:dyDescent="0.25">
      <c r="B36" s="28"/>
      <c r="C36" s="28"/>
      <c r="D36" s="28"/>
      <c r="E36" s="28" t="e">
        <f>VLOOKUP(#REF!,SPRINT!$C$5:$J$5000,7,)</f>
        <v>#REF!</v>
      </c>
      <c r="F36" s="28"/>
      <c r="G36" s="28"/>
    </row>
    <row r="37" spans="2:7" ht="24.95" customHeight="1" x14ac:dyDescent="0.25">
      <c r="B37" s="28"/>
      <c r="C37" s="28"/>
      <c r="D37" s="28"/>
      <c r="E37" s="28" t="e">
        <f>VLOOKUP(#REF!,SPRINT!$C$5:$J$5000,7,)</f>
        <v>#REF!</v>
      </c>
      <c r="F37" s="28"/>
      <c r="G37" s="28"/>
    </row>
    <row r="38" spans="2:7" ht="24.95" customHeight="1" x14ac:dyDescent="0.25">
      <c r="B38" s="28"/>
      <c r="C38" s="28"/>
      <c r="D38" s="28"/>
      <c r="E38" s="28" t="e">
        <f>VLOOKUP(#REF!,SPRINT!$C$5:$J$5000,7,)</f>
        <v>#REF!</v>
      </c>
      <c r="F38" s="28"/>
      <c r="G38" s="28"/>
    </row>
    <row r="39" spans="2:7" ht="24.95" customHeight="1" x14ac:dyDescent="0.25">
      <c r="B39" s="28"/>
      <c r="C39" s="28"/>
      <c r="D39" s="28"/>
      <c r="E39" s="28" t="e">
        <f>VLOOKUP(#REF!,SPRINT!$C$5:$J$5000,7,)</f>
        <v>#REF!</v>
      </c>
      <c r="F39" s="28"/>
      <c r="G39" s="28"/>
    </row>
    <row r="40" spans="2:7" ht="24.95" customHeight="1" x14ac:dyDescent="0.25">
      <c r="B40" s="28"/>
      <c r="C40" s="28"/>
      <c r="D40" s="28"/>
      <c r="E40" s="28" t="e">
        <f>VLOOKUP(#REF!,SPRINT!$C$5:$J$5000,7,)</f>
        <v>#REF!</v>
      </c>
      <c r="F40" s="28"/>
      <c r="G40" s="28"/>
    </row>
    <row r="41" spans="2:7" ht="24.95" customHeight="1" x14ac:dyDescent="0.25">
      <c r="B41" s="28"/>
      <c r="C41" s="28"/>
      <c r="D41" s="28"/>
      <c r="E41" s="28" t="e">
        <f>VLOOKUP(#REF!,SPRINT!$C$5:$J$5000,7,)</f>
        <v>#REF!</v>
      </c>
      <c r="F41" s="28"/>
      <c r="G41" s="28"/>
    </row>
    <row r="42" spans="2:7" ht="24.95" customHeight="1" x14ac:dyDescent="0.25">
      <c r="B42" s="28"/>
      <c r="C42" s="28"/>
      <c r="D42" s="28"/>
      <c r="E42" s="28" t="e">
        <f>VLOOKUP(#REF!,SPRINT!$C$5:$J$5000,7,)</f>
        <v>#REF!</v>
      </c>
      <c r="F42" s="28"/>
      <c r="G42" s="28"/>
    </row>
    <row r="43" spans="2:7" ht="24.95" customHeight="1" x14ac:dyDescent="0.25">
      <c r="B43" s="28"/>
      <c r="C43" s="28"/>
      <c r="D43" s="28"/>
      <c r="E43" s="28" t="e">
        <f>VLOOKUP(#REF!,SPRINT!$C$5:$J$5000,7,)</f>
        <v>#REF!</v>
      </c>
      <c r="F43" s="28"/>
      <c r="G43" s="28"/>
    </row>
    <row r="44" spans="2:7" ht="24.95" customHeight="1" x14ac:dyDescent="0.25">
      <c r="B44" s="28"/>
      <c r="C44" s="28"/>
      <c r="D44" s="28"/>
      <c r="E44" s="28" t="e">
        <f>VLOOKUP(#REF!,SPRINT!$C$5:$J$5000,7,)</f>
        <v>#REF!</v>
      </c>
      <c r="F44" s="28"/>
      <c r="G44" s="28"/>
    </row>
    <row r="45" spans="2:7" ht="24.95" customHeight="1" x14ac:dyDescent="0.25">
      <c r="B45" s="28"/>
      <c r="C45" s="28"/>
      <c r="D45" s="28"/>
      <c r="E45" s="28" t="e">
        <f>VLOOKUP(#REF!,SPRINT!$C$5:$J$5000,7,)</f>
        <v>#REF!</v>
      </c>
      <c r="F45" s="28"/>
      <c r="G45" s="28"/>
    </row>
    <row r="46" spans="2:7" ht="24.95" customHeight="1" x14ac:dyDescent="0.25">
      <c r="B46" s="28"/>
      <c r="C46" s="28"/>
      <c r="D46" s="28"/>
      <c r="E46" s="28" t="e">
        <f>VLOOKUP(#REF!,SPRINT!$C$5:$J$5000,7,)</f>
        <v>#REF!</v>
      </c>
      <c r="F46" s="28"/>
      <c r="G46" s="28"/>
    </row>
    <row r="47" spans="2:7" ht="24.95" customHeight="1" x14ac:dyDescent="0.25">
      <c r="B47" s="28"/>
      <c r="C47" s="28"/>
      <c r="D47" s="28"/>
      <c r="E47" s="28" t="e">
        <f>VLOOKUP(#REF!,SPRINT!$C$5:$J$5000,7,)</f>
        <v>#REF!</v>
      </c>
      <c r="F47" s="28"/>
      <c r="G47" s="28"/>
    </row>
    <row r="48" spans="2:7" ht="24.95" customHeight="1" x14ac:dyDescent="0.25">
      <c r="B48" s="28"/>
      <c r="C48" s="28"/>
      <c r="D48" s="28"/>
      <c r="E48" s="28" t="e">
        <f>VLOOKUP(#REF!,SPRINT!$C$5:$J$5000,7,)</f>
        <v>#REF!</v>
      </c>
      <c r="F48" s="28"/>
      <c r="G48" s="28"/>
    </row>
    <row r="49" spans="2:7" ht="24.95" customHeight="1" x14ac:dyDescent="0.25">
      <c r="B49" s="28"/>
      <c r="C49" s="28"/>
      <c r="D49" s="28"/>
      <c r="E49" s="28" t="e">
        <f>VLOOKUP(#REF!,SPRINT!$C$5:$J$5000,7,)</f>
        <v>#REF!</v>
      </c>
      <c r="F49" s="28"/>
      <c r="G49" s="28"/>
    </row>
    <row r="50" spans="2:7" ht="24.95" customHeight="1" x14ac:dyDescent="0.25">
      <c r="B50" s="28"/>
      <c r="C50" s="28"/>
      <c r="D50" s="28"/>
      <c r="E50" s="28" t="e">
        <f>VLOOKUP(#REF!,SPRINT!$C$5:$J$5000,7,)</f>
        <v>#REF!</v>
      </c>
      <c r="F50" s="28"/>
      <c r="G50" s="28"/>
    </row>
    <row r="51" spans="2:7" ht="24.95" customHeight="1" x14ac:dyDescent="0.25">
      <c r="B51" s="28"/>
      <c r="C51" s="28"/>
      <c r="D51" s="28"/>
      <c r="E51" s="28" t="e">
        <f>VLOOKUP(#REF!,SPRINT!$C$5:$J$5000,7,)</f>
        <v>#REF!</v>
      </c>
      <c r="F51" s="28"/>
      <c r="G51" s="28"/>
    </row>
    <row r="52" spans="2:7" ht="24.95" customHeight="1" x14ac:dyDescent="0.25">
      <c r="B52" s="28"/>
      <c r="C52" s="28"/>
      <c r="D52" s="28"/>
      <c r="E52" s="28" t="e">
        <f>VLOOKUP(#REF!,SPRINT!$C$5:$J$5000,7,)</f>
        <v>#REF!</v>
      </c>
      <c r="F52" s="28"/>
      <c r="G52" s="28"/>
    </row>
    <row r="53" spans="2:7" ht="24.95" customHeight="1" x14ac:dyDescent="0.25">
      <c r="B53" s="28"/>
      <c r="C53" s="28"/>
      <c r="D53" s="28"/>
      <c r="E53" s="28" t="e">
        <f>VLOOKUP(#REF!,SPRINT!$C$5:$J$5000,7,)</f>
        <v>#REF!</v>
      </c>
      <c r="F53" s="28"/>
      <c r="G53" s="28"/>
    </row>
    <row r="54" spans="2:7" ht="24.95" customHeight="1" x14ac:dyDescent="0.25">
      <c r="B54" s="28"/>
      <c r="C54" s="28"/>
      <c r="D54" s="28"/>
      <c r="E54" s="28" t="e">
        <f>VLOOKUP(#REF!,SPRINT!$C$5:$J$5000,7,)</f>
        <v>#REF!</v>
      </c>
      <c r="F54" s="28"/>
      <c r="G54" s="28"/>
    </row>
    <row r="55" spans="2:7" ht="24.95" customHeight="1" x14ac:dyDescent="0.25">
      <c r="B55" s="28"/>
      <c r="C55" s="28"/>
      <c r="D55" s="28"/>
      <c r="E55" s="28" t="e">
        <f>VLOOKUP(#REF!,SPRINT!$C$5:$J$5000,7,)</f>
        <v>#REF!</v>
      </c>
      <c r="F55" s="28"/>
      <c r="G55" s="28"/>
    </row>
    <row r="56" spans="2:7" ht="24.95" customHeight="1" x14ac:dyDescent="0.25">
      <c r="B56" s="28"/>
      <c r="C56" s="28"/>
      <c r="D56" s="28"/>
      <c r="E56" s="28" t="e">
        <f>VLOOKUP(#REF!,SPRINT!$C$5:$J$5000,7,)</f>
        <v>#REF!</v>
      </c>
      <c r="F56" s="28"/>
      <c r="G56" s="28"/>
    </row>
    <row r="57" spans="2:7" ht="24.95" customHeight="1" x14ac:dyDescent="0.25">
      <c r="B57" s="28"/>
      <c r="C57" s="28"/>
      <c r="D57" s="28"/>
      <c r="E57" s="28" t="e">
        <f>VLOOKUP(#REF!,SPRINT!$C$5:$J$5000,7,)</f>
        <v>#REF!</v>
      </c>
      <c r="F57" s="28"/>
      <c r="G57" s="28"/>
    </row>
    <row r="58" spans="2:7" ht="24.95" customHeight="1" x14ac:dyDescent="0.25">
      <c r="B58" s="28"/>
      <c r="C58" s="28"/>
      <c r="D58" s="28"/>
      <c r="E58" s="28" t="e">
        <f>VLOOKUP(#REF!,SPRINT!$C$5:$J$5000,7,)</f>
        <v>#REF!</v>
      </c>
      <c r="F58" s="28"/>
      <c r="G58" s="28"/>
    </row>
    <row r="59" spans="2:7" ht="24.95" customHeight="1" x14ac:dyDescent="0.25">
      <c r="B59" s="28"/>
      <c r="C59" s="28"/>
      <c r="D59" s="28"/>
      <c r="E59" s="28" t="e">
        <f>VLOOKUP($C47,SPRINT!$C$5:$J$5000,7,)</f>
        <v>#N/A</v>
      </c>
      <c r="F59" s="28"/>
      <c r="G59" s="28"/>
    </row>
    <row r="60" spans="2:7" ht="24.95" customHeight="1" x14ac:dyDescent="0.25">
      <c r="B60" s="28"/>
      <c r="C60" s="28"/>
      <c r="D60" s="28"/>
      <c r="E60" s="28" t="e">
        <f>VLOOKUP($C48,SPRINT!$C$5:$J$5000,7,)</f>
        <v>#N/A</v>
      </c>
      <c r="F60" s="28"/>
      <c r="G60" s="28"/>
    </row>
    <row r="61" spans="2:7" ht="24.95" customHeight="1" x14ac:dyDescent="0.25">
      <c r="B61" s="28"/>
      <c r="C61" s="28"/>
      <c r="D61" s="28"/>
      <c r="E61" s="28" t="e">
        <f>VLOOKUP($C49,SPRINT!$C$5:$J$5000,7,)</f>
        <v>#N/A</v>
      </c>
      <c r="F61" s="28"/>
      <c r="G61" s="28"/>
    </row>
    <row r="62" spans="2:7" ht="24.95" customHeight="1" x14ac:dyDescent="0.25">
      <c r="B62" s="28"/>
      <c r="C62" s="28"/>
      <c r="D62" s="28"/>
      <c r="E62" s="28" t="e">
        <f>VLOOKUP($C50,SPRINT!$C$5:$J$5000,7,)</f>
        <v>#N/A</v>
      </c>
      <c r="F62" s="28"/>
      <c r="G62" s="28"/>
    </row>
    <row r="63" spans="2:7" ht="24.95" customHeight="1" x14ac:dyDescent="0.25">
      <c r="B63" s="28"/>
      <c r="C63" s="28"/>
      <c r="D63" s="28"/>
      <c r="E63" s="28" t="e">
        <f>VLOOKUP($C51,SPRINT!$C$5:$J$5000,7,)</f>
        <v>#N/A</v>
      </c>
      <c r="F63" s="28"/>
      <c r="G63" s="28"/>
    </row>
    <row r="64" spans="2:7" ht="24.95" customHeight="1" x14ac:dyDescent="0.25">
      <c r="B64" s="28"/>
      <c r="C64" s="28"/>
      <c r="D64" s="28"/>
      <c r="E64" s="28" t="e">
        <f>VLOOKUP($C52,SPRINT!$C$5:$J$5000,7,)</f>
        <v>#N/A</v>
      </c>
      <c r="F64" s="28"/>
      <c r="G64" s="28"/>
    </row>
    <row r="65" spans="2:7" ht="24.95" customHeight="1" x14ac:dyDescent="0.25">
      <c r="B65" s="28"/>
      <c r="C65" s="28"/>
      <c r="D65" s="28"/>
      <c r="E65" s="28" t="e">
        <f>VLOOKUP($C53,SPRINT!$C$5:$J$5000,7,)</f>
        <v>#N/A</v>
      </c>
      <c r="F65" s="28"/>
      <c r="G65" s="28"/>
    </row>
    <row r="66" spans="2:7" ht="24.95" customHeight="1" x14ac:dyDescent="0.25">
      <c r="B66" s="28"/>
      <c r="C66" s="28"/>
      <c r="D66" s="28"/>
      <c r="E66" s="28" t="e">
        <f>VLOOKUP($C54,SPRINT!$C$5:$J$5000,7,)</f>
        <v>#N/A</v>
      </c>
      <c r="F66" s="28"/>
      <c r="G66" s="28"/>
    </row>
    <row r="67" spans="2:7" ht="24.95" customHeight="1" x14ac:dyDescent="0.25">
      <c r="B67" s="28"/>
      <c r="C67" s="28"/>
      <c r="D67" s="28"/>
      <c r="E67" s="28" t="e">
        <f>VLOOKUP($C55,SPRINT!$C$5:$J$5000,7,)</f>
        <v>#N/A</v>
      </c>
      <c r="F67" s="28"/>
      <c r="G67" s="28"/>
    </row>
    <row r="68" spans="2:7" ht="24.95" customHeight="1" x14ac:dyDescent="0.25">
      <c r="B68" s="28"/>
      <c r="C68" s="28"/>
      <c r="D68" s="28"/>
      <c r="E68" s="28" t="e">
        <f>VLOOKUP($C56,SPRINT!$C$5:$J$5000,7,)</f>
        <v>#N/A</v>
      </c>
      <c r="F68" s="28"/>
      <c r="G68" s="28"/>
    </row>
    <row r="69" spans="2:7" ht="24.95" customHeight="1" x14ac:dyDescent="0.25">
      <c r="B69" s="28"/>
      <c r="C69" s="28"/>
      <c r="D69" s="28"/>
      <c r="E69" s="28" t="e">
        <f>VLOOKUP($C57,SPRINT!$C$5:$J$5000,7,)</f>
        <v>#N/A</v>
      </c>
      <c r="F69" s="28"/>
      <c r="G69" s="28"/>
    </row>
    <row r="70" spans="2:7" ht="24.95" customHeight="1" x14ac:dyDescent="0.25">
      <c r="B70" s="28"/>
      <c r="C70" s="28"/>
      <c r="D70" s="28"/>
      <c r="E70" s="28" t="e">
        <f>VLOOKUP($C58,SPRINT!$C$5:$J$5000,7,)</f>
        <v>#N/A</v>
      </c>
      <c r="F70" s="28"/>
      <c r="G70" s="28"/>
    </row>
    <row r="71" spans="2:7" ht="24.95" customHeight="1" x14ac:dyDescent="0.25">
      <c r="B71" s="28"/>
      <c r="C71" s="28"/>
      <c r="D71" s="28"/>
      <c r="E71" s="28" t="e">
        <f>VLOOKUP($C59,SPRINT!$C$5:$J$5000,7,)</f>
        <v>#N/A</v>
      </c>
      <c r="F71" s="28"/>
      <c r="G71" s="28"/>
    </row>
    <row r="72" spans="2:7" ht="24.95" customHeight="1" x14ac:dyDescent="0.25">
      <c r="B72" s="28"/>
      <c r="C72" s="28"/>
      <c r="D72" s="28"/>
      <c r="E72" s="28" t="e">
        <f>VLOOKUP($C60,SPRINT!$C$5:$J$5000,7,)</f>
        <v>#N/A</v>
      </c>
      <c r="F72" s="28"/>
      <c r="G72" s="28"/>
    </row>
    <row r="73" spans="2:7" ht="24.95" customHeight="1" x14ac:dyDescent="0.25">
      <c r="B73" s="28"/>
      <c r="C73" s="28"/>
      <c r="D73" s="28"/>
      <c r="E73" s="28" t="e">
        <f>VLOOKUP($C61,SPRINT!$C$5:$J$5000,7,)</f>
        <v>#N/A</v>
      </c>
      <c r="F73" s="28"/>
      <c r="G73" s="28"/>
    </row>
    <row r="74" spans="2:7" ht="24.95" customHeight="1" x14ac:dyDescent="0.25">
      <c r="B74" s="28"/>
      <c r="C74" s="28"/>
      <c r="D74" s="28"/>
      <c r="E74" s="28" t="e">
        <f>VLOOKUP($C62,SPRINT!$C$5:$J$5000,7,)</f>
        <v>#N/A</v>
      </c>
      <c r="F74" s="28"/>
      <c r="G74" s="28"/>
    </row>
    <row r="75" spans="2:7" ht="24.95" customHeight="1" x14ac:dyDescent="0.25">
      <c r="B75" s="28"/>
      <c r="C75" s="28"/>
      <c r="D75" s="28"/>
      <c r="E75" s="28" t="e">
        <f>VLOOKUP($C63,SPRINT!$C$5:$J$5000,7,)</f>
        <v>#N/A</v>
      </c>
      <c r="F75" s="28"/>
      <c r="G75" s="28"/>
    </row>
    <row r="76" spans="2:7" ht="24.95" customHeight="1" x14ac:dyDescent="0.25">
      <c r="B76" s="28"/>
      <c r="C76" s="28"/>
      <c r="D76" s="28"/>
      <c r="E76" s="28" t="e">
        <f>VLOOKUP($C64,SPRINT!$C$5:$J$5000,7,)</f>
        <v>#N/A</v>
      </c>
      <c r="F76" s="28"/>
      <c r="G76" s="28"/>
    </row>
    <row r="77" spans="2:7" ht="24.95" customHeight="1" x14ac:dyDescent="0.25">
      <c r="B77" s="28"/>
      <c r="C77" s="28"/>
      <c r="D77" s="28"/>
      <c r="E77" s="28" t="e">
        <f>VLOOKUP($C65,SPRINT!$C$5:$J$5000,7,)</f>
        <v>#N/A</v>
      </c>
      <c r="F77" s="28"/>
      <c r="G77" s="28"/>
    </row>
    <row r="78" spans="2:7" ht="24.95" customHeight="1" x14ac:dyDescent="0.25">
      <c r="B78" s="28"/>
      <c r="C78" s="28"/>
      <c r="D78" s="28"/>
      <c r="E78" s="28" t="e">
        <f>VLOOKUP($C66,SPRINT!$C$5:$J$5000,7,)</f>
        <v>#N/A</v>
      </c>
      <c r="F78" s="28"/>
      <c r="G78" s="28"/>
    </row>
    <row r="79" spans="2:7" ht="24.95" customHeight="1" x14ac:dyDescent="0.25">
      <c r="B79" s="28"/>
      <c r="C79" s="28"/>
      <c r="D79" s="28"/>
      <c r="E79" s="28" t="e">
        <f>VLOOKUP($C67,SPRINT!$C$5:$J$5000,7,)</f>
        <v>#N/A</v>
      </c>
      <c r="F79" s="28"/>
      <c r="G79" s="28"/>
    </row>
    <row r="80" spans="2:7" ht="24.95" customHeight="1" x14ac:dyDescent="0.25">
      <c r="B80" s="28"/>
      <c r="C80" s="28"/>
      <c r="D80" s="28"/>
      <c r="E80" s="28" t="e">
        <f>VLOOKUP($C68,SPRINT!$C$5:$J$5000,7,)</f>
        <v>#N/A</v>
      </c>
      <c r="F80" s="28"/>
      <c r="G80" s="28"/>
    </row>
    <row r="81" spans="2:7" ht="24.95" customHeight="1" x14ac:dyDescent="0.25">
      <c r="B81" s="28"/>
      <c r="C81" s="28"/>
      <c r="D81" s="28"/>
      <c r="E81" s="28" t="e">
        <f>VLOOKUP($C69,SPRINT!$C$5:$J$5000,7,)</f>
        <v>#N/A</v>
      </c>
      <c r="F81" s="28"/>
      <c r="G81" s="28"/>
    </row>
    <row r="82" spans="2:7" ht="24.95" customHeight="1" x14ac:dyDescent="0.25">
      <c r="B82" s="28"/>
      <c r="C82" s="28"/>
      <c r="D82" s="28"/>
      <c r="E82" s="28" t="e">
        <f>VLOOKUP($C70,SPRINT!$C$5:$J$5000,7,)</f>
        <v>#N/A</v>
      </c>
      <c r="F82" s="28"/>
      <c r="G82" s="28"/>
    </row>
    <row r="83" spans="2:7" ht="24.95" customHeight="1" x14ac:dyDescent="0.25">
      <c r="B83" s="28"/>
      <c r="C83" s="28"/>
      <c r="D83" s="28"/>
      <c r="E83" s="28" t="e">
        <f>VLOOKUP($C71,SPRINT!$C$5:$J$5000,7,)</f>
        <v>#N/A</v>
      </c>
      <c r="F83" s="28"/>
      <c r="G83" s="28"/>
    </row>
    <row r="84" spans="2:7" ht="24.95" customHeight="1" x14ac:dyDescent="0.25">
      <c r="B84" s="28"/>
      <c r="C84" s="28"/>
      <c r="D84" s="28"/>
      <c r="E84" s="28" t="e">
        <f>VLOOKUP($C72,SPRINT!$C$5:$J$5000,7,)</f>
        <v>#N/A</v>
      </c>
      <c r="F84" s="28"/>
      <c r="G84" s="28"/>
    </row>
    <row r="85" spans="2:7" ht="24.95" customHeight="1" x14ac:dyDescent="0.25">
      <c r="B85" s="28"/>
      <c r="C85" s="28"/>
      <c r="D85" s="28"/>
      <c r="E85" s="28" t="e">
        <f>VLOOKUP($C73,SPRINT!$C$5:$J$5000,7,)</f>
        <v>#N/A</v>
      </c>
      <c r="F85" s="28"/>
      <c r="G85" s="28"/>
    </row>
    <row r="86" spans="2:7" ht="24.95" customHeight="1" x14ac:dyDescent="0.25">
      <c r="B86" s="28"/>
      <c r="C86" s="28"/>
      <c r="D86" s="28"/>
      <c r="E86" s="28" t="e">
        <f>VLOOKUP($C74,SPRINT!$C$5:$J$5000,7,)</f>
        <v>#N/A</v>
      </c>
      <c r="F86" s="28"/>
      <c r="G86" s="28"/>
    </row>
    <row r="87" spans="2:7" ht="24.95" customHeight="1" x14ac:dyDescent="0.25">
      <c r="B87" s="28"/>
      <c r="C87" s="28"/>
      <c r="D87" s="28"/>
      <c r="E87" s="28" t="e">
        <f>VLOOKUP($C75,SPRINT!$C$5:$J$5000,7,)</f>
        <v>#N/A</v>
      </c>
      <c r="F87" s="28"/>
      <c r="G87" s="28"/>
    </row>
    <row r="88" spans="2:7" ht="24.95" customHeight="1" x14ac:dyDescent="0.25">
      <c r="B88" s="28"/>
      <c r="C88" s="28"/>
      <c r="D88" s="28"/>
      <c r="E88" s="28" t="e">
        <f>VLOOKUP($C76,SPRINT!$C$5:$J$5000,7,)</f>
        <v>#N/A</v>
      </c>
      <c r="F88" s="28"/>
      <c r="G88" s="28"/>
    </row>
    <row r="89" spans="2:7" ht="24.95" customHeight="1" x14ac:dyDescent="0.25">
      <c r="B89" s="28"/>
      <c r="C89" s="28"/>
      <c r="D89" s="28"/>
      <c r="E89" s="28" t="e">
        <f>VLOOKUP($C77,SPRINT!$C$5:$J$5000,7,)</f>
        <v>#N/A</v>
      </c>
      <c r="F89" s="28"/>
      <c r="G89" s="28"/>
    </row>
    <row r="90" spans="2:7" ht="24.95" customHeight="1" x14ac:dyDescent="0.25">
      <c r="B90" s="28"/>
      <c r="C90" s="28"/>
      <c r="D90" s="28"/>
      <c r="E90" s="28" t="e">
        <f>VLOOKUP($C78,SPRINT!$C$5:$J$5000,7,)</f>
        <v>#N/A</v>
      </c>
      <c r="F90" s="28"/>
      <c r="G90" s="28"/>
    </row>
    <row r="91" spans="2:7" ht="24.95" customHeight="1" x14ac:dyDescent="0.25">
      <c r="B91" s="28"/>
      <c r="C91" s="28"/>
      <c r="D91" s="28"/>
      <c r="E91" s="28" t="e">
        <f>VLOOKUP($C79,SPRINT!$C$5:$J$5000,7,)</f>
        <v>#N/A</v>
      </c>
      <c r="F91" s="28"/>
      <c r="G91" s="28"/>
    </row>
    <row r="92" spans="2:7" ht="24.95" customHeight="1" x14ac:dyDescent="0.25">
      <c r="B92" s="28"/>
      <c r="C92" s="28"/>
      <c r="D92" s="28"/>
      <c r="E92" s="28" t="e">
        <f>VLOOKUP($C80,SPRINT!$C$5:$J$5000,7,)</f>
        <v>#N/A</v>
      </c>
      <c r="F92" s="28"/>
      <c r="G92" s="28"/>
    </row>
    <row r="93" spans="2:7" ht="24.95" customHeight="1" x14ac:dyDescent="0.25">
      <c r="B93" s="28"/>
      <c r="C93" s="28"/>
      <c r="D93" s="28"/>
      <c r="E93" s="28" t="e">
        <f>VLOOKUP($C81,SPRINT!$C$5:$J$5000,7,)</f>
        <v>#N/A</v>
      </c>
      <c r="F93" s="28"/>
      <c r="G93" s="28"/>
    </row>
    <row r="94" spans="2:7" ht="24.95" customHeight="1" x14ac:dyDescent="0.25">
      <c r="B94" s="28"/>
      <c r="C94" s="28"/>
      <c r="D94" s="28"/>
      <c r="E94" s="28" t="e">
        <f>VLOOKUP($C82,SPRINT!$C$5:$J$5000,7,)</f>
        <v>#N/A</v>
      </c>
      <c r="F94" s="28"/>
      <c r="G94" s="28"/>
    </row>
    <row r="95" spans="2:7" ht="24.95" customHeight="1" x14ac:dyDescent="0.25">
      <c r="B95" s="28"/>
      <c r="C95" s="28"/>
      <c r="D95" s="28"/>
      <c r="E95" s="28" t="e">
        <f>VLOOKUP($C83,SPRINT!$C$5:$J$5000,7,)</f>
        <v>#N/A</v>
      </c>
      <c r="F95" s="28"/>
      <c r="G95" s="28"/>
    </row>
    <row r="96" spans="2:7" ht="24.95" customHeight="1" x14ac:dyDescent="0.25">
      <c r="B96" s="28"/>
      <c r="C96" s="28"/>
      <c r="D96" s="28"/>
      <c r="E96" s="28" t="e">
        <f>VLOOKUP($C84,SPRINT!$C$5:$J$5000,7,)</f>
        <v>#N/A</v>
      </c>
      <c r="F96" s="28"/>
      <c r="G96" s="28"/>
    </row>
    <row r="97" spans="2:7" ht="24.95" customHeight="1" x14ac:dyDescent="0.25">
      <c r="B97" s="28"/>
      <c r="C97" s="28"/>
      <c r="D97" s="28"/>
      <c r="E97" s="28" t="e">
        <f>VLOOKUP($C85,SPRINT!$C$5:$J$5000,7,)</f>
        <v>#N/A</v>
      </c>
      <c r="F97" s="28"/>
      <c r="G97" s="28"/>
    </row>
    <row r="98" spans="2:7" ht="24.95" customHeight="1" x14ac:dyDescent="0.25">
      <c r="B98" s="28"/>
      <c r="C98" s="28"/>
      <c r="D98" s="28"/>
      <c r="E98" s="28" t="e">
        <f>VLOOKUP($C86,SPRINT!$C$5:$J$5000,7,)</f>
        <v>#N/A</v>
      </c>
      <c r="F98" s="28"/>
      <c r="G98" s="28"/>
    </row>
    <row r="99" spans="2:7" ht="24.95" customHeight="1" x14ac:dyDescent="0.25">
      <c r="B99" s="28"/>
      <c r="C99" s="28"/>
      <c r="D99" s="28"/>
      <c r="E99" s="28" t="e">
        <f>VLOOKUP($C87,SPRINT!$C$5:$J$5000,7,)</f>
        <v>#N/A</v>
      </c>
      <c r="F99" s="28"/>
      <c r="G99" s="28"/>
    </row>
    <row r="100" spans="2:7" ht="24.95" customHeight="1" x14ac:dyDescent="0.25">
      <c r="B100" s="28"/>
      <c r="C100" s="28"/>
      <c r="D100" s="28"/>
      <c r="E100" s="28" t="e">
        <f>VLOOKUP($C88,SPRINT!$C$5:$J$5000,7,)</f>
        <v>#N/A</v>
      </c>
      <c r="F100" s="28"/>
      <c r="G100" s="28"/>
    </row>
    <row r="101" spans="2:7" ht="24.95" customHeight="1" x14ac:dyDescent="0.25">
      <c r="B101" s="28"/>
      <c r="C101" s="28"/>
      <c r="D101" s="28"/>
      <c r="E101" s="28" t="e">
        <f>VLOOKUP($C89,SPRINT!$C$5:$J$5000,7,)</f>
        <v>#N/A</v>
      </c>
      <c r="F101" s="28"/>
      <c r="G101" s="28"/>
    </row>
    <row r="102" spans="2:7" ht="24.95" customHeight="1" x14ac:dyDescent="0.25">
      <c r="B102" s="28"/>
      <c r="C102" s="28"/>
      <c r="D102" s="28"/>
      <c r="E102" s="28" t="e">
        <f>VLOOKUP($C90,SPRINT!$C$5:$J$5000,7,)</f>
        <v>#N/A</v>
      </c>
      <c r="F102" s="28"/>
      <c r="G102" s="28"/>
    </row>
    <row r="103" spans="2:7" ht="24.95" customHeight="1" x14ac:dyDescent="0.25">
      <c r="B103" s="28"/>
      <c r="C103" s="28"/>
      <c r="D103" s="28"/>
      <c r="E103" s="28" t="e">
        <f>VLOOKUP($C91,SPRINT!$C$5:$J$5000,7,)</f>
        <v>#N/A</v>
      </c>
      <c r="F103" s="28"/>
      <c r="G103" s="28"/>
    </row>
    <row r="104" spans="2:7" ht="24.95" customHeight="1" x14ac:dyDescent="0.25">
      <c r="B104" s="28"/>
      <c r="C104" s="28"/>
      <c r="D104" s="28"/>
      <c r="E104" s="28" t="e">
        <f>VLOOKUP($C92,SPRINT!$C$5:$J$5000,7,)</f>
        <v>#N/A</v>
      </c>
      <c r="F104" s="28"/>
      <c r="G104" s="28"/>
    </row>
    <row r="105" spans="2:7" ht="24.95" customHeight="1" x14ac:dyDescent="0.25">
      <c r="B105" s="28"/>
      <c r="C105" s="28"/>
      <c r="D105" s="28"/>
      <c r="E105" s="28" t="e">
        <f>VLOOKUP($C93,SPRINT!$C$5:$J$5000,7,)</f>
        <v>#N/A</v>
      </c>
      <c r="F105" s="28"/>
      <c r="G105" s="28"/>
    </row>
    <row r="106" spans="2:7" ht="24.95" customHeight="1" x14ac:dyDescent="0.25">
      <c r="B106" s="28"/>
      <c r="C106" s="28"/>
      <c r="D106" s="28"/>
      <c r="E106" s="28" t="e">
        <f>VLOOKUP($C94,SPRINT!$C$5:$J$5000,7,)</f>
        <v>#N/A</v>
      </c>
      <c r="F106" s="28"/>
      <c r="G106" s="28"/>
    </row>
    <row r="107" spans="2:7" ht="24.95" customHeight="1" x14ac:dyDescent="0.25">
      <c r="B107" s="28"/>
      <c r="C107" s="28"/>
      <c r="D107" s="28"/>
      <c r="E107" s="28" t="e">
        <f>VLOOKUP($C95,SPRINT!$C$5:$J$5000,7,)</f>
        <v>#N/A</v>
      </c>
      <c r="F107" s="28"/>
      <c r="G107" s="28"/>
    </row>
    <row r="108" spans="2:7" ht="24.95" customHeight="1" x14ac:dyDescent="0.25">
      <c r="B108" s="28"/>
      <c r="C108" s="28"/>
      <c r="D108" s="28"/>
      <c r="E108" s="28" t="e">
        <f>VLOOKUP($C96,SPRINT!$C$5:$J$5000,7,)</f>
        <v>#N/A</v>
      </c>
      <c r="F108" s="28"/>
      <c r="G108" s="28"/>
    </row>
    <row r="109" spans="2:7" ht="24.95" customHeight="1" x14ac:dyDescent="0.25">
      <c r="B109" s="28"/>
      <c r="C109" s="28"/>
      <c r="D109" s="28"/>
      <c r="E109" s="28" t="e">
        <f>VLOOKUP($C97,SPRINT!$C$5:$J$5000,7,)</f>
        <v>#N/A</v>
      </c>
      <c r="F109" s="28"/>
      <c r="G109" s="28"/>
    </row>
    <row r="110" spans="2:7" ht="24.95" customHeight="1" x14ac:dyDescent="0.25">
      <c r="B110" s="28"/>
      <c r="C110" s="28"/>
      <c r="D110" s="28"/>
      <c r="E110" s="28" t="e">
        <f>VLOOKUP($C98,SPRINT!$C$5:$J$5000,7,)</f>
        <v>#N/A</v>
      </c>
      <c r="F110" s="28"/>
      <c r="G110" s="28"/>
    </row>
    <row r="111" spans="2:7" ht="24.95" customHeight="1" x14ac:dyDescent="0.25">
      <c r="B111" s="28"/>
      <c r="C111" s="28"/>
      <c r="D111" s="28"/>
      <c r="E111" s="28" t="e">
        <f>VLOOKUP($C99,SPRINT!$C$5:$J$5000,7,)</f>
        <v>#N/A</v>
      </c>
      <c r="F111" s="28"/>
      <c r="G111" s="28"/>
    </row>
    <row r="112" spans="2:7" ht="24.95" customHeight="1" x14ac:dyDescent="0.25">
      <c r="B112" s="28"/>
      <c r="C112" s="28"/>
      <c r="D112" s="28"/>
      <c r="E112" s="28" t="e">
        <f>VLOOKUP($C100,SPRINT!$C$5:$J$5000,7,)</f>
        <v>#N/A</v>
      </c>
      <c r="F112" s="28"/>
      <c r="G112" s="28"/>
    </row>
    <row r="113" spans="2:7" ht="24.95" customHeight="1" x14ac:dyDescent="0.25">
      <c r="B113" s="28"/>
      <c r="C113" s="28"/>
      <c r="D113" s="28"/>
      <c r="E113" s="28" t="e">
        <f>VLOOKUP($C101,SPRINT!$C$5:$J$5000,7,)</f>
        <v>#N/A</v>
      </c>
      <c r="F113" s="28"/>
      <c r="G113" s="28"/>
    </row>
    <row r="114" spans="2:7" ht="24.95" customHeight="1" x14ac:dyDescent="0.25">
      <c r="B114" s="28"/>
      <c r="C114" s="28"/>
      <c r="D114" s="28"/>
      <c r="E114" s="28" t="e">
        <f>VLOOKUP($C102,SPRINT!$C$5:$J$5000,7,)</f>
        <v>#N/A</v>
      </c>
      <c r="F114" s="28"/>
      <c r="G114" s="28"/>
    </row>
    <row r="115" spans="2:7" ht="24.95" customHeight="1" x14ac:dyDescent="0.25">
      <c r="B115" s="28"/>
      <c r="C115" s="28"/>
      <c r="D115" s="28"/>
      <c r="E115" s="28" t="e">
        <f>VLOOKUP($C103,SPRINT!$C$5:$J$5000,7,)</f>
        <v>#N/A</v>
      </c>
      <c r="F115" s="28"/>
      <c r="G115" s="28"/>
    </row>
    <row r="116" spans="2:7" ht="24.95" customHeight="1" x14ac:dyDescent="0.25">
      <c r="B116" s="28"/>
      <c r="C116" s="28"/>
      <c r="D116" s="28"/>
      <c r="E116" s="28" t="e">
        <f>VLOOKUP($C104,SPRINT!$C$5:$J$5000,7,)</f>
        <v>#N/A</v>
      </c>
      <c r="F116" s="28"/>
      <c r="G116" s="28"/>
    </row>
    <row r="117" spans="2:7" ht="24.95" customHeight="1" x14ac:dyDescent="0.25">
      <c r="B117" s="28"/>
      <c r="C117" s="28"/>
      <c r="D117" s="28"/>
      <c r="E117" s="28" t="e">
        <f>VLOOKUP($C105,SPRINT!$C$5:$J$5000,7,)</f>
        <v>#N/A</v>
      </c>
      <c r="F117" s="28"/>
      <c r="G117" s="28"/>
    </row>
    <row r="118" spans="2:7" ht="24.95" customHeight="1" x14ac:dyDescent="0.25">
      <c r="B118" s="28"/>
      <c r="C118" s="28"/>
      <c r="D118" s="28"/>
      <c r="E118" s="28" t="e">
        <f>VLOOKUP($C106,SPRINT!$C$5:$J$5000,7,)</f>
        <v>#N/A</v>
      </c>
      <c r="F118" s="28"/>
      <c r="G118" s="28"/>
    </row>
    <row r="119" spans="2:7" ht="24.95" customHeight="1" x14ac:dyDescent="0.25">
      <c r="B119" s="28"/>
      <c r="C119" s="28"/>
      <c r="D119" s="28"/>
      <c r="E119" s="28" t="e">
        <f>VLOOKUP($C107,SPRINT!$C$5:$J$5000,7,)</f>
        <v>#N/A</v>
      </c>
      <c r="F119" s="28"/>
      <c r="G119" s="28"/>
    </row>
    <row r="120" spans="2:7" ht="24.95" customHeight="1" x14ac:dyDescent="0.25">
      <c r="B120" s="28"/>
      <c r="C120" s="28"/>
      <c r="D120" s="28"/>
      <c r="E120" s="28" t="e">
        <f>VLOOKUP($C108,SPRINT!$C$5:$J$5000,7,)</f>
        <v>#N/A</v>
      </c>
      <c r="F120" s="28"/>
      <c r="G120" s="28"/>
    </row>
    <row r="121" spans="2:7" ht="24.95" customHeight="1" x14ac:dyDescent="0.25">
      <c r="B121" s="28"/>
      <c r="C121" s="28"/>
      <c r="D121" s="28"/>
      <c r="E121" s="28" t="e">
        <f>VLOOKUP($C109,SPRINT!$C$5:$J$5000,7,)</f>
        <v>#N/A</v>
      </c>
      <c r="F121" s="28"/>
      <c r="G121" s="28"/>
    </row>
    <row r="122" spans="2:7" ht="24.95" customHeight="1" x14ac:dyDescent="0.25">
      <c r="B122" s="28"/>
      <c r="C122" s="28"/>
      <c r="D122" s="28"/>
      <c r="E122" s="28" t="e">
        <f>VLOOKUP($C110,SPRINT!$C$5:$J$5000,7,)</f>
        <v>#N/A</v>
      </c>
      <c r="F122" s="28"/>
      <c r="G122" s="28"/>
    </row>
    <row r="123" spans="2:7" ht="24.95" customHeight="1" x14ac:dyDescent="0.25">
      <c r="B123" s="28"/>
      <c r="C123" s="28"/>
      <c r="D123" s="28"/>
      <c r="E123" s="28" t="e">
        <f>VLOOKUP($C111,SPRINT!$C$5:$J$5000,7,)</f>
        <v>#N/A</v>
      </c>
      <c r="F123" s="28"/>
      <c r="G123" s="28"/>
    </row>
    <row r="124" spans="2:7" ht="24.95" customHeight="1" x14ac:dyDescent="0.25">
      <c r="B124" s="28"/>
      <c r="C124" s="28"/>
      <c r="D124" s="28"/>
      <c r="E124" s="28" t="e">
        <f>VLOOKUP($C112,SPRINT!$C$5:$J$5000,7,)</f>
        <v>#N/A</v>
      </c>
      <c r="F124" s="28"/>
      <c r="G124" s="28"/>
    </row>
    <row r="125" spans="2:7" ht="24.95" customHeight="1" x14ac:dyDescent="0.25">
      <c r="B125" s="28"/>
      <c r="C125" s="28"/>
      <c r="D125" s="28"/>
      <c r="E125" s="28" t="e">
        <f>VLOOKUP($C113,SPRINT!$C$5:$J$5000,7,)</f>
        <v>#N/A</v>
      </c>
      <c r="F125" s="28"/>
      <c r="G125" s="28"/>
    </row>
    <row r="126" spans="2:7" ht="24.95" customHeight="1" x14ac:dyDescent="0.25">
      <c r="B126" s="28"/>
      <c r="C126" s="28"/>
      <c r="D126" s="28"/>
      <c r="E126" s="28" t="e">
        <f>VLOOKUP($C114,SPRINT!$C$5:$J$5000,7,)</f>
        <v>#N/A</v>
      </c>
      <c r="F126" s="28"/>
      <c r="G126" s="28"/>
    </row>
    <row r="127" spans="2:7" ht="24.95" customHeight="1" x14ac:dyDescent="0.25">
      <c r="B127" s="28"/>
      <c r="C127" s="28"/>
      <c r="D127" s="28"/>
      <c r="E127" s="28" t="e">
        <f>VLOOKUP($C115,SPRINT!$C$5:$J$5000,7,)</f>
        <v>#N/A</v>
      </c>
      <c r="F127" s="28"/>
      <c r="G127" s="28"/>
    </row>
    <row r="128" spans="2:7" ht="24.95" customHeight="1" x14ac:dyDescent="0.25">
      <c r="B128" s="28"/>
      <c r="C128" s="28"/>
      <c r="D128" s="28"/>
      <c r="E128" s="28" t="e">
        <f>VLOOKUP($C116,SPRINT!$C$5:$J$5000,7,)</f>
        <v>#N/A</v>
      </c>
      <c r="F128" s="28"/>
      <c r="G128" s="28"/>
    </row>
    <row r="129" spans="2:7" ht="24.95" customHeight="1" x14ac:dyDescent="0.25">
      <c r="B129" s="28"/>
      <c r="C129" s="28"/>
      <c r="D129" s="28"/>
      <c r="E129" s="28" t="e">
        <f>VLOOKUP($C117,SPRINT!$C$5:$J$5000,7,)</f>
        <v>#N/A</v>
      </c>
      <c r="F129" s="28"/>
      <c r="G129" s="28"/>
    </row>
    <row r="130" spans="2:7" ht="24.95" customHeight="1" x14ac:dyDescent="0.25">
      <c r="B130" s="28"/>
      <c r="C130" s="28"/>
      <c r="D130" s="28"/>
      <c r="E130" s="28" t="e">
        <f>VLOOKUP($C118,SPRINT!$C$5:$J$5000,7,)</f>
        <v>#N/A</v>
      </c>
      <c r="F130" s="28"/>
      <c r="G130" s="28"/>
    </row>
    <row r="131" spans="2:7" ht="24.95" customHeight="1" x14ac:dyDescent="0.25">
      <c r="B131" s="28"/>
      <c r="C131" s="28"/>
      <c r="D131" s="28"/>
      <c r="E131" s="28" t="e">
        <f>VLOOKUP($C119,SPRINT!$C$5:$J$5000,7,)</f>
        <v>#N/A</v>
      </c>
      <c r="F131" s="28"/>
      <c r="G131" s="28"/>
    </row>
    <row r="132" spans="2:7" ht="24.95" customHeight="1" x14ac:dyDescent="0.25">
      <c r="B132" s="28"/>
      <c r="C132" s="28"/>
      <c r="D132" s="28"/>
      <c r="E132" s="28" t="e">
        <f>VLOOKUP($C120,SPRINT!$C$5:$J$5000,7,)</f>
        <v>#N/A</v>
      </c>
      <c r="F132" s="28"/>
      <c r="G132" s="28"/>
    </row>
    <row r="133" spans="2:7" ht="24.95" customHeight="1" x14ac:dyDescent="0.25">
      <c r="B133" s="28"/>
      <c r="C133" s="28"/>
      <c r="D133" s="28"/>
      <c r="E133" s="28" t="e">
        <f>VLOOKUP($C121,SPRINT!$C$5:$J$5000,7,)</f>
        <v>#N/A</v>
      </c>
      <c r="F133" s="28"/>
      <c r="G133" s="28"/>
    </row>
    <row r="134" spans="2:7" ht="24.95" customHeight="1" x14ac:dyDescent="0.25">
      <c r="B134" s="28"/>
      <c r="C134" s="28"/>
      <c r="D134" s="28"/>
      <c r="E134" s="28" t="e">
        <f>VLOOKUP($C122,SPRINT!$C$5:$J$5000,7,)</f>
        <v>#N/A</v>
      </c>
      <c r="F134" s="28"/>
      <c r="G134" s="28"/>
    </row>
    <row r="135" spans="2:7" ht="24.95" customHeight="1" x14ac:dyDescent="0.25">
      <c r="B135" s="28"/>
      <c r="C135" s="28"/>
      <c r="D135" s="28"/>
      <c r="E135" s="28" t="e">
        <f>VLOOKUP($C123,SPRINT!$C$5:$J$5000,7,)</f>
        <v>#N/A</v>
      </c>
      <c r="F135" s="28"/>
      <c r="G135" s="28"/>
    </row>
    <row r="136" spans="2:7" ht="24.95" customHeight="1" x14ac:dyDescent="0.25">
      <c r="B136" s="28"/>
      <c r="C136" s="28"/>
      <c r="D136" s="28"/>
      <c r="E136" s="28" t="e">
        <f>VLOOKUP($C124,SPRINT!$C$5:$J$5000,7,)</f>
        <v>#N/A</v>
      </c>
      <c r="F136" s="28"/>
      <c r="G136" s="28"/>
    </row>
    <row r="137" spans="2:7" ht="24.95" customHeight="1" x14ac:dyDescent="0.25">
      <c r="B137" s="28"/>
      <c r="C137" s="28"/>
      <c r="D137" s="28"/>
      <c r="E137" s="28" t="e">
        <f>VLOOKUP($C125,SPRINT!$C$5:$J$5000,7,)</f>
        <v>#N/A</v>
      </c>
      <c r="F137" s="28"/>
      <c r="G137" s="28"/>
    </row>
    <row r="138" spans="2:7" ht="24.95" customHeight="1" x14ac:dyDescent="0.25">
      <c r="B138" s="28"/>
      <c r="C138" s="28"/>
      <c r="D138" s="28"/>
      <c r="E138" s="28" t="e">
        <f>VLOOKUP($C126,SPRINT!$C$5:$J$5000,7,)</f>
        <v>#N/A</v>
      </c>
      <c r="F138" s="28"/>
      <c r="G138" s="28"/>
    </row>
    <row r="139" spans="2:7" ht="24.95" customHeight="1" x14ac:dyDescent="0.25">
      <c r="B139" s="28"/>
      <c r="C139" s="28"/>
      <c r="D139" s="28"/>
      <c r="E139" s="28" t="e">
        <f>VLOOKUP($C127,SPRINT!$C$5:$J$5000,7,)</f>
        <v>#N/A</v>
      </c>
      <c r="F139" s="28"/>
      <c r="G139" s="28"/>
    </row>
    <row r="140" spans="2:7" ht="24.95" customHeight="1" x14ac:dyDescent="0.25">
      <c r="B140" s="28"/>
      <c r="C140" s="28"/>
      <c r="D140" s="28"/>
      <c r="E140" s="28" t="e">
        <f>VLOOKUP($C128,SPRINT!$C$5:$J$5000,7,)</f>
        <v>#N/A</v>
      </c>
      <c r="F140" s="28"/>
      <c r="G140" s="28"/>
    </row>
    <row r="141" spans="2:7" ht="24.95" customHeight="1" x14ac:dyDescent="0.25">
      <c r="B141" s="28"/>
      <c r="C141" s="28"/>
      <c r="D141" s="28"/>
      <c r="E141" s="28" t="e">
        <f>VLOOKUP($C129,SPRINT!$C$5:$J$5000,7,)</f>
        <v>#N/A</v>
      </c>
      <c r="F141" s="28"/>
      <c r="G141" s="28"/>
    </row>
    <row r="142" spans="2:7" ht="24.95" customHeight="1" x14ac:dyDescent="0.25">
      <c r="B142" s="28"/>
      <c r="C142" s="28"/>
      <c r="D142" s="28"/>
      <c r="E142" s="28" t="e">
        <f>VLOOKUP($C130,SPRINT!$C$5:$J$5000,7,)</f>
        <v>#N/A</v>
      </c>
      <c r="F142" s="28"/>
      <c r="G142" s="28"/>
    </row>
    <row r="143" spans="2:7" ht="24.95" customHeight="1" x14ac:dyDescent="0.25">
      <c r="B143" s="28"/>
      <c r="C143" s="28"/>
      <c r="D143" s="28"/>
      <c r="E143" s="28" t="e">
        <f>VLOOKUP($C131,SPRINT!$C$5:$J$5000,7,)</f>
        <v>#N/A</v>
      </c>
      <c r="F143" s="28"/>
      <c r="G143" s="28"/>
    </row>
    <row r="144" spans="2:7" ht="24.95" customHeight="1" x14ac:dyDescent="0.25">
      <c r="B144" s="28"/>
      <c r="C144" s="28"/>
      <c r="D144" s="28"/>
      <c r="E144" s="28" t="e">
        <f>VLOOKUP($C132,SPRINT!$C$5:$J$5000,7,)</f>
        <v>#N/A</v>
      </c>
      <c r="F144" s="28"/>
      <c r="G144" s="28"/>
    </row>
    <row r="145" spans="2:7" ht="24.95" customHeight="1" x14ac:dyDescent="0.25">
      <c r="B145" s="28"/>
      <c r="C145" s="28"/>
      <c r="D145" s="28"/>
      <c r="E145" s="28" t="e">
        <f>VLOOKUP($C133,SPRINT!$C$5:$J$5000,7,)</f>
        <v>#N/A</v>
      </c>
      <c r="F145" s="28"/>
      <c r="G145" s="28"/>
    </row>
    <row r="146" spans="2:7" ht="24.95" customHeight="1" x14ac:dyDescent="0.25">
      <c r="B146" s="28"/>
      <c r="C146" s="28"/>
      <c r="D146" s="28"/>
      <c r="E146" s="28" t="e">
        <f>VLOOKUP($C134,SPRINT!$C$5:$J$5000,7,)</f>
        <v>#N/A</v>
      </c>
      <c r="F146" s="28"/>
      <c r="G146" s="28"/>
    </row>
    <row r="147" spans="2:7" ht="24.95" customHeight="1" x14ac:dyDescent="0.25">
      <c r="B147" s="28"/>
      <c r="C147" s="28"/>
      <c r="D147" s="28"/>
      <c r="E147" s="28" t="e">
        <f>VLOOKUP($C135,SPRINT!$C$5:$J$5000,7,)</f>
        <v>#N/A</v>
      </c>
      <c r="F147" s="28"/>
      <c r="G147" s="28"/>
    </row>
    <row r="148" spans="2:7" ht="24.95" customHeight="1" x14ac:dyDescent="0.25">
      <c r="B148" s="28"/>
      <c r="C148" s="28"/>
      <c r="D148" s="28"/>
      <c r="E148" s="28" t="e">
        <f>VLOOKUP($C136,SPRINT!$C$5:$J$5000,7,)</f>
        <v>#N/A</v>
      </c>
      <c r="F148" s="28"/>
      <c r="G148" s="28"/>
    </row>
    <row r="149" spans="2:7" ht="24.95" customHeight="1" x14ac:dyDescent="0.25">
      <c r="B149" s="28"/>
      <c r="C149" s="28"/>
      <c r="D149" s="28"/>
      <c r="E149" s="28" t="e">
        <f>VLOOKUP($C137,SPRINT!$C$5:$J$5000,7,)</f>
        <v>#N/A</v>
      </c>
      <c r="F149" s="28"/>
      <c r="G149" s="28"/>
    </row>
    <row r="150" spans="2:7" ht="24.95" customHeight="1" x14ac:dyDescent="0.25">
      <c r="B150" s="28"/>
      <c r="C150" s="28"/>
      <c r="D150" s="28"/>
      <c r="E150" s="28" t="e">
        <f>VLOOKUP($C138,SPRINT!$C$5:$J$5000,7,)</f>
        <v>#N/A</v>
      </c>
      <c r="F150" s="28"/>
      <c r="G150" s="28"/>
    </row>
    <row r="151" spans="2:7" ht="24.95" customHeight="1" x14ac:dyDescent="0.25">
      <c r="B151" s="28"/>
      <c r="C151" s="28"/>
      <c r="D151" s="28"/>
      <c r="E151" s="28" t="e">
        <f>VLOOKUP($C139,SPRINT!$C$5:$J$5000,7,)</f>
        <v>#N/A</v>
      </c>
      <c r="F151" s="28"/>
      <c r="G151" s="28"/>
    </row>
    <row r="152" spans="2:7" ht="24.95" customHeight="1" x14ac:dyDescent="0.25">
      <c r="B152" s="28"/>
      <c r="C152" s="28"/>
      <c r="D152" s="28"/>
      <c r="E152" s="28" t="e">
        <f>VLOOKUP($C140,SPRINT!$C$5:$J$5000,7,)</f>
        <v>#N/A</v>
      </c>
      <c r="F152" s="28"/>
      <c r="G152" s="28"/>
    </row>
    <row r="153" spans="2:7" ht="24.95" customHeight="1" x14ac:dyDescent="0.25">
      <c r="B153" s="28"/>
      <c r="C153" s="28"/>
      <c r="D153" s="28"/>
      <c r="E153" s="28" t="e">
        <f>VLOOKUP($C141,SPRINT!$C$5:$J$5000,7,)</f>
        <v>#N/A</v>
      </c>
      <c r="F153" s="28"/>
      <c r="G153" s="28"/>
    </row>
    <row r="154" spans="2:7" ht="24.95" customHeight="1" x14ac:dyDescent="0.25">
      <c r="B154" s="28"/>
      <c r="C154" s="28"/>
      <c r="D154" s="28"/>
      <c r="E154" s="28" t="e">
        <f>VLOOKUP($C142,SPRINT!$C$5:$J$5000,7,)</f>
        <v>#N/A</v>
      </c>
      <c r="F154" s="28"/>
      <c r="G154" s="28"/>
    </row>
    <row r="155" spans="2:7" ht="24.95" customHeight="1" x14ac:dyDescent="0.25">
      <c r="B155" s="28"/>
      <c r="C155" s="28"/>
      <c r="D155" s="28"/>
      <c r="E155" s="28" t="e">
        <f>VLOOKUP($C143,SPRINT!$C$5:$J$5000,7,)</f>
        <v>#N/A</v>
      </c>
      <c r="F155" s="28"/>
      <c r="G155" s="28"/>
    </row>
    <row r="156" spans="2:7" ht="24.95" customHeight="1" x14ac:dyDescent="0.25">
      <c r="B156" s="28"/>
      <c r="C156" s="28"/>
      <c r="D156" s="28"/>
      <c r="E156" s="28" t="e">
        <f>VLOOKUP($C144,SPRINT!$C$5:$J$5000,7,)</f>
        <v>#N/A</v>
      </c>
      <c r="F156" s="28"/>
      <c r="G156" s="28"/>
    </row>
    <row r="157" spans="2:7" ht="24.95" customHeight="1" x14ac:dyDescent="0.25">
      <c r="B157" s="28"/>
      <c r="C157" s="28"/>
      <c r="D157" s="28"/>
      <c r="E157" s="28" t="e">
        <f>VLOOKUP($C145,SPRINT!$C$5:$J$5000,7,)</f>
        <v>#N/A</v>
      </c>
      <c r="F157" s="28"/>
      <c r="G157" s="28"/>
    </row>
    <row r="158" spans="2:7" ht="24.95" customHeight="1" x14ac:dyDescent="0.25">
      <c r="B158" s="28"/>
      <c r="C158" s="28"/>
      <c r="D158" s="28"/>
      <c r="E158" s="28" t="e">
        <f>VLOOKUP($C146,SPRINT!$C$5:$J$5000,7,)</f>
        <v>#N/A</v>
      </c>
      <c r="F158" s="28"/>
      <c r="G158" s="28"/>
    </row>
    <row r="159" spans="2:7" ht="24.95" customHeight="1" x14ac:dyDescent="0.25">
      <c r="B159" s="28"/>
      <c r="C159" s="28"/>
      <c r="D159" s="28"/>
      <c r="E159" s="28" t="e">
        <f>VLOOKUP($C147,SPRINT!$C$5:$J$5000,7,)</f>
        <v>#N/A</v>
      </c>
      <c r="F159" s="28"/>
      <c r="G159" s="28"/>
    </row>
    <row r="160" spans="2:7" ht="24.95" customHeight="1" x14ac:dyDescent="0.25">
      <c r="B160" s="28"/>
      <c r="C160" s="28"/>
      <c r="D160" s="28"/>
      <c r="E160" s="28" t="e">
        <f>VLOOKUP($C148,SPRINT!$C$5:$J$5000,7,)</f>
        <v>#N/A</v>
      </c>
      <c r="F160" s="28"/>
      <c r="G160" s="28"/>
    </row>
    <row r="161" spans="2:7" ht="24.95" customHeight="1" x14ac:dyDescent="0.25">
      <c r="B161" s="28"/>
      <c r="C161" s="28"/>
      <c r="D161" s="28"/>
      <c r="E161" s="28" t="e">
        <f>VLOOKUP($C149,SPRINT!$C$5:$J$5000,7,)</f>
        <v>#N/A</v>
      </c>
      <c r="F161" s="28"/>
      <c r="G161" s="28"/>
    </row>
    <row r="162" spans="2:7" ht="24.95" customHeight="1" x14ac:dyDescent="0.25">
      <c r="B162" s="28"/>
      <c r="C162" s="28"/>
      <c r="D162" s="28"/>
      <c r="E162" s="28" t="e">
        <f>VLOOKUP($C150,SPRINT!$C$5:$J$5000,7,)</f>
        <v>#N/A</v>
      </c>
      <c r="F162" s="28"/>
      <c r="G162" s="28"/>
    </row>
    <row r="163" spans="2:7" ht="24.95" customHeight="1" x14ac:dyDescent="0.25">
      <c r="B163" s="28"/>
      <c r="C163" s="28"/>
      <c r="D163" s="28"/>
      <c r="E163" s="28" t="e">
        <f>VLOOKUP($C151,SPRINT!$C$5:$J$5000,7,)</f>
        <v>#N/A</v>
      </c>
      <c r="F163" s="28"/>
      <c r="G163" s="28"/>
    </row>
    <row r="164" spans="2:7" ht="24.95" customHeight="1" x14ac:dyDescent="0.25">
      <c r="B164" s="28"/>
      <c r="C164" s="28"/>
      <c r="D164" s="28"/>
      <c r="E164" s="28" t="e">
        <f>VLOOKUP($C152,SPRINT!$C$5:$J$5000,7,)</f>
        <v>#N/A</v>
      </c>
      <c r="F164" s="28"/>
      <c r="G164" s="28"/>
    </row>
    <row r="165" spans="2:7" ht="24.95" customHeight="1" x14ac:dyDescent="0.25">
      <c r="B165" s="28"/>
      <c r="C165" s="28"/>
      <c r="D165" s="28"/>
      <c r="E165" s="28" t="e">
        <f>VLOOKUP($C153,SPRINT!$C$5:$J$5000,7,)</f>
        <v>#N/A</v>
      </c>
      <c r="F165" s="28"/>
      <c r="G165" s="28"/>
    </row>
    <row r="166" spans="2:7" ht="24.95" customHeight="1" x14ac:dyDescent="0.25">
      <c r="B166" s="28"/>
      <c r="C166" s="28"/>
      <c r="D166" s="28"/>
      <c r="E166" s="28" t="e">
        <f>VLOOKUP($C154,SPRINT!$C$5:$J$5000,7,)</f>
        <v>#N/A</v>
      </c>
      <c r="F166" s="28"/>
      <c r="G166" s="28"/>
    </row>
    <row r="167" spans="2:7" ht="24.95" customHeight="1" x14ac:dyDescent="0.25">
      <c r="B167" s="28"/>
      <c r="C167" s="28"/>
      <c r="D167" s="28"/>
      <c r="E167" s="28" t="e">
        <f>VLOOKUP($C155,SPRINT!$C$5:$J$5000,7,)</f>
        <v>#N/A</v>
      </c>
      <c r="F167" s="28"/>
      <c r="G167" s="28"/>
    </row>
    <row r="168" spans="2:7" ht="24.95" customHeight="1" x14ac:dyDescent="0.25">
      <c r="B168" s="28"/>
      <c r="C168" s="28"/>
      <c r="D168" s="28"/>
      <c r="E168" s="28" t="e">
        <f>VLOOKUP($C156,SPRINT!$C$5:$J$5000,7,)</f>
        <v>#N/A</v>
      </c>
      <c r="F168" s="28"/>
      <c r="G168" s="28"/>
    </row>
    <row r="169" spans="2:7" ht="24.95" customHeight="1" x14ac:dyDescent="0.25">
      <c r="B169" s="28"/>
      <c r="C169" s="28"/>
      <c r="D169" s="28"/>
      <c r="E169" s="28" t="e">
        <f>VLOOKUP($C157,SPRINT!$C$5:$J$5000,7,)</f>
        <v>#N/A</v>
      </c>
      <c r="F169" s="28"/>
      <c r="G169" s="28"/>
    </row>
    <row r="170" spans="2:7" ht="24.95" customHeight="1" x14ac:dyDescent="0.25">
      <c r="B170" s="28"/>
      <c r="C170" s="28"/>
      <c r="D170" s="28"/>
      <c r="E170" s="28" t="e">
        <f>VLOOKUP($C158,SPRINT!$C$5:$J$5000,7,)</f>
        <v>#N/A</v>
      </c>
      <c r="F170" s="28"/>
      <c r="G170" s="28"/>
    </row>
    <row r="171" spans="2:7" ht="24.95" customHeight="1" x14ac:dyDescent="0.25">
      <c r="B171" s="28"/>
      <c r="C171" s="28"/>
      <c r="D171" s="28"/>
      <c r="E171" s="28" t="e">
        <f>VLOOKUP($C159,SPRINT!$C$5:$J$5000,7,)</f>
        <v>#N/A</v>
      </c>
      <c r="F171" s="28"/>
      <c r="G171" s="28"/>
    </row>
    <row r="172" spans="2:7" ht="24.95" customHeight="1" x14ac:dyDescent="0.25">
      <c r="B172" s="28"/>
      <c r="C172" s="28"/>
      <c r="D172" s="28"/>
      <c r="E172" s="28" t="e">
        <f>VLOOKUP($C160,SPRINT!$C$5:$J$5000,7,)</f>
        <v>#N/A</v>
      </c>
      <c r="F172" s="28"/>
      <c r="G172" s="28"/>
    </row>
    <row r="173" spans="2:7" ht="24.95" customHeight="1" x14ac:dyDescent="0.25">
      <c r="B173" s="28"/>
      <c r="C173" s="28"/>
      <c r="D173" s="28"/>
      <c r="E173" s="28" t="e">
        <f>VLOOKUP($C161,SPRINT!$C$5:$J$5000,7,)</f>
        <v>#N/A</v>
      </c>
      <c r="F173" s="28"/>
      <c r="G173" s="28"/>
    </row>
    <row r="174" spans="2:7" ht="24.95" customHeight="1" x14ac:dyDescent="0.25">
      <c r="B174" s="28"/>
      <c r="C174" s="28"/>
      <c r="D174" s="28"/>
      <c r="E174" s="28" t="e">
        <f>VLOOKUP($C162,SPRINT!$C$5:$J$5000,7,)</f>
        <v>#N/A</v>
      </c>
      <c r="F174" s="28"/>
      <c r="G174" s="28"/>
    </row>
    <row r="175" spans="2:7" ht="24.95" customHeight="1" x14ac:dyDescent="0.25">
      <c r="B175" s="28"/>
      <c r="C175" s="28"/>
      <c r="D175" s="28"/>
      <c r="E175" s="28" t="e">
        <f>VLOOKUP($C163,SPRINT!$C$5:$J$5000,7,)</f>
        <v>#N/A</v>
      </c>
      <c r="F175" s="28"/>
      <c r="G175" s="28"/>
    </row>
    <row r="176" spans="2:7" ht="24.95" customHeight="1" x14ac:dyDescent="0.25">
      <c r="B176" s="28"/>
      <c r="C176" s="28"/>
      <c r="D176" s="28"/>
      <c r="E176" s="28" t="e">
        <f>VLOOKUP($C164,SPRINT!$C$5:$J$5000,7,)</f>
        <v>#N/A</v>
      </c>
      <c r="F176" s="28"/>
      <c r="G176" s="28"/>
    </row>
    <row r="177" spans="2:7" ht="24.95" customHeight="1" x14ac:dyDescent="0.25">
      <c r="B177" s="28"/>
      <c r="C177" s="28"/>
      <c r="D177" s="28"/>
      <c r="E177" s="28" t="e">
        <f>VLOOKUP($C165,SPRINT!$C$5:$J$5000,7,)</f>
        <v>#N/A</v>
      </c>
      <c r="F177" s="28"/>
      <c r="G177" s="28"/>
    </row>
    <row r="178" spans="2:7" ht="24.95" customHeight="1" x14ac:dyDescent="0.25">
      <c r="B178" s="28"/>
      <c r="C178" s="28"/>
      <c r="D178" s="28"/>
      <c r="E178" s="28" t="e">
        <f>VLOOKUP($C166,SPRINT!$C$5:$J$5000,7,)</f>
        <v>#N/A</v>
      </c>
      <c r="F178" s="28"/>
      <c r="G178" s="28"/>
    </row>
    <row r="179" spans="2:7" ht="24.95" customHeight="1" x14ac:dyDescent="0.25">
      <c r="B179" s="28"/>
      <c r="C179" s="28"/>
      <c r="D179" s="28"/>
      <c r="E179" s="28" t="e">
        <f>VLOOKUP($C167,SPRINT!$C$5:$J$5000,7,)</f>
        <v>#N/A</v>
      </c>
      <c r="F179" s="28"/>
      <c r="G179" s="28"/>
    </row>
    <row r="180" spans="2:7" ht="24.95" customHeight="1" x14ac:dyDescent="0.25">
      <c r="B180" s="28"/>
      <c r="C180" s="28"/>
      <c r="D180" s="28"/>
      <c r="E180" s="28" t="e">
        <f>VLOOKUP($C168,SPRINT!$C$5:$J$5000,7,)</f>
        <v>#N/A</v>
      </c>
      <c r="F180" s="28"/>
      <c r="G180" s="28"/>
    </row>
    <row r="181" spans="2:7" ht="24.95" customHeight="1" x14ac:dyDescent="0.25">
      <c r="B181" s="28"/>
      <c r="C181" s="28"/>
      <c r="D181" s="28"/>
      <c r="E181" s="28" t="e">
        <f>VLOOKUP($C169,SPRINT!$C$5:$J$5000,7,)</f>
        <v>#N/A</v>
      </c>
      <c r="F181" s="28"/>
      <c r="G181" s="28"/>
    </row>
    <row r="182" spans="2:7" ht="24.95" customHeight="1" x14ac:dyDescent="0.25">
      <c r="B182" s="28"/>
      <c r="C182" s="28"/>
      <c r="D182" s="28"/>
      <c r="E182" s="28" t="e">
        <f>VLOOKUP($C170,SPRINT!$C$5:$J$5000,7,)</f>
        <v>#N/A</v>
      </c>
      <c r="F182" s="28"/>
      <c r="G182" s="28"/>
    </row>
    <row r="183" spans="2:7" ht="24.95" customHeight="1" x14ac:dyDescent="0.25">
      <c r="B183" s="28"/>
      <c r="C183" s="28"/>
      <c r="D183" s="28"/>
      <c r="E183" s="28" t="e">
        <f>VLOOKUP($C171,SPRINT!$C$5:$J$5000,7,)</f>
        <v>#N/A</v>
      </c>
      <c r="F183" s="28"/>
      <c r="G183" s="28"/>
    </row>
    <row r="184" spans="2:7" ht="24.95" customHeight="1" x14ac:dyDescent="0.25">
      <c r="B184" s="28"/>
      <c r="C184" s="28"/>
      <c r="D184" s="28"/>
      <c r="E184" s="28" t="e">
        <f>VLOOKUP($C172,SPRINT!$C$5:$J$5000,7,)</f>
        <v>#N/A</v>
      </c>
      <c r="F184" s="28"/>
      <c r="G184" s="28"/>
    </row>
    <row r="185" spans="2:7" ht="24.95" customHeight="1" x14ac:dyDescent="0.25">
      <c r="B185" s="28"/>
      <c r="C185" s="28"/>
      <c r="D185" s="28"/>
      <c r="E185" s="28" t="e">
        <f>VLOOKUP($C173,SPRINT!$C$5:$J$5000,7,)</f>
        <v>#N/A</v>
      </c>
      <c r="F185" s="28"/>
      <c r="G185" s="28"/>
    </row>
    <row r="186" spans="2:7" ht="24.95" customHeight="1" x14ac:dyDescent="0.25">
      <c r="B186" s="28"/>
      <c r="C186" s="28"/>
      <c r="D186" s="28"/>
      <c r="E186" s="28" t="e">
        <f>VLOOKUP($C174,SPRINT!$C$5:$J$5000,7,)</f>
        <v>#N/A</v>
      </c>
      <c r="F186" s="28"/>
      <c r="G186" s="28"/>
    </row>
    <row r="187" spans="2:7" ht="24.95" customHeight="1" x14ac:dyDescent="0.25">
      <c r="B187" s="28"/>
      <c r="C187" s="28"/>
      <c r="D187" s="28"/>
      <c r="E187" s="28" t="e">
        <f>VLOOKUP($C175,SPRINT!$C$5:$J$5000,7,)</f>
        <v>#N/A</v>
      </c>
      <c r="F187" s="28"/>
      <c r="G187" s="28"/>
    </row>
    <row r="188" spans="2:7" ht="24.95" customHeight="1" x14ac:dyDescent="0.25">
      <c r="B188" s="28"/>
      <c r="C188" s="28"/>
      <c r="D188" s="28"/>
      <c r="E188" s="28" t="e">
        <f>VLOOKUP($C176,SPRINT!$C$5:$J$5000,7,)</f>
        <v>#N/A</v>
      </c>
      <c r="F188" s="28"/>
      <c r="G188" s="28"/>
    </row>
    <row r="189" spans="2:7" ht="24.95" customHeight="1" x14ac:dyDescent="0.25">
      <c r="B189" s="28"/>
      <c r="C189" s="28"/>
      <c r="D189" s="28"/>
      <c r="E189" s="28" t="e">
        <f>VLOOKUP($C177,SPRINT!$C$5:$J$5000,7,)</f>
        <v>#N/A</v>
      </c>
      <c r="F189" s="28"/>
      <c r="G189" s="28"/>
    </row>
    <row r="190" spans="2:7" ht="24.95" customHeight="1" x14ac:dyDescent="0.25">
      <c r="B190" s="28"/>
      <c r="C190" s="28"/>
      <c r="D190" s="28"/>
      <c r="E190" s="28" t="e">
        <f>VLOOKUP($C178,SPRINT!$C$5:$J$5000,7,)</f>
        <v>#N/A</v>
      </c>
      <c r="F190" s="28"/>
      <c r="G190" s="28"/>
    </row>
    <row r="191" spans="2:7" ht="24.95" customHeight="1" x14ac:dyDescent="0.25">
      <c r="B191" s="28"/>
      <c r="C191" s="28"/>
      <c r="D191" s="28"/>
      <c r="E191" s="28" t="e">
        <f>VLOOKUP($C179,SPRINT!$C$5:$J$5000,7,)</f>
        <v>#N/A</v>
      </c>
      <c r="F191" s="28"/>
      <c r="G191" s="28"/>
    </row>
    <row r="192" spans="2:7" ht="24.95" customHeight="1" x14ac:dyDescent="0.25">
      <c r="B192" s="28"/>
      <c r="C192" s="28"/>
      <c r="D192" s="28"/>
      <c r="E192" s="28" t="e">
        <f>VLOOKUP($C180,SPRINT!$C$5:$J$5000,7,)</f>
        <v>#N/A</v>
      </c>
      <c r="F192" s="28"/>
      <c r="G192" s="28"/>
    </row>
    <row r="193" spans="2:7" ht="24.95" customHeight="1" x14ac:dyDescent="0.25">
      <c r="B193" s="28"/>
      <c r="C193" s="28"/>
      <c r="D193" s="28"/>
      <c r="E193" s="28" t="e">
        <f>VLOOKUP($C181,SPRINT!$C$5:$J$5000,7,)</f>
        <v>#N/A</v>
      </c>
      <c r="F193" s="28"/>
      <c r="G193" s="28"/>
    </row>
    <row r="194" spans="2:7" ht="24.95" customHeight="1" x14ac:dyDescent="0.25">
      <c r="B194" s="28"/>
      <c r="C194" s="28"/>
      <c r="D194" s="28"/>
      <c r="E194" s="28" t="e">
        <f>VLOOKUP($C182,SPRINT!$C$5:$J$5000,7,)</f>
        <v>#N/A</v>
      </c>
      <c r="F194" s="28"/>
      <c r="G194" s="28"/>
    </row>
    <row r="195" spans="2:7" ht="24.95" customHeight="1" x14ac:dyDescent="0.25">
      <c r="B195" s="28"/>
      <c r="C195" s="28"/>
      <c r="D195" s="28"/>
      <c r="E195" s="28" t="e">
        <f>VLOOKUP($C183,SPRINT!$C$5:$J$5000,7,)</f>
        <v>#N/A</v>
      </c>
      <c r="F195" s="28"/>
      <c r="G195" s="28"/>
    </row>
    <row r="196" spans="2:7" ht="24.95" customHeight="1" x14ac:dyDescent="0.25">
      <c r="B196" s="28"/>
      <c r="C196" s="28"/>
      <c r="D196" s="28"/>
      <c r="E196" s="28" t="e">
        <f>VLOOKUP($C184,SPRINT!$C$5:$J$5000,7,)</f>
        <v>#N/A</v>
      </c>
      <c r="F196" s="28"/>
      <c r="G196" s="28"/>
    </row>
    <row r="197" spans="2:7" ht="24.95" customHeight="1" x14ac:dyDescent="0.25">
      <c r="B197" s="28"/>
      <c r="C197" s="28"/>
      <c r="D197" s="28"/>
      <c r="E197" s="28" t="e">
        <f>VLOOKUP($C185,SPRINT!$C$5:$J$5000,7,)</f>
        <v>#N/A</v>
      </c>
      <c r="F197" s="28"/>
      <c r="G197" s="28"/>
    </row>
    <row r="198" spans="2:7" ht="24.95" customHeight="1" x14ac:dyDescent="0.25">
      <c r="B198" s="28"/>
      <c r="C198" s="28"/>
      <c r="D198" s="28"/>
      <c r="E198" s="28" t="e">
        <f>VLOOKUP($C186,SPRINT!$C$5:$J$5000,7,)</f>
        <v>#N/A</v>
      </c>
      <c r="F198" s="28"/>
      <c r="G198" s="28"/>
    </row>
    <row r="199" spans="2:7" ht="24.95" customHeight="1" x14ac:dyDescent="0.25">
      <c r="B199" s="28"/>
      <c r="C199" s="28"/>
      <c r="D199" s="28"/>
      <c r="E199" s="28" t="e">
        <f>VLOOKUP($C187,SPRINT!$C$5:$J$5000,7,)</f>
        <v>#N/A</v>
      </c>
      <c r="F199" s="28"/>
      <c r="G199" s="28"/>
    </row>
    <row r="200" spans="2:7" ht="24.95" customHeight="1" x14ac:dyDescent="0.25">
      <c r="B200" s="28"/>
      <c r="C200" s="28"/>
      <c r="D200" s="28"/>
      <c r="E200" s="28" t="e">
        <f>VLOOKUP($C188,SPRINT!$C$5:$J$5000,7,)</f>
        <v>#N/A</v>
      </c>
      <c r="F200" s="28"/>
      <c r="G200" s="28"/>
    </row>
    <row r="201" spans="2:7" ht="24.95" customHeight="1" x14ac:dyDescent="0.25">
      <c r="B201" s="28"/>
      <c r="C201" s="28"/>
      <c r="D201" s="28"/>
      <c r="E201" s="28" t="e">
        <f>VLOOKUP($C189,SPRINT!$C$5:$J$5000,7,)</f>
        <v>#N/A</v>
      </c>
      <c r="F201" s="28"/>
      <c r="G201" s="28"/>
    </row>
    <row r="202" spans="2:7" ht="24.95" customHeight="1" x14ac:dyDescent="0.25">
      <c r="B202" s="28"/>
      <c r="C202" s="28"/>
      <c r="D202" s="28"/>
      <c r="E202" s="28" t="e">
        <f>VLOOKUP($C190,SPRINT!$C$5:$J$5000,7,)</f>
        <v>#N/A</v>
      </c>
      <c r="F202" s="28"/>
      <c r="G202" s="28"/>
    </row>
    <row r="203" spans="2:7" ht="24.95" customHeight="1" x14ac:dyDescent="0.25">
      <c r="B203" s="28"/>
      <c r="C203" s="28"/>
      <c r="D203" s="28"/>
      <c r="E203" s="28" t="e">
        <f>VLOOKUP($C191,SPRINT!$C$5:$J$5000,7,)</f>
        <v>#N/A</v>
      </c>
      <c r="F203" s="28"/>
      <c r="G203" s="28"/>
    </row>
    <row r="204" spans="2:7" ht="24.95" customHeight="1" x14ac:dyDescent="0.25">
      <c r="B204" s="28"/>
      <c r="C204" s="28"/>
      <c r="D204" s="28"/>
      <c r="E204" s="28" t="e">
        <f>VLOOKUP($C192,SPRINT!$C$5:$J$5000,7,)</f>
        <v>#N/A</v>
      </c>
      <c r="F204" s="28"/>
      <c r="G204" s="28"/>
    </row>
    <row r="205" spans="2:7" ht="24.95" customHeight="1" x14ac:dyDescent="0.25">
      <c r="B205" s="28"/>
      <c r="C205" s="28"/>
      <c r="D205" s="28"/>
      <c r="E205" s="28" t="e">
        <f>VLOOKUP($C193,SPRINT!$C$5:$J$5000,7,)</f>
        <v>#N/A</v>
      </c>
      <c r="F205" s="28"/>
      <c r="G205" s="28"/>
    </row>
    <row r="206" spans="2:7" ht="24.95" customHeight="1" x14ac:dyDescent="0.25">
      <c r="B206" s="28"/>
      <c r="C206" s="28"/>
      <c r="D206" s="28"/>
      <c r="E206" s="28" t="e">
        <f>VLOOKUP($C194,SPRINT!$C$5:$J$5000,7,)</f>
        <v>#N/A</v>
      </c>
      <c r="F206" s="28"/>
      <c r="G206" s="28"/>
    </row>
    <row r="207" spans="2:7" ht="24.95" customHeight="1" x14ac:dyDescent="0.25">
      <c r="B207" s="28"/>
      <c r="C207" s="28"/>
      <c r="D207" s="28"/>
      <c r="E207" s="28" t="e">
        <f>VLOOKUP($C195,SPRINT!$C$5:$J$5000,7,)</f>
        <v>#N/A</v>
      </c>
      <c r="F207" s="28"/>
      <c r="G207" s="28"/>
    </row>
    <row r="208" spans="2:7" ht="24.95" customHeight="1" x14ac:dyDescent="0.25">
      <c r="B208" s="28"/>
      <c r="C208" s="28"/>
      <c r="D208" s="28"/>
      <c r="E208" s="28" t="e">
        <f>VLOOKUP($C196,SPRINT!$C$5:$J$5000,7,)</f>
        <v>#N/A</v>
      </c>
      <c r="F208" s="28"/>
      <c r="G208" s="28"/>
    </row>
    <row r="209" spans="2:7" ht="24.95" customHeight="1" x14ac:dyDescent="0.25">
      <c r="B209" s="28"/>
      <c r="C209" s="28"/>
      <c r="D209" s="28"/>
      <c r="E209" s="28" t="e">
        <f>VLOOKUP($C197,SPRINT!$C$5:$J$5000,7,)</f>
        <v>#N/A</v>
      </c>
      <c r="F209" s="28"/>
      <c r="G209" s="28"/>
    </row>
    <row r="210" spans="2:7" ht="24.95" customHeight="1" x14ac:dyDescent="0.25">
      <c r="B210" s="28"/>
      <c r="C210" s="28"/>
      <c r="D210" s="28"/>
      <c r="E210" s="28" t="e">
        <f>VLOOKUP($C198,SPRINT!$C$5:$J$5000,7,)</f>
        <v>#N/A</v>
      </c>
      <c r="F210" s="28"/>
      <c r="G210" s="28"/>
    </row>
    <row r="211" spans="2:7" ht="24.95" customHeight="1" x14ac:dyDescent="0.25">
      <c r="B211" s="28"/>
      <c r="C211" s="28"/>
      <c r="D211" s="28"/>
      <c r="E211" s="28" t="e">
        <f>VLOOKUP($C199,SPRINT!$C$5:$J$5000,7,)</f>
        <v>#N/A</v>
      </c>
      <c r="F211" s="28"/>
      <c r="G211" s="28"/>
    </row>
    <row r="212" spans="2:7" ht="24.95" customHeight="1" x14ac:dyDescent="0.25">
      <c r="B212" s="28"/>
      <c r="C212" s="28"/>
      <c r="D212" s="28"/>
      <c r="E212" s="28" t="e">
        <f>VLOOKUP($C200,SPRINT!$C$5:$J$5000,7,)</f>
        <v>#N/A</v>
      </c>
      <c r="F212" s="28"/>
      <c r="G212" s="28"/>
    </row>
    <row r="213" spans="2:7" ht="24.95" customHeight="1" x14ac:dyDescent="0.25">
      <c r="B213" s="28"/>
      <c r="C213" s="28"/>
      <c r="D213" s="28"/>
      <c r="E213" s="28" t="e">
        <f>VLOOKUP($C201,SPRINT!$C$5:$J$5000,7,)</f>
        <v>#N/A</v>
      </c>
      <c r="F213" s="28"/>
      <c r="G213" s="28"/>
    </row>
    <row r="214" spans="2:7" ht="24.95" customHeight="1" x14ac:dyDescent="0.25">
      <c r="B214" s="28"/>
      <c r="C214" s="28"/>
      <c r="D214" s="28"/>
      <c r="E214" s="28" t="e">
        <f>VLOOKUP($C202,SPRINT!$C$5:$J$5000,7,)</f>
        <v>#N/A</v>
      </c>
      <c r="F214" s="28"/>
      <c r="G214" s="28"/>
    </row>
    <row r="215" spans="2:7" ht="24.95" customHeight="1" x14ac:dyDescent="0.25">
      <c r="B215" s="28"/>
      <c r="C215" s="28"/>
      <c r="D215" s="28"/>
      <c r="E215" s="28" t="e">
        <f>VLOOKUP($C203,SPRINT!$C$5:$J$5000,7,)</f>
        <v>#N/A</v>
      </c>
      <c r="F215" s="28"/>
      <c r="G215" s="28"/>
    </row>
    <row r="216" spans="2:7" ht="24.95" customHeight="1" x14ac:dyDescent="0.25">
      <c r="B216" s="28"/>
      <c r="C216" s="28"/>
      <c r="D216" s="28"/>
      <c r="E216" s="28" t="e">
        <f>VLOOKUP($C204,SPRINT!$C$5:$J$5000,7,)</f>
        <v>#N/A</v>
      </c>
      <c r="F216" s="28"/>
      <c r="G216" s="28"/>
    </row>
    <row r="217" spans="2:7" ht="24.95" customHeight="1" x14ac:dyDescent="0.25">
      <c r="B217" s="28"/>
      <c r="C217" s="28"/>
      <c r="D217" s="28"/>
      <c r="E217" s="28" t="e">
        <f>VLOOKUP($C205,SPRINT!$C$5:$J$5000,7,)</f>
        <v>#N/A</v>
      </c>
      <c r="F217" s="28"/>
      <c r="G217" s="28"/>
    </row>
    <row r="218" spans="2:7" ht="24.95" customHeight="1" x14ac:dyDescent="0.25">
      <c r="B218" s="28"/>
      <c r="C218" s="28"/>
      <c r="D218" s="28"/>
      <c r="E218" s="28" t="e">
        <f>VLOOKUP($C206,SPRINT!$C$5:$J$5000,7,)</f>
        <v>#N/A</v>
      </c>
      <c r="F218" s="28"/>
      <c r="G218" s="28"/>
    </row>
    <row r="219" spans="2:7" ht="24.95" customHeight="1" x14ac:dyDescent="0.25">
      <c r="B219" s="28"/>
      <c r="C219" s="28"/>
      <c r="D219" s="28"/>
      <c r="E219" s="28" t="e">
        <f>VLOOKUP($C207,SPRINT!$C$5:$J$5000,7,)</f>
        <v>#N/A</v>
      </c>
      <c r="F219" s="28"/>
      <c r="G219" s="28"/>
    </row>
    <row r="220" spans="2:7" ht="24.95" customHeight="1" x14ac:dyDescent="0.25">
      <c r="B220" s="28"/>
      <c r="C220" s="28"/>
      <c r="D220" s="28"/>
      <c r="E220" s="28" t="e">
        <f>VLOOKUP($C208,SPRINT!$C$5:$J$5000,7,)</f>
        <v>#N/A</v>
      </c>
      <c r="F220" s="28"/>
      <c r="G220" s="28"/>
    </row>
    <row r="221" spans="2:7" ht="24.95" customHeight="1" x14ac:dyDescent="0.25">
      <c r="B221" s="28"/>
      <c r="C221" s="28"/>
      <c r="D221" s="28"/>
      <c r="E221" s="28" t="e">
        <f>VLOOKUP($C209,SPRINT!$C$5:$J$5000,7,)</f>
        <v>#N/A</v>
      </c>
      <c r="F221" s="28"/>
      <c r="G221" s="28"/>
    </row>
    <row r="222" spans="2:7" ht="24.95" customHeight="1" x14ac:dyDescent="0.25">
      <c r="B222" s="28"/>
      <c r="C222" s="28"/>
      <c r="D222" s="28"/>
      <c r="E222" s="28" t="e">
        <f>VLOOKUP($C210,SPRINT!$C$5:$J$5000,7,)</f>
        <v>#N/A</v>
      </c>
      <c r="F222" s="28"/>
      <c r="G222" s="28"/>
    </row>
    <row r="223" spans="2:7" ht="24.95" customHeight="1" x14ac:dyDescent="0.25">
      <c r="B223" s="28"/>
      <c r="C223" s="28"/>
      <c r="D223" s="28"/>
      <c r="E223" s="28" t="e">
        <f>VLOOKUP($C211,SPRINT!$C$5:$J$5000,7,)</f>
        <v>#N/A</v>
      </c>
      <c r="F223" s="28"/>
      <c r="G223" s="28"/>
    </row>
    <row r="224" spans="2:7" ht="24.95" customHeight="1" x14ac:dyDescent="0.25">
      <c r="B224" s="28"/>
      <c r="C224" s="28"/>
      <c r="D224" s="28"/>
      <c r="E224" s="28" t="e">
        <f>VLOOKUP($C212,SPRINT!$C$5:$J$5000,7,)</f>
        <v>#N/A</v>
      </c>
      <c r="F224" s="28"/>
      <c r="G224" s="28"/>
    </row>
    <row r="225" spans="2:7" ht="24.95" customHeight="1" x14ac:dyDescent="0.25">
      <c r="B225" s="28"/>
      <c r="C225" s="28"/>
      <c r="D225" s="28"/>
      <c r="E225" s="28" t="e">
        <f>VLOOKUP($C213,SPRINT!$C$5:$J$5000,7,)</f>
        <v>#N/A</v>
      </c>
      <c r="F225" s="28"/>
      <c r="G225" s="28"/>
    </row>
    <row r="226" spans="2:7" ht="24.95" customHeight="1" x14ac:dyDescent="0.25">
      <c r="B226" s="28"/>
      <c r="C226" s="28"/>
      <c r="D226" s="28"/>
      <c r="E226" s="28" t="e">
        <f>VLOOKUP($C214,SPRINT!$C$5:$J$5000,7,)</f>
        <v>#N/A</v>
      </c>
      <c r="F226" s="28"/>
      <c r="G226" s="28"/>
    </row>
    <row r="227" spans="2:7" ht="24.95" customHeight="1" x14ac:dyDescent="0.25">
      <c r="B227" s="28"/>
      <c r="C227" s="28"/>
      <c r="D227" s="28"/>
      <c r="E227" s="28" t="e">
        <f>VLOOKUP($C215,SPRINT!$C$5:$J$5000,7,)</f>
        <v>#N/A</v>
      </c>
      <c r="F227" s="28"/>
      <c r="G227" s="28"/>
    </row>
    <row r="228" spans="2:7" ht="24.95" customHeight="1" x14ac:dyDescent="0.25">
      <c r="B228" s="28"/>
      <c r="C228" s="28"/>
      <c r="D228" s="28"/>
      <c r="E228" s="28" t="e">
        <f>VLOOKUP($C216,SPRINT!$C$5:$J$5000,7,)</f>
        <v>#N/A</v>
      </c>
      <c r="F228" s="28"/>
      <c r="G228" s="28"/>
    </row>
    <row r="229" spans="2:7" ht="24.95" customHeight="1" x14ac:dyDescent="0.25">
      <c r="B229" s="28"/>
      <c r="C229" s="28"/>
      <c r="D229" s="28"/>
      <c r="E229" s="28" t="e">
        <f>VLOOKUP($C217,SPRINT!$C$5:$J$5000,7,)</f>
        <v>#N/A</v>
      </c>
      <c r="F229" s="28"/>
      <c r="G229" s="28"/>
    </row>
    <row r="230" spans="2:7" ht="24.95" customHeight="1" x14ac:dyDescent="0.25">
      <c r="B230" s="28"/>
      <c r="C230" s="28"/>
      <c r="D230" s="28"/>
      <c r="E230" s="28" t="e">
        <f>VLOOKUP($C218,SPRINT!$C$5:$J$5000,7,)</f>
        <v>#N/A</v>
      </c>
      <c r="F230" s="28"/>
      <c r="G230" s="28"/>
    </row>
    <row r="231" spans="2:7" ht="24.95" customHeight="1" x14ac:dyDescent="0.25">
      <c r="B231" s="28"/>
      <c r="C231" s="28"/>
      <c r="D231" s="28"/>
      <c r="E231" s="28" t="e">
        <f>VLOOKUP($C219,SPRINT!$C$5:$J$5000,7,)</f>
        <v>#N/A</v>
      </c>
      <c r="F231" s="28"/>
      <c r="G231" s="28"/>
    </row>
    <row r="232" spans="2:7" ht="24.95" customHeight="1" x14ac:dyDescent="0.25">
      <c r="B232" s="28"/>
      <c r="C232" s="28"/>
      <c r="D232" s="28"/>
      <c r="E232" s="28" t="e">
        <f>VLOOKUP($C220,SPRINT!$C$5:$J$5000,7,)</f>
        <v>#N/A</v>
      </c>
      <c r="F232" s="28"/>
      <c r="G232" s="28"/>
    </row>
    <row r="233" spans="2:7" ht="24.95" customHeight="1" x14ac:dyDescent="0.25">
      <c r="B233" s="28"/>
      <c r="C233" s="28"/>
      <c r="D233" s="28"/>
      <c r="E233" s="28" t="e">
        <f>VLOOKUP($C221,SPRINT!$C$5:$J$5000,7,)</f>
        <v>#N/A</v>
      </c>
      <c r="F233" s="28"/>
      <c r="G233" s="28"/>
    </row>
    <row r="234" spans="2:7" ht="24.95" customHeight="1" x14ac:dyDescent="0.25">
      <c r="B234" s="28"/>
      <c r="C234" s="28"/>
      <c r="D234" s="28"/>
      <c r="E234" s="28" t="e">
        <f>VLOOKUP($C222,SPRINT!$C$5:$J$5000,7,)</f>
        <v>#N/A</v>
      </c>
      <c r="F234" s="28"/>
      <c r="G234" s="28"/>
    </row>
    <row r="235" spans="2:7" ht="24.95" customHeight="1" x14ac:dyDescent="0.25">
      <c r="B235" s="28"/>
      <c r="C235" s="28"/>
      <c r="D235" s="28"/>
      <c r="E235" s="28" t="e">
        <f>VLOOKUP($C223,SPRINT!$C$5:$J$5000,7,)</f>
        <v>#N/A</v>
      </c>
      <c r="F235" s="28"/>
      <c r="G235" s="28"/>
    </row>
    <row r="236" spans="2:7" ht="24.95" customHeight="1" x14ac:dyDescent="0.25">
      <c r="B236" s="28"/>
      <c r="C236" s="28"/>
      <c r="D236" s="28"/>
      <c r="E236" s="28" t="e">
        <f>VLOOKUP($C224,SPRINT!$C$5:$J$5000,7,)</f>
        <v>#N/A</v>
      </c>
      <c r="F236" s="28"/>
      <c r="G236" s="28"/>
    </row>
    <row r="237" spans="2:7" ht="24.95" customHeight="1" x14ac:dyDescent="0.25">
      <c r="B237" s="28"/>
      <c r="C237" s="28"/>
      <c r="D237" s="28"/>
      <c r="E237" s="28" t="e">
        <f>VLOOKUP($C225,SPRINT!$C$5:$J$5000,7,)</f>
        <v>#N/A</v>
      </c>
      <c r="F237" s="28"/>
      <c r="G237" s="28"/>
    </row>
    <row r="238" spans="2:7" ht="24.95" customHeight="1" x14ac:dyDescent="0.25">
      <c r="B238" s="28"/>
      <c r="C238" s="28"/>
      <c r="D238" s="28"/>
      <c r="E238" s="28" t="e">
        <f>VLOOKUP($C226,SPRINT!$C$5:$J$5000,7,)</f>
        <v>#N/A</v>
      </c>
      <c r="F238" s="28"/>
      <c r="G238" s="28"/>
    </row>
    <row r="239" spans="2:7" ht="24.95" customHeight="1" x14ac:dyDescent="0.25">
      <c r="B239" s="28"/>
      <c r="C239" s="28"/>
      <c r="D239" s="28"/>
      <c r="E239" s="28" t="e">
        <f>VLOOKUP($C227,SPRINT!$C$5:$J$5000,7,)</f>
        <v>#N/A</v>
      </c>
      <c r="F239" s="28"/>
      <c r="G239" s="28"/>
    </row>
    <row r="240" spans="2:7" ht="24.95" customHeight="1" x14ac:dyDescent="0.25">
      <c r="B240" s="28"/>
      <c r="C240" s="28"/>
      <c r="D240" s="28"/>
      <c r="E240" s="28" t="e">
        <f>VLOOKUP($C228,SPRINT!$C$5:$J$5000,7,)</f>
        <v>#N/A</v>
      </c>
      <c r="F240" s="28"/>
      <c r="G240" s="28"/>
    </row>
    <row r="241" spans="2:7" ht="24.95" customHeight="1" x14ac:dyDescent="0.25">
      <c r="B241" s="28"/>
      <c r="C241" s="28"/>
      <c r="D241" s="28"/>
      <c r="E241" s="28" t="e">
        <f>VLOOKUP($C229,SPRINT!$C$5:$J$5000,7,)</f>
        <v>#N/A</v>
      </c>
      <c r="F241" s="28"/>
      <c r="G241" s="28"/>
    </row>
    <row r="242" spans="2:7" ht="24.95" customHeight="1" x14ac:dyDescent="0.25">
      <c r="B242" s="28"/>
      <c r="C242" s="28"/>
      <c r="D242" s="28"/>
      <c r="E242" s="28" t="e">
        <f>VLOOKUP($C230,SPRINT!$C$5:$J$5000,7,)</f>
        <v>#N/A</v>
      </c>
      <c r="F242" s="28"/>
      <c r="G242" s="28"/>
    </row>
    <row r="243" spans="2:7" ht="24.95" customHeight="1" x14ac:dyDescent="0.25">
      <c r="B243" s="28"/>
      <c r="C243" s="28"/>
      <c r="D243" s="28"/>
      <c r="E243" s="28" t="e">
        <f>VLOOKUP($C231,SPRINT!$C$5:$J$5000,7,)</f>
        <v>#N/A</v>
      </c>
      <c r="F243" s="28"/>
      <c r="G243" s="28"/>
    </row>
    <row r="244" spans="2:7" ht="24.95" customHeight="1" x14ac:dyDescent="0.25">
      <c r="B244" s="28"/>
      <c r="C244" s="28"/>
      <c r="D244" s="28"/>
      <c r="E244" s="28" t="e">
        <f>VLOOKUP($C232,SPRINT!$C$5:$J$5000,7,)</f>
        <v>#N/A</v>
      </c>
      <c r="F244" s="28"/>
      <c r="G244" s="28"/>
    </row>
    <row r="245" spans="2:7" ht="24.95" customHeight="1" x14ac:dyDescent="0.25">
      <c r="B245" s="28"/>
      <c r="C245" s="28"/>
      <c r="D245" s="28"/>
      <c r="E245" s="28" t="e">
        <f>VLOOKUP($C233,SPRINT!$C$5:$J$5000,7,)</f>
        <v>#N/A</v>
      </c>
      <c r="F245" s="28"/>
      <c r="G245" s="28"/>
    </row>
    <row r="246" spans="2:7" ht="24.95" customHeight="1" x14ac:dyDescent="0.25">
      <c r="B246" s="28"/>
      <c r="C246" s="28"/>
      <c r="D246" s="28"/>
      <c r="E246" s="28" t="e">
        <f>VLOOKUP($C234,SPRINT!$C$5:$J$5000,7,)</f>
        <v>#N/A</v>
      </c>
      <c r="F246" s="28"/>
      <c r="G246" s="28"/>
    </row>
    <row r="247" spans="2:7" ht="24.95" customHeight="1" x14ac:dyDescent="0.25">
      <c r="B247" s="28"/>
      <c r="C247" s="28"/>
      <c r="D247" s="28"/>
      <c r="E247" s="28" t="e">
        <f>VLOOKUP($C235,SPRINT!$C$5:$J$5000,7,)</f>
        <v>#N/A</v>
      </c>
      <c r="F247" s="28"/>
      <c r="G247" s="28"/>
    </row>
    <row r="248" spans="2:7" ht="24.95" customHeight="1" x14ac:dyDescent="0.25">
      <c r="B248" s="28"/>
      <c r="C248" s="28"/>
      <c r="D248" s="28"/>
      <c r="E248" s="28" t="e">
        <f>VLOOKUP($C236,SPRINT!$C$5:$J$5000,7,)</f>
        <v>#N/A</v>
      </c>
      <c r="F248" s="28"/>
      <c r="G248" s="28"/>
    </row>
    <row r="249" spans="2:7" ht="24.95" customHeight="1" x14ac:dyDescent="0.25">
      <c r="B249" s="28"/>
      <c r="C249" s="28"/>
      <c r="D249" s="28"/>
      <c r="E249" s="28" t="e">
        <f>VLOOKUP($C237,SPRINT!$C$5:$J$5000,7,)</f>
        <v>#N/A</v>
      </c>
      <c r="F249" s="28"/>
      <c r="G249" s="28"/>
    </row>
    <row r="250" spans="2:7" ht="24.95" customHeight="1" x14ac:dyDescent="0.25">
      <c r="B250" s="28"/>
      <c r="C250" s="28"/>
      <c r="D250" s="28"/>
      <c r="E250" s="28" t="e">
        <f>VLOOKUP($C238,SPRINT!$C$5:$J$5000,7,)</f>
        <v>#N/A</v>
      </c>
      <c r="F250" s="28"/>
      <c r="G250" s="28"/>
    </row>
    <row r="251" spans="2:7" ht="24.95" customHeight="1" x14ac:dyDescent="0.25">
      <c r="B251" s="28"/>
      <c r="C251" s="28"/>
      <c r="D251" s="28"/>
      <c r="E251" s="28" t="e">
        <f>VLOOKUP($C239,SPRINT!$C$5:$J$5000,7,)</f>
        <v>#N/A</v>
      </c>
      <c r="F251" s="28"/>
      <c r="G251" s="28"/>
    </row>
    <row r="252" spans="2:7" ht="24.95" customHeight="1" x14ac:dyDescent="0.25">
      <c r="B252" s="28"/>
      <c r="C252" s="28"/>
      <c r="D252" s="28"/>
      <c r="E252" s="28" t="e">
        <f>VLOOKUP($C240,SPRINT!$C$5:$J$5000,7,)</f>
        <v>#N/A</v>
      </c>
      <c r="F252" s="28"/>
      <c r="G252" s="28"/>
    </row>
    <row r="253" spans="2:7" ht="24.95" customHeight="1" x14ac:dyDescent="0.25">
      <c r="B253" s="28"/>
      <c r="C253" s="28"/>
      <c r="D253" s="28"/>
      <c r="E253" s="28" t="e">
        <f>VLOOKUP($C241,SPRINT!$C$5:$J$5000,7,)</f>
        <v>#N/A</v>
      </c>
      <c r="F253" s="28"/>
      <c r="G253" s="28"/>
    </row>
    <row r="254" spans="2:7" ht="24.95" customHeight="1" x14ac:dyDescent="0.25">
      <c r="B254" s="28"/>
      <c r="C254" s="28"/>
      <c r="D254" s="28"/>
      <c r="E254" s="28" t="e">
        <f>VLOOKUP($C242,SPRINT!$C$5:$J$5000,7,)</f>
        <v>#N/A</v>
      </c>
      <c r="F254" s="28"/>
      <c r="G254" s="28"/>
    </row>
    <row r="255" spans="2:7" ht="24.95" customHeight="1" x14ac:dyDescent="0.25">
      <c r="B255" s="28"/>
      <c r="C255" s="28"/>
      <c r="D255" s="28"/>
      <c r="E255" s="28" t="e">
        <f>VLOOKUP($C243,SPRINT!$C$5:$J$5000,7,)</f>
        <v>#N/A</v>
      </c>
      <c r="F255" s="28"/>
      <c r="G255" s="28"/>
    </row>
    <row r="256" spans="2:7" ht="24.95" customHeight="1" x14ac:dyDescent="0.25">
      <c r="B256" s="28"/>
      <c r="C256" s="28"/>
      <c r="D256" s="28"/>
      <c r="E256" s="28" t="e">
        <f>VLOOKUP($C244,SPRINT!$C$5:$J$5000,7,)</f>
        <v>#N/A</v>
      </c>
      <c r="F256" s="28"/>
      <c r="G256" s="28"/>
    </row>
    <row r="257" spans="2:7" ht="24.95" customHeight="1" x14ac:dyDescent="0.25">
      <c r="B257" s="28"/>
      <c r="C257" s="28"/>
      <c r="D257" s="28"/>
      <c r="E257" s="28" t="e">
        <f>VLOOKUP($C245,SPRINT!$C$5:$J$5000,7,)</f>
        <v>#N/A</v>
      </c>
      <c r="F257" s="28"/>
      <c r="G257" s="28"/>
    </row>
    <row r="258" spans="2:7" ht="24.95" customHeight="1" x14ac:dyDescent="0.25">
      <c r="B258" s="28"/>
      <c r="C258" s="28"/>
      <c r="D258" s="28"/>
      <c r="E258" s="28" t="e">
        <f>VLOOKUP($C246,SPRINT!$C$5:$J$5000,7,)</f>
        <v>#N/A</v>
      </c>
      <c r="F258" s="28"/>
      <c r="G258" s="28"/>
    </row>
    <row r="259" spans="2:7" ht="24.95" customHeight="1" x14ac:dyDescent="0.25">
      <c r="B259" s="28"/>
      <c r="C259" s="28"/>
      <c r="D259" s="28"/>
      <c r="E259" s="28"/>
      <c r="F259" s="28"/>
      <c r="G259" s="28"/>
    </row>
    <row r="260" spans="2:7" ht="24.95" customHeight="1" x14ac:dyDescent="0.25">
      <c r="B260" s="28"/>
      <c r="C260" s="28"/>
      <c r="D260" s="28"/>
      <c r="E260" s="28"/>
      <c r="F260" s="28"/>
      <c r="G260" s="28"/>
    </row>
    <row r="261" spans="2:7" ht="24.95" customHeight="1" x14ac:dyDescent="0.25">
      <c r="B261" s="28"/>
      <c r="C261" s="28"/>
      <c r="D261" s="28"/>
      <c r="E261" s="28"/>
      <c r="F261" s="28"/>
      <c r="G261" s="28"/>
    </row>
    <row r="262" spans="2:7" ht="24.95" customHeight="1" x14ac:dyDescent="0.25">
      <c r="B262" s="28"/>
      <c r="C262" s="28"/>
      <c r="D262" s="28"/>
      <c r="E262" s="28"/>
      <c r="F262" s="28"/>
      <c r="G262" s="28"/>
    </row>
    <row r="263" spans="2:7" ht="24.95" customHeight="1" x14ac:dyDescent="0.25">
      <c r="B263" s="28"/>
      <c r="C263" s="28"/>
      <c r="D263" s="28"/>
      <c r="E263" s="28"/>
      <c r="F263" s="28"/>
      <c r="G263" s="28"/>
    </row>
    <row r="264" spans="2:7" ht="24.95" customHeight="1" x14ac:dyDescent="0.25">
      <c r="B264" s="28"/>
      <c r="C264" s="28"/>
      <c r="D264" s="28"/>
      <c r="E264" s="28"/>
      <c r="F264" s="28"/>
      <c r="G264" s="28"/>
    </row>
    <row r="265" spans="2:7" ht="24.95" customHeight="1" x14ac:dyDescent="0.25">
      <c r="B265" s="28"/>
      <c r="C265" s="28"/>
      <c r="D265" s="28"/>
      <c r="E265" s="28"/>
      <c r="F265" s="28"/>
      <c r="G265" s="28"/>
    </row>
    <row r="266" spans="2:7" ht="24.95" customHeight="1" x14ac:dyDescent="0.25">
      <c r="B266" s="28"/>
      <c r="C266" s="28"/>
      <c r="D266" s="28"/>
      <c r="E266" s="28"/>
      <c r="F266" s="28"/>
      <c r="G266" s="28"/>
    </row>
    <row r="267" spans="2:7" ht="24.95" customHeight="1" x14ac:dyDescent="0.25">
      <c r="B267" s="28"/>
      <c r="C267" s="28"/>
      <c r="D267" s="28"/>
      <c r="E267" s="28"/>
      <c r="F267" s="28"/>
      <c r="G267" s="28"/>
    </row>
    <row r="268" spans="2:7" ht="24.95" customHeight="1" x14ac:dyDescent="0.25">
      <c r="B268" s="28"/>
      <c r="C268" s="28"/>
      <c r="D268" s="28"/>
      <c r="E268" s="28"/>
      <c r="F268" s="28"/>
      <c r="G268" s="28"/>
    </row>
    <row r="269" spans="2:7" ht="24.95" customHeight="1" x14ac:dyDescent="0.25">
      <c r="B269" s="28"/>
      <c r="C269" s="28"/>
      <c r="D269" s="28"/>
      <c r="E269" s="28"/>
      <c r="F269" s="28"/>
      <c r="G269" s="28"/>
    </row>
    <row r="270" spans="2:7" ht="24.95" customHeight="1" x14ac:dyDescent="0.25">
      <c r="B270" s="28"/>
      <c r="C270" s="28"/>
      <c r="D270" s="28"/>
      <c r="E270" s="28"/>
      <c r="F270" s="28"/>
      <c r="G270" s="28"/>
    </row>
    <row r="271" spans="2:7" ht="24.95" customHeight="1" x14ac:dyDescent="0.25">
      <c r="B271" s="28"/>
      <c r="C271" s="28"/>
      <c r="D271" s="28"/>
      <c r="E271" s="28"/>
      <c r="F271" s="28"/>
      <c r="G271" s="28"/>
    </row>
    <row r="272" spans="2:7" ht="24.95" customHeight="1" x14ac:dyDescent="0.25">
      <c r="B272" s="28"/>
      <c r="C272" s="28"/>
      <c r="D272" s="28"/>
      <c r="E272" s="28"/>
      <c r="F272" s="28"/>
      <c r="G272" s="28"/>
    </row>
    <row r="273" spans="2:7" ht="24.95" customHeight="1" x14ac:dyDescent="0.25">
      <c r="B273" s="28"/>
      <c r="C273" s="28"/>
      <c r="D273" s="28"/>
      <c r="E273" s="28"/>
      <c r="F273" s="28"/>
      <c r="G273" s="28"/>
    </row>
    <row r="274" spans="2:7" ht="24.95" customHeight="1" x14ac:dyDescent="0.25">
      <c r="B274" s="28"/>
      <c r="C274" s="28"/>
      <c r="D274" s="28"/>
      <c r="E274" s="28"/>
      <c r="F274" s="28"/>
      <c r="G274" s="28"/>
    </row>
    <row r="275" spans="2:7" ht="24.95" customHeight="1" x14ac:dyDescent="0.25">
      <c r="B275" s="28"/>
      <c r="C275" s="28"/>
      <c r="D275" s="28"/>
      <c r="E275" s="28"/>
      <c r="F275" s="28"/>
      <c r="G275" s="28"/>
    </row>
    <row r="276" spans="2:7" ht="24.95" customHeight="1" x14ac:dyDescent="0.25">
      <c r="B276" s="28"/>
      <c r="C276" s="28"/>
      <c r="D276" s="28"/>
      <c r="E276" s="28"/>
      <c r="F276" s="28"/>
      <c r="G276" s="28"/>
    </row>
    <row r="277" spans="2:7" ht="24.95" customHeight="1" x14ac:dyDescent="0.25">
      <c r="B277" s="28"/>
      <c r="C277" s="28"/>
      <c r="D277" s="28"/>
      <c r="E277" s="28"/>
      <c r="F277" s="28"/>
      <c r="G277" s="28"/>
    </row>
    <row r="278" spans="2:7" ht="24.95" customHeight="1" x14ac:dyDescent="0.25">
      <c r="B278" s="28"/>
      <c r="C278" s="28"/>
      <c r="D278" s="28"/>
      <c r="E278" s="28"/>
      <c r="F278" s="28"/>
      <c r="G278" s="28"/>
    </row>
    <row r="279" spans="2:7" ht="24.95" customHeight="1" x14ac:dyDescent="0.25">
      <c r="B279" s="28"/>
      <c r="C279" s="28"/>
      <c r="D279" s="28"/>
      <c r="E279" s="28"/>
      <c r="F279" s="28"/>
      <c r="G279" s="28"/>
    </row>
    <row r="280" spans="2:7" ht="24.95" customHeight="1" x14ac:dyDescent="0.25">
      <c r="B280" s="28"/>
      <c r="C280" s="28"/>
      <c r="D280" s="28"/>
      <c r="E280" s="28"/>
      <c r="F280" s="28"/>
      <c r="G280" s="28"/>
    </row>
    <row r="281" spans="2:7" ht="24.95" customHeight="1" x14ac:dyDescent="0.25">
      <c r="B281" s="28"/>
      <c r="C281" s="28"/>
      <c r="D281" s="28"/>
      <c r="E281" s="28"/>
      <c r="F281" s="28"/>
      <c r="G281" s="28"/>
    </row>
    <row r="282" spans="2:7" ht="24.95" customHeight="1" x14ac:dyDescent="0.25">
      <c r="B282" s="28"/>
      <c r="C282" s="28"/>
      <c r="D282" s="28"/>
      <c r="E282" s="28"/>
      <c r="F282" s="28"/>
      <c r="G282" s="28"/>
    </row>
    <row r="283" spans="2:7" ht="24.95" customHeight="1" x14ac:dyDescent="0.25">
      <c r="B283" s="28"/>
      <c r="C283" s="28"/>
      <c r="D283" s="28"/>
      <c r="E283" s="28"/>
      <c r="F283" s="28"/>
      <c r="G283" s="28"/>
    </row>
    <row r="284" spans="2:7" ht="24.95" customHeight="1" x14ac:dyDescent="0.25">
      <c r="B284" s="28"/>
      <c r="C284" s="28"/>
      <c r="D284" s="28"/>
      <c r="E284" s="28"/>
      <c r="F284" s="28"/>
      <c r="G284" s="28"/>
    </row>
    <row r="285" spans="2:7" ht="24.95" customHeight="1" x14ac:dyDescent="0.25">
      <c r="B285" s="28"/>
      <c r="C285" s="28"/>
      <c r="D285" s="28"/>
      <c r="E285" s="28"/>
      <c r="F285" s="28"/>
      <c r="G285" s="28"/>
    </row>
    <row r="286" spans="2:7" ht="24.95" customHeight="1" x14ac:dyDescent="0.25">
      <c r="B286" s="28"/>
      <c r="C286" s="28"/>
      <c r="D286" s="28"/>
      <c r="E286" s="28"/>
      <c r="F286" s="28"/>
      <c r="G286" s="28"/>
    </row>
    <row r="287" spans="2:7" ht="24.95" customHeight="1" x14ac:dyDescent="0.25">
      <c r="B287" s="28"/>
      <c r="C287" s="28"/>
      <c r="D287" s="28"/>
      <c r="E287" s="28"/>
      <c r="F287" s="28"/>
      <c r="G287" s="28"/>
    </row>
    <row r="288" spans="2:7" ht="24.95" customHeight="1" x14ac:dyDescent="0.25">
      <c r="B288" s="28"/>
      <c r="C288" s="28"/>
      <c r="D288" s="28"/>
      <c r="E288" s="28"/>
      <c r="F288" s="28"/>
      <c r="G288" s="28"/>
    </row>
    <row r="289" spans="2:7" ht="24.95" customHeight="1" x14ac:dyDescent="0.25">
      <c r="B289" s="28"/>
      <c r="C289" s="28"/>
      <c r="D289" s="28"/>
      <c r="E289" s="28"/>
      <c r="F289" s="28"/>
      <c r="G289" s="28"/>
    </row>
    <row r="290" spans="2:7" ht="24.95" customHeight="1" x14ac:dyDescent="0.25">
      <c r="B290" s="28"/>
      <c r="C290" s="28"/>
      <c r="D290" s="28"/>
      <c r="E290" s="28"/>
      <c r="F290" s="28"/>
      <c r="G290" s="28"/>
    </row>
    <row r="291" spans="2:7" ht="24.95" customHeight="1" x14ac:dyDescent="0.25">
      <c r="B291" s="28"/>
      <c r="C291" s="28"/>
      <c r="D291" s="28"/>
      <c r="E291" s="28"/>
      <c r="F291" s="28"/>
      <c r="G291" s="28"/>
    </row>
    <row r="292" spans="2:7" ht="24.95" customHeight="1" x14ac:dyDescent="0.25">
      <c r="B292" s="28"/>
      <c r="C292" s="28"/>
      <c r="D292" s="28"/>
      <c r="E292" s="28"/>
      <c r="F292" s="28"/>
      <c r="G292" s="28"/>
    </row>
    <row r="293" spans="2:7" ht="24.95" customHeight="1" x14ac:dyDescent="0.25">
      <c r="B293" s="28"/>
      <c r="C293" s="28"/>
      <c r="D293" s="28"/>
      <c r="E293" s="28"/>
      <c r="F293" s="28"/>
      <c r="G293" s="28"/>
    </row>
    <row r="294" spans="2:7" ht="24.95" customHeight="1" x14ac:dyDescent="0.25">
      <c r="B294" s="28"/>
      <c r="C294" s="28"/>
      <c r="D294" s="28"/>
      <c r="E294" s="28"/>
      <c r="F294" s="28"/>
      <c r="G294" s="28"/>
    </row>
    <row r="295" spans="2:7" ht="24.95" customHeight="1" x14ac:dyDescent="0.25">
      <c r="B295" s="28"/>
      <c r="C295" s="28"/>
      <c r="D295" s="28"/>
      <c r="E295" s="28"/>
      <c r="F295" s="28"/>
      <c r="G295" s="28"/>
    </row>
    <row r="296" spans="2:7" ht="24.95" customHeight="1" x14ac:dyDescent="0.25">
      <c r="B296" s="28"/>
      <c r="C296" s="28"/>
      <c r="D296" s="28"/>
      <c r="E296" s="28"/>
      <c r="F296" s="28"/>
      <c r="G296" s="28"/>
    </row>
    <row r="297" spans="2:7" ht="24.95" customHeight="1" x14ac:dyDescent="0.25">
      <c r="B297" s="28"/>
      <c r="C297" s="28"/>
      <c r="D297" s="28"/>
      <c r="E297" s="28"/>
      <c r="F297" s="28"/>
      <c r="G297" s="28"/>
    </row>
    <row r="298" spans="2:7" ht="24.95" customHeight="1" x14ac:dyDescent="0.25">
      <c r="B298" s="28"/>
      <c r="C298" s="28"/>
      <c r="D298" s="28"/>
      <c r="E298" s="28"/>
      <c r="F298" s="28"/>
      <c r="G298" s="28"/>
    </row>
    <row r="299" spans="2:7" ht="24.95" customHeight="1" x14ac:dyDescent="0.25">
      <c r="B299" s="28"/>
      <c r="C299" s="28"/>
      <c r="D299" s="28"/>
      <c r="E299" s="28"/>
      <c r="F299" s="28"/>
      <c r="G299" s="28"/>
    </row>
    <row r="300" spans="2:7" ht="24.95" customHeight="1" x14ac:dyDescent="0.25">
      <c r="B300" s="28"/>
      <c r="C300" s="28"/>
      <c r="D300" s="28"/>
      <c r="E300" s="28"/>
      <c r="F300" s="28"/>
      <c r="G300" s="28"/>
    </row>
    <row r="301" spans="2:7" ht="24.95" customHeight="1" x14ac:dyDescent="0.25">
      <c r="B301" s="28"/>
      <c r="C301" s="28"/>
      <c r="D301" s="28"/>
      <c r="E301" s="28"/>
      <c r="F301" s="28"/>
      <c r="G301" s="28"/>
    </row>
    <row r="302" spans="2:7" ht="24.95" customHeight="1" x14ac:dyDescent="0.25">
      <c r="B302" s="28"/>
      <c r="C302" s="28"/>
      <c r="D302" s="28"/>
      <c r="E302" s="28"/>
      <c r="F302" s="28"/>
      <c r="G302" s="28"/>
    </row>
    <row r="303" spans="2:7" ht="24.95" customHeight="1" x14ac:dyDescent="0.25">
      <c r="B303" s="28"/>
      <c r="C303" s="28"/>
      <c r="D303" s="28"/>
      <c r="E303" s="28"/>
      <c r="F303" s="28"/>
      <c r="G303" s="28"/>
    </row>
    <row r="304" spans="2:7" ht="24.95" customHeight="1" x14ac:dyDescent="0.25">
      <c r="B304" s="28"/>
      <c r="C304" s="28"/>
      <c r="D304" s="28"/>
      <c r="E304" s="28"/>
      <c r="F304" s="28"/>
      <c r="G304" s="28"/>
    </row>
    <row r="305" spans="2:7" ht="24.95" customHeight="1" x14ac:dyDescent="0.25">
      <c r="B305" s="28"/>
      <c r="C305" s="28"/>
      <c r="D305" s="28"/>
      <c r="E305" s="28"/>
      <c r="F305" s="28"/>
      <c r="G305" s="28"/>
    </row>
    <row r="306" spans="2:7" ht="24.95" customHeight="1" x14ac:dyDescent="0.25">
      <c r="B306" s="28"/>
      <c r="C306" s="28"/>
      <c r="D306" s="28"/>
      <c r="E306" s="28"/>
      <c r="F306" s="28"/>
      <c r="G306" s="28"/>
    </row>
    <row r="307" spans="2:7" ht="24.95" customHeight="1" x14ac:dyDescent="0.25">
      <c r="B307" s="28"/>
      <c r="C307" s="28"/>
      <c r="D307" s="28"/>
      <c r="E307" s="28"/>
      <c r="F307" s="28"/>
      <c r="G307" s="28"/>
    </row>
    <row r="308" spans="2:7" ht="24.95" customHeight="1" x14ac:dyDescent="0.25">
      <c r="B308" s="28"/>
      <c r="C308" s="28"/>
      <c r="D308" s="28"/>
      <c r="E308" s="28"/>
      <c r="F308" s="28"/>
      <c r="G308" s="28"/>
    </row>
    <row r="309" spans="2:7" ht="24.95" customHeight="1" x14ac:dyDescent="0.25">
      <c r="B309" s="28"/>
      <c r="C309" s="28"/>
      <c r="D309" s="28"/>
      <c r="E309" s="28"/>
      <c r="F309" s="28"/>
      <c r="G309" s="28"/>
    </row>
    <row r="310" spans="2:7" ht="24.95" customHeight="1" x14ac:dyDescent="0.25">
      <c r="B310" s="28"/>
      <c r="C310" s="28"/>
      <c r="D310" s="28"/>
      <c r="E310" s="28"/>
      <c r="F310" s="28"/>
      <c r="G310" s="28"/>
    </row>
    <row r="311" spans="2:7" ht="24.95" customHeight="1" x14ac:dyDescent="0.25">
      <c r="B311" s="28"/>
      <c r="C311" s="28"/>
      <c r="D311" s="28"/>
      <c r="E311" s="28"/>
      <c r="F311" s="28"/>
      <c r="G311" s="28"/>
    </row>
    <row r="312" spans="2:7" ht="24.95" customHeight="1" x14ac:dyDescent="0.25">
      <c r="B312" s="28"/>
      <c r="C312" s="28"/>
      <c r="D312" s="28"/>
      <c r="E312" s="28"/>
      <c r="F312" s="28"/>
      <c r="G312" s="28"/>
    </row>
    <row r="313" spans="2:7" ht="24.95" customHeight="1" x14ac:dyDescent="0.25">
      <c r="B313" s="28"/>
      <c r="C313" s="28"/>
      <c r="D313" s="28"/>
      <c r="E313" s="28"/>
      <c r="F313" s="28"/>
      <c r="G313" s="28"/>
    </row>
    <row r="314" spans="2:7" ht="24.95" customHeight="1" x14ac:dyDescent="0.25">
      <c r="B314" s="28"/>
      <c r="C314" s="28"/>
      <c r="D314" s="28"/>
      <c r="E314" s="28"/>
      <c r="F314" s="28"/>
      <c r="G314" s="28"/>
    </row>
    <row r="315" spans="2:7" ht="24.95" customHeight="1" x14ac:dyDescent="0.25">
      <c r="B315" s="28"/>
      <c r="C315" s="28"/>
      <c r="D315" s="28"/>
      <c r="E315" s="28"/>
      <c r="F315" s="28"/>
      <c r="G315" s="28"/>
    </row>
    <row r="316" spans="2:7" ht="24.95" customHeight="1" x14ac:dyDescent="0.25">
      <c r="B316" s="28"/>
      <c r="C316" s="28"/>
      <c r="D316" s="28"/>
      <c r="E316" s="28"/>
      <c r="F316" s="28"/>
      <c r="G316" s="28"/>
    </row>
    <row r="317" spans="2:7" ht="24.95" customHeight="1" x14ac:dyDescent="0.25">
      <c r="B317" s="28"/>
      <c r="C317" s="28"/>
      <c r="D317" s="28"/>
      <c r="E317" s="28"/>
      <c r="F317" s="28"/>
      <c r="G317" s="28"/>
    </row>
    <row r="318" spans="2:7" ht="24.95" customHeight="1" x14ac:dyDescent="0.25">
      <c r="B318" s="28"/>
      <c r="C318" s="28"/>
      <c r="D318" s="28"/>
      <c r="E318" s="28"/>
      <c r="F318" s="28"/>
      <c r="G318" s="28"/>
    </row>
    <row r="319" spans="2:7" ht="24.95" customHeight="1" x14ac:dyDescent="0.25">
      <c r="B319" s="28"/>
      <c r="C319" s="28"/>
      <c r="D319" s="28"/>
      <c r="E319" s="28"/>
      <c r="F319" s="28"/>
      <c r="G319" s="28"/>
    </row>
    <row r="320" spans="2:7" ht="24.95" customHeight="1" x14ac:dyDescent="0.25">
      <c r="B320" s="28"/>
      <c r="C320" s="28"/>
      <c r="D320" s="28"/>
      <c r="E320" s="28"/>
      <c r="F320" s="28"/>
      <c r="G320" s="28"/>
    </row>
    <row r="321" spans="2:7" ht="24.95" customHeight="1" x14ac:dyDescent="0.25">
      <c r="B321" s="28"/>
      <c r="C321" s="28"/>
      <c r="D321" s="28"/>
      <c r="E321" s="28"/>
      <c r="F321" s="28"/>
      <c r="G321" s="28"/>
    </row>
    <row r="322" spans="2:7" ht="24.95" customHeight="1" x14ac:dyDescent="0.25">
      <c r="B322" s="28"/>
      <c r="C322" s="28"/>
      <c r="D322" s="28"/>
      <c r="E322" s="28"/>
      <c r="F322" s="28"/>
      <c r="G322" s="28"/>
    </row>
    <row r="323" spans="2:7" ht="24.95" customHeight="1" x14ac:dyDescent="0.25">
      <c r="B323" s="28"/>
      <c r="C323" s="28"/>
      <c r="D323" s="28"/>
      <c r="E323" s="28"/>
      <c r="F323" s="28"/>
      <c r="G323" s="28"/>
    </row>
    <row r="324" spans="2:7" ht="24.95" customHeight="1" x14ac:dyDescent="0.25">
      <c r="B324" s="28"/>
      <c r="C324" s="28"/>
      <c r="D324" s="28"/>
      <c r="E324" s="28"/>
      <c r="F324" s="28"/>
      <c r="G324" s="28"/>
    </row>
    <row r="325" spans="2:7" ht="24.95" customHeight="1" x14ac:dyDescent="0.25">
      <c r="B325" s="28"/>
      <c r="C325" s="28"/>
      <c r="D325" s="28"/>
      <c r="E325" s="28"/>
      <c r="F325" s="28"/>
      <c r="G325" s="28"/>
    </row>
    <row r="326" spans="2:7" ht="24.95" customHeight="1" x14ac:dyDescent="0.25">
      <c r="B326" s="28"/>
      <c r="C326" s="28"/>
      <c r="D326" s="28"/>
      <c r="E326" s="28"/>
      <c r="F326" s="28"/>
      <c r="G326" s="28"/>
    </row>
    <row r="327" spans="2:7" ht="24.95" customHeight="1" x14ac:dyDescent="0.25">
      <c r="B327" s="28"/>
      <c r="C327" s="28"/>
      <c r="D327" s="28"/>
      <c r="E327" s="28"/>
      <c r="F327" s="28"/>
      <c r="G327" s="28"/>
    </row>
    <row r="328" spans="2:7" ht="24.95" customHeight="1" x14ac:dyDescent="0.25">
      <c r="B328" s="28"/>
      <c r="C328" s="28"/>
      <c r="D328" s="28"/>
      <c r="E328" s="28"/>
      <c r="F328" s="28"/>
      <c r="G328" s="28"/>
    </row>
    <row r="329" spans="2:7" ht="24.95" customHeight="1" x14ac:dyDescent="0.25">
      <c r="B329" s="28"/>
      <c r="C329" s="28"/>
      <c r="D329" s="28"/>
      <c r="E329" s="28"/>
      <c r="F329" s="28"/>
      <c r="G329" s="28"/>
    </row>
    <row r="330" spans="2:7" ht="24.95" customHeight="1" x14ac:dyDescent="0.25">
      <c r="B330" s="28"/>
      <c r="C330" s="28"/>
      <c r="D330" s="28"/>
      <c r="E330" s="28"/>
      <c r="F330" s="28"/>
      <c r="G330" s="28"/>
    </row>
    <row r="331" spans="2:7" ht="24.95" customHeight="1" x14ac:dyDescent="0.25">
      <c r="B331" s="28"/>
      <c r="C331" s="28"/>
      <c r="D331" s="28"/>
      <c r="E331" s="28"/>
      <c r="F331" s="28"/>
      <c r="G331" s="28"/>
    </row>
    <row r="332" spans="2:7" ht="24.95" customHeight="1" x14ac:dyDescent="0.25">
      <c r="B332" s="28"/>
      <c r="C332" s="28"/>
      <c r="D332" s="28"/>
      <c r="E332" s="28"/>
      <c r="F332" s="28"/>
      <c r="G332" s="28"/>
    </row>
    <row r="333" spans="2:7" ht="24.95" customHeight="1" x14ac:dyDescent="0.25">
      <c r="B333" s="28"/>
      <c r="C333" s="28"/>
      <c r="D333" s="28"/>
      <c r="E333" s="28"/>
      <c r="F333" s="28"/>
      <c r="G333" s="28"/>
    </row>
    <row r="334" spans="2:7" ht="24.95" customHeight="1" x14ac:dyDescent="0.25">
      <c r="B334" s="28"/>
      <c r="C334" s="28"/>
      <c r="D334" s="28"/>
      <c r="E334" s="28"/>
      <c r="F334" s="28"/>
      <c r="G334" s="28"/>
    </row>
    <row r="335" spans="2:7" ht="24.95" customHeight="1" x14ac:dyDescent="0.25">
      <c r="B335" s="28"/>
      <c r="C335" s="28"/>
      <c r="D335" s="28"/>
      <c r="E335" s="28"/>
      <c r="F335" s="28"/>
      <c r="G335" s="28"/>
    </row>
    <row r="336" spans="2:7" ht="24.95" customHeight="1" x14ac:dyDescent="0.25">
      <c r="B336" s="28"/>
      <c r="C336" s="28"/>
      <c r="D336" s="28"/>
      <c r="E336" s="28"/>
      <c r="F336" s="28"/>
      <c r="G336" s="28"/>
    </row>
    <row r="337" spans="2:7" ht="24.95" customHeight="1" x14ac:dyDescent="0.25">
      <c r="B337" s="28"/>
      <c r="C337" s="28"/>
      <c r="D337" s="28"/>
      <c r="E337" s="28"/>
      <c r="F337" s="28"/>
      <c r="G337" s="28"/>
    </row>
    <row r="338" spans="2:7" ht="24.95" customHeight="1" x14ac:dyDescent="0.25">
      <c r="B338" s="28"/>
      <c r="C338" s="28"/>
      <c r="D338" s="28"/>
      <c r="E338" s="28"/>
      <c r="F338" s="28"/>
      <c r="G338" s="28"/>
    </row>
    <row r="339" spans="2:7" ht="24.95" customHeight="1" x14ac:dyDescent="0.25">
      <c r="B339" s="28"/>
      <c r="C339" s="28"/>
      <c r="D339" s="28"/>
      <c r="E339" s="28"/>
      <c r="F339" s="28"/>
      <c r="G339" s="28"/>
    </row>
    <row r="340" spans="2:7" ht="24.95" customHeight="1" x14ac:dyDescent="0.25">
      <c r="B340" s="28"/>
      <c r="C340" s="28"/>
      <c r="D340" s="28"/>
      <c r="E340" s="28"/>
      <c r="F340" s="28"/>
      <c r="G340" s="28"/>
    </row>
    <row r="341" spans="2:7" ht="24.95" customHeight="1" x14ac:dyDescent="0.25">
      <c r="B341" s="28"/>
      <c r="C341" s="28"/>
      <c r="D341" s="28"/>
      <c r="E341" s="28"/>
      <c r="F341" s="28"/>
      <c r="G341" s="28"/>
    </row>
    <row r="342" spans="2:7" ht="24.95" customHeight="1" x14ac:dyDescent="0.25">
      <c r="B342" s="28"/>
      <c r="C342" s="28"/>
      <c r="D342" s="28"/>
      <c r="E342" s="28"/>
      <c r="F342" s="28"/>
      <c r="G342" s="28"/>
    </row>
    <row r="343" spans="2:7" ht="24.95" customHeight="1" x14ac:dyDescent="0.25">
      <c r="B343" s="28"/>
      <c r="C343" s="28"/>
      <c r="D343" s="28"/>
      <c r="E343" s="28"/>
      <c r="F343" s="28"/>
      <c r="G343" s="28"/>
    </row>
    <row r="344" spans="2:7" ht="24.95" customHeight="1" x14ac:dyDescent="0.25">
      <c r="B344" s="28"/>
      <c r="C344" s="28"/>
      <c r="D344" s="28"/>
      <c r="E344" s="28"/>
      <c r="F344" s="28"/>
      <c r="G344" s="28"/>
    </row>
    <row r="345" spans="2:7" ht="24.95" customHeight="1" x14ac:dyDescent="0.25">
      <c r="B345" s="28"/>
      <c r="C345" s="28"/>
      <c r="D345" s="28"/>
      <c r="E345" s="28"/>
      <c r="F345" s="28"/>
      <c r="G345" s="28"/>
    </row>
    <row r="346" spans="2:7" ht="24.95" customHeight="1" x14ac:dyDescent="0.25">
      <c r="B346" s="28"/>
      <c r="C346" s="28"/>
      <c r="D346" s="28"/>
      <c r="E346" s="28"/>
      <c r="F346" s="28"/>
      <c r="G346" s="28"/>
    </row>
    <row r="347" spans="2:7" ht="24.95" customHeight="1" x14ac:dyDescent="0.25">
      <c r="B347" s="28"/>
      <c r="C347" s="28"/>
      <c r="D347" s="28"/>
      <c r="E347" s="28"/>
      <c r="F347" s="28"/>
      <c r="G347" s="28"/>
    </row>
    <row r="348" spans="2:7" ht="24.95" customHeight="1" x14ac:dyDescent="0.25">
      <c r="B348" s="28"/>
      <c r="C348" s="28"/>
      <c r="D348" s="28"/>
      <c r="E348" s="28"/>
      <c r="F348" s="28"/>
      <c r="G348" s="28"/>
    </row>
    <row r="349" spans="2:7" ht="24.95" customHeight="1" x14ac:dyDescent="0.25">
      <c r="B349" s="28"/>
      <c r="C349" s="28"/>
      <c r="D349" s="28"/>
      <c r="E349" s="28"/>
      <c r="F349" s="28"/>
      <c r="G349" s="28"/>
    </row>
    <row r="350" spans="2:7" ht="24.95" customHeight="1" x14ac:dyDescent="0.25">
      <c r="B350" s="28"/>
      <c r="C350" s="28"/>
      <c r="D350" s="28"/>
      <c r="E350" s="28"/>
      <c r="F350" s="28"/>
      <c r="G350" s="28"/>
    </row>
    <row r="351" spans="2:7" ht="24.95" customHeight="1" x14ac:dyDescent="0.25">
      <c r="B351" s="28"/>
      <c r="C351" s="28"/>
      <c r="D351" s="28"/>
      <c r="E351" s="28"/>
      <c r="F351" s="28"/>
      <c r="G351" s="28"/>
    </row>
    <row r="352" spans="2:7" ht="24.95" customHeight="1" x14ac:dyDescent="0.25">
      <c r="B352" s="28"/>
      <c r="C352" s="28"/>
      <c r="D352" s="28"/>
      <c r="E352" s="28"/>
      <c r="F352" s="28"/>
      <c r="G352" s="28"/>
    </row>
    <row r="353" spans="2:7" ht="24.95" customHeight="1" x14ac:dyDescent="0.25">
      <c r="B353" s="28"/>
      <c r="C353" s="28"/>
      <c r="D353" s="28"/>
      <c r="E353" s="28"/>
      <c r="F353" s="28"/>
      <c r="G353" s="28"/>
    </row>
    <row r="354" spans="2:7" ht="24.95" customHeight="1" x14ac:dyDescent="0.25">
      <c r="B354" s="28"/>
      <c r="C354" s="28"/>
      <c r="D354" s="28"/>
      <c r="E354" s="28"/>
      <c r="F354" s="28"/>
      <c r="G354" s="28"/>
    </row>
    <row r="355" spans="2:7" ht="24.95" customHeight="1" x14ac:dyDescent="0.25">
      <c r="B355" s="28"/>
      <c r="C355" s="28"/>
      <c r="D355" s="28"/>
      <c r="E355" s="28"/>
      <c r="F355" s="28"/>
      <c r="G355" s="28"/>
    </row>
    <row r="356" spans="2:7" ht="24.95" customHeight="1" x14ac:dyDescent="0.25">
      <c r="B356" s="28"/>
      <c r="C356" s="28"/>
      <c r="D356" s="28"/>
      <c r="E356" s="28"/>
      <c r="F356" s="28"/>
      <c r="G356" s="28"/>
    </row>
    <row r="357" spans="2:7" ht="24.95" customHeight="1" x14ac:dyDescent="0.25">
      <c r="B357" s="28"/>
      <c r="C357" s="28"/>
      <c r="D357" s="28"/>
      <c r="E357" s="28"/>
      <c r="F357" s="28"/>
      <c r="G357" s="28"/>
    </row>
    <row r="358" spans="2:7" ht="24.95" customHeight="1" x14ac:dyDescent="0.25">
      <c r="B358" s="28"/>
      <c r="C358" s="28"/>
      <c r="D358" s="28"/>
      <c r="E358" s="28"/>
      <c r="F358" s="28"/>
      <c r="G358" s="28"/>
    </row>
    <row r="359" spans="2:7" ht="24.95" customHeight="1" x14ac:dyDescent="0.25">
      <c r="B359" s="28"/>
      <c r="C359" s="28"/>
      <c r="D359" s="28"/>
      <c r="E359" s="28"/>
      <c r="F359" s="28"/>
      <c r="G359" s="28"/>
    </row>
    <row r="360" spans="2:7" ht="24.95" customHeight="1" x14ac:dyDescent="0.25">
      <c r="B360" s="28"/>
      <c r="C360" s="28"/>
      <c r="D360" s="28"/>
      <c r="E360" s="28"/>
      <c r="F360" s="28"/>
      <c r="G360" s="28"/>
    </row>
    <row r="361" spans="2:7" ht="24.95" customHeight="1" x14ac:dyDescent="0.25">
      <c r="B361" s="28"/>
      <c r="C361" s="28"/>
      <c r="D361" s="28"/>
      <c r="E361" s="28"/>
      <c r="F361" s="28"/>
      <c r="G361" s="28"/>
    </row>
    <row r="362" spans="2:7" ht="24.95" customHeight="1" x14ac:dyDescent="0.25">
      <c r="B362" s="28"/>
      <c r="C362" s="28"/>
      <c r="D362" s="28"/>
      <c r="E362" s="28"/>
      <c r="F362" s="28"/>
      <c r="G362" s="28"/>
    </row>
    <row r="363" spans="2:7" ht="24.95" customHeight="1" x14ac:dyDescent="0.25">
      <c r="B363" s="28"/>
      <c r="C363" s="28"/>
      <c r="D363" s="28"/>
      <c r="E363" s="28"/>
      <c r="F363" s="28"/>
      <c r="G363" s="28"/>
    </row>
    <row r="364" spans="2:7" ht="24.95" customHeight="1" x14ac:dyDescent="0.25">
      <c r="B364" s="28"/>
      <c r="C364" s="28"/>
      <c r="D364" s="28"/>
      <c r="E364" s="28"/>
      <c r="F364" s="28"/>
      <c r="G364" s="28"/>
    </row>
    <row r="365" spans="2:7" ht="24.95" customHeight="1" x14ac:dyDescent="0.25">
      <c r="B365" s="28"/>
      <c r="C365" s="28"/>
      <c r="D365" s="28"/>
      <c r="E365" s="28"/>
      <c r="F365" s="28"/>
      <c r="G365" s="28"/>
    </row>
    <row r="366" spans="2:7" ht="24.95" customHeight="1" x14ac:dyDescent="0.25">
      <c r="B366" s="28"/>
      <c r="C366" s="28"/>
      <c r="D366" s="28"/>
      <c r="E366" s="28"/>
      <c r="F366" s="28"/>
      <c r="G366" s="28"/>
    </row>
    <row r="367" spans="2:7" ht="24.95" customHeight="1" x14ac:dyDescent="0.25">
      <c r="B367" s="28"/>
      <c r="C367" s="28"/>
      <c r="D367" s="28"/>
      <c r="E367" s="28"/>
      <c r="F367" s="28"/>
      <c r="G367" s="28"/>
    </row>
    <row r="368" spans="2:7" ht="24.95" customHeight="1" x14ac:dyDescent="0.25">
      <c r="B368" s="28"/>
      <c r="C368" s="28"/>
      <c r="D368" s="28"/>
      <c r="E368" s="28"/>
      <c r="F368" s="28"/>
      <c r="G368" s="28"/>
    </row>
    <row r="369" spans="2:7" ht="24.95" customHeight="1" x14ac:dyDescent="0.25">
      <c r="B369" s="28"/>
      <c r="C369" s="28"/>
      <c r="D369" s="28"/>
      <c r="E369" s="28"/>
      <c r="F369" s="28"/>
      <c r="G369" s="28"/>
    </row>
    <row r="370" spans="2:7" ht="24.95" customHeight="1" x14ac:dyDescent="0.25">
      <c r="B370" s="28"/>
      <c r="C370" s="28"/>
      <c r="D370" s="28"/>
      <c r="E370" s="28"/>
      <c r="F370" s="28"/>
      <c r="G370" s="28"/>
    </row>
    <row r="371" spans="2:7" ht="24.95" customHeight="1" x14ac:dyDescent="0.25">
      <c r="B371" s="28"/>
      <c r="C371" s="28"/>
      <c r="D371" s="28"/>
      <c r="E371" s="28"/>
      <c r="F371" s="28"/>
      <c r="G371" s="28"/>
    </row>
    <row r="372" spans="2:7" ht="24.95" customHeight="1" x14ac:dyDescent="0.25">
      <c r="B372" s="28"/>
      <c r="C372" s="28"/>
      <c r="D372" s="28"/>
      <c r="E372" s="28"/>
      <c r="F372" s="28"/>
      <c r="G372" s="28"/>
    </row>
    <row r="373" spans="2:7" ht="24.95" customHeight="1" x14ac:dyDescent="0.25">
      <c r="B373" s="28"/>
      <c r="C373" s="28"/>
      <c r="D373" s="28"/>
      <c r="E373" s="28"/>
      <c r="F373" s="28"/>
      <c r="G373" s="28"/>
    </row>
    <row r="374" spans="2:7" ht="24.95" customHeight="1" x14ac:dyDescent="0.25">
      <c r="B374" s="28"/>
      <c r="C374" s="28"/>
      <c r="D374" s="28"/>
      <c r="E374" s="28"/>
      <c r="F374" s="28"/>
      <c r="G374" s="28"/>
    </row>
    <row r="375" spans="2:7" ht="24.95" customHeight="1" x14ac:dyDescent="0.25">
      <c r="B375" s="28"/>
      <c r="C375" s="28"/>
      <c r="D375" s="28"/>
      <c r="E375" s="28"/>
      <c r="F375" s="28"/>
      <c r="G375" s="28"/>
    </row>
    <row r="376" spans="2:7" ht="24.95" customHeight="1" x14ac:dyDescent="0.25">
      <c r="B376" s="28"/>
      <c r="C376" s="28"/>
      <c r="D376" s="28"/>
      <c r="E376" s="28"/>
      <c r="F376" s="28"/>
      <c r="G376" s="28"/>
    </row>
    <row r="377" spans="2:7" ht="24.95" customHeight="1" x14ac:dyDescent="0.25">
      <c r="B377" s="28"/>
      <c r="C377" s="28"/>
      <c r="D377" s="28"/>
      <c r="E377" s="28"/>
      <c r="F377" s="28"/>
      <c r="G377" s="28"/>
    </row>
    <row r="378" spans="2:7" ht="24.95" customHeight="1" x14ac:dyDescent="0.25">
      <c r="B378" s="28"/>
      <c r="C378" s="28"/>
      <c r="D378" s="28"/>
      <c r="E378" s="28"/>
      <c r="F378" s="28"/>
      <c r="G378" s="28"/>
    </row>
    <row r="379" spans="2:7" ht="24.95" customHeight="1" x14ac:dyDescent="0.25">
      <c r="B379" s="28"/>
      <c r="C379" s="28"/>
      <c r="D379" s="28"/>
      <c r="E379" s="28"/>
      <c r="F379" s="28"/>
      <c r="G379" s="28"/>
    </row>
    <row r="380" spans="2:7" ht="24.95" customHeight="1" x14ac:dyDescent="0.25">
      <c r="B380" s="28"/>
      <c r="C380" s="28"/>
      <c r="D380" s="28"/>
      <c r="E380" s="28"/>
      <c r="F380" s="28"/>
      <c r="G380" s="28"/>
    </row>
    <row r="381" spans="2:7" ht="24.95" customHeight="1" x14ac:dyDescent="0.25">
      <c r="B381" s="28"/>
      <c r="C381" s="28"/>
      <c r="D381" s="28"/>
      <c r="E381" s="28"/>
      <c r="F381" s="28"/>
      <c r="G381" s="28"/>
    </row>
    <row r="382" spans="2:7" ht="24.95" customHeight="1" x14ac:dyDescent="0.25">
      <c r="B382" s="28"/>
      <c r="C382" s="28"/>
      <c r="D382" s="28"/>
      <c r="E382" s="28"/>
      <c r="F382" s="28"/>
      <c r="G382" s="28"/>
    </row>
    <row r="383" spans="2:7" ht="24.95" customHeight="1" x14ac:dyDescent="0.25">
      <c r="B383" s="28"/>
      <c r="C383" s="28"/>
      <c r="D383" s="28"/>
      <c r="E383" s="28"/>
      <c r="F383" s="28"/>
      <c r="G383" s="28"/>
    </row>
    <row r="384" spans="2:7" ht="24.95" customHeight="1" x14ac:dyDescent="0.25">
      <c r="B384" s="28"/>
      <c r="C384" s="28"/>
      <c r="D384" s="28"/>
      <c r="E384" s="28"/>
      <c r="F384" s="28"/>
      <c r="G384" s="28"/>
    </row>
    <row r="385" spans="2:7" ht="24.95" customHeight="1" x14ac:dyDescent="0.25">
      <c r="B385" s="28"/>
      <c r="C385" s="28"/>
      <c r="D385" s="28"/>
      <c r="E385" s="28"/>
      <c r="F385" s="28"/>
      <c r="G385" s="28"/>
    </row>
    <row r="386" spans="2:7" ht="24.95" customHeight="1" x14ac:dyDescent="0.25">
      <c r="B386" s="28"/>
      <c r="C386" s="28"/>
      <c r="D386" s="28"/>
      <c r="E386" s="28"/>
      <c r="F386" s="28"/>
      <c r="G386" s="28"/>
    </row>
    <row r="387" spans="2:7" ht="24.95" customHeight="1" x14ac:dyDescent="0.25">
      <c r="B387" s="28"/>
      <c r="C387" s="28"/>
      <c r="D387" s="28"/>
      <c r="E387" s="28"/>
      <c r="F387" s="28"/>
      <c r="G387" s="28"/>
    </row>
    <row r="388" spans="2:7" ht="24.95" customHeight="1" x14ac:dyDescent="0.25">
      <c r="B388" s="28"/>
      <c r="C388" s="28"/>
      <c r="D388" s="28"/>
      <c r="E388" s="28"/>
      <c r="F388" s="28"/>
      <c r="G388" s="28"/>
    </row>
    <row r="389" spans="2:7" ht="24.95" customHeight="1" x14ac:dyDescent="0.25">
      <c r="B389" s="28"/>
      <c r="C389" s="28"/>
      <c r="D389" s="28"/>
      <c r="E389" s="28"/>
      <c r="F389" s="28"/>
      <c r="G389" s="28"/>
    </row>
    <row r="390" spans="2:7" ht="24.95" customHeight="1" x14ac:dyDescent="0.25">
      <c r="B390" s="28"/>
      <c r="C390" s="28"/>
      <c r="D390" s="28"/>
      <c r="E390" s="28"/>
      <c r="F390" s="28"/>
      <c r="G390" s="28"/>
    </row>
    <row r="391" spans="2:7" ht="24.95" customHeight="1" x14ac:dyDescent="0.25">
      <c r="B391" s="28"/>
      <c r="C391" s="28"/>
      <c r="D391" s="28"/>
      <c r="E391" s="28"/>
      <c r="F391" s="28"/>
      <c r="G391" s="28"/>
    </row>
    <row r="392" spans="2:7" ht="24.95" customHeight="1" x14ac:dyDescent="0.25">
      <c r="B392" s="28"/>
      <c r="C392" s="28"/>
      <c r="D392" s="28"/>
      <c r="E392" s="28"/>
      <c r="F392" s="28"/>
      <c r="G392" s="28"/>
    </row>
    <row r="393" spans="2:7" ht="24.95" customHeight="1" x14ac:dyDescent="0.25">
      <c r="B393" s="28"/>
      <c r="C393" s="28"/>
      <c r="D393" s="28"/>
      <c r="E393" s="28"/>
      <c r="F393" s="28"/>
      <c r="G393" s="28"/>
    </row>
    <row r="394" spans="2:7" ht="24.95" customHeight="1" x14ac:dyDescent="0.25">
      <c r="B394" s="28"/>
      <c r="C394" s="28"/>
      <c r="D394" s="28"/>
      <c r="E394" s="28"/>
      <c r="F394" s="28"/>
      <c r="G394" s="28"/>
    </row>
    <row r="395" spans="2:7" ht="24.95" customHeight="1" x14ac:dyDescent="0.25">
      <c r="B395" s="28"/>
      <c r="C395" s="28"/>
      <c r="D395" s="28"/>
      <c r="E395" s="28"/>
      <c r="F395" s="28"/>
      <c r="G395" s="28"/>
    </row>
    <row r="396" spans="2:7" ht="24.95" customHeight="1" x14ac:dyDescent="0.25">
      <c r="B396" s="28"/>
      <c r="C396" s="28"/>
      <c r="D396" s="28"/>
      <c r="E396" s="28"/>
      <c r="F396" s="28"/>
      <c r="G396" s="28"/>
    </row>
    <row r="397" spans="2:7" ht="24.95" customHeight="1" x14ac:dyDescent="0.25">
      <c r="B397" s="28"/>
      <c r="C397" s="28"/>
      <c r="D397" s="28"/>
      <c r="E397" s="28"/>
      <c r="F397" s="28"/>
      <c r="G397" s="28"/>
    </row>
    <row r="398" spans="2:7" ht="24.95" customHeight="1" x14ac:dyDescent="0.25">
      <c r="B398" s="28"/>
      <c r="C398" s="28"/>
      <c r="D398" s="28"/>
      <c r="E398" s="28"/>
      <c r="F398" s="28"/>
      <c r="G398" s="28"/>
    </row>
    <row r="399" spans="2:7" ht="24.95" customHeight="1" x14ac:dyDescent="0.25">
      <c r="B399" s="28"/>
      <c r="C399" s="28"/>
      <c r="D399" s="28"/>
      <c r="E399" s="28"/>
      <c r="F399" s="28"/>
      <c r="G399" s="28"/>
    </row>
    <row r="400" spans="2:7" ht="24.95" customHeight="1" x14ac:dyDescent="0.25">
      <c r="B400" s="28"/>
      <c r="C400" s="28"/>
      <c r="D400" s="28"/>
      <c r="E400" s="28"/>
      <c r="F400" s="28"/>
      <c r="G400" s="28"/>
    </row>
    <row r="401" spans="2:7" ht="24.95" customHeight="1" x14ac:dyDescent="0.25">
      <c r="B401" s="28"/>
      <c r="C401" s="28"/>
      <c r="D401" s="28"/>
      <c r="E401" s="28"/>
      <c r="F401" s="28"/>
      <c r="G401" s="28"/>
    </row>
    <row r="402" spans="2:7" ht="24.95" customHeight="1" x14ac:dyDescent="0.25">
      <c r="B402" s="28"/>
      <c r="C402" s="28"/>
      <c r="D402" s="28"/>
      <c r="E402" s="28"/>
      <c r="F402" s="28"/>
      <c r="G402" s="28"/>
    </row>
    <row r="403" spans="2:7" ht="24.95" customHeight="1" x14ac:dyDescent="0.25">
      <c r="B403" s="28"/>
      <c r="C403" s="28"/>
      <c r="D403" s="28"/>
      <c r="E403" s="28"/>
      <c r="F403" s="28"/>
      <c r="G403" s="28"/>
    </row>
    <row r="404" spans="2:7" ht="24.95" customHeight="1" x14ac:dyDescent="0.25">
      <c r="B404" s="28"/>
      <c r="C404" s="28"/>
      <c r="D404" s="28"/>
      <c r="E404" s="28"/>
      <c r="F404" s="28"/>
      <c r="G404" s="28"/>
    </row>
    <row r="405" spans="2:7" ht="24.95" customHeight="1" x14ac:dyDescent="0.25">
      <c r="B405" s="28"/>
      <c r="C405" s="28"/>
      <c r="D405" s="28"/>
      <c r="E405" s="28"/>
      <c r="F405" s="28"/>
      <c r="G405" s="28"/>
    </row>
    <row r="406" spans="2:7" ht="24.95" customHeight="1" x14ac:dyDescent="0.25">
      <c r="B406" s="28"/>
      <c r="C406" s="28"/>
      <c r="D406" s="28"/>
      <c r="E406" s="28"/>
      <c r="F406" s="28"/>
      <c r="G406" s="28"/>
    </row>
    <row r="407" spans="2:7" ht="24.95" customHeight="1" x14ac:dyDescent="0.25">
      <c r="B407" s="28"/>
      <c r="C407" s="28"/>
      <c r="D407" s="28"/>
      <c r="E407" s="28"/>
      <c r="F407" s="28"/>
      <c r="G407" s="28"/>
    </row>
    <row r="408" spans="2:7" ht="24.95" customHeight="1" x14ac:dyDescent="0.25">
      <c r="B408" s="28"/>
      <c r="C408" s="28"/>
      <c r="D408" s="28"/>
      <c r="E408" s="28"/>
      <c r="F408" s="28"/>
      <c r="G408" s="28"/>
    </row>
    <row r="409" spans="2:7" ht="24.95" customHeight="1" x14ac:dyDescent="0.25">
      <c r="B409" s="28"/>
      <c r="C409" s="28"/>
      <c r="D409" s="28"/>
      <c r="E409" s="28"/>
      <c r="F409" s="28"/>
      <c r="G409" s="28"/>
    </row>
    <row r="410" spans="2:7" ht="24.95" customHeight="1" x14ac:dyDescent="0.25">
      <c r="B410" s="28"/>
      <c r="C410" s="28"/>
      <c r="D410" s="28"/>
      <c r="E410" s="28"/>
      <c r="F410" s="28"/>
      <c r="G410" s="28"/>
    </row>
    <row r="411" spans="2:7" ht="24.95" customHeight="1" x14ac:dyDescent="0.25">
      <c r="B411" s="28"/>
      <c r="C411" s="28"/>
      <c r="D411" s="28"/>
      <c r="E411" s="28"/>
      <c r="F411" s="28"/>
      <c r="G411" s="28"/>
    </row>
    <row r="412" spans="2:7" ht="24.95" customHeight="1" x14ac:dyDescent="0.25">
      <c r="B412" s="28"/>
      <c r="C412" s="28"/>
      <c r="D412" s="28"/>
      <c r="E412" s="28"/>
      <c r="F412" s="28"/>
      <c r="G412" s="28"/>
    </row>
    <row r="413" spans="2:7" ht="24.95" customHeight="1" x14ac:dyDescent="0.25">
      <c r="B413" s="28"/>
      <c r="C413" s="28"/>
      <c r="D413" s="28"/>
      <c r="E413" s="28"/>
      <c r="F413" s="28"/>
      <c r="G413" s="28"/>
    </row>
    <row r="414" spans="2:7" ht="24.95" customHeight="1" x14ac:dyDescent="0.25">
      <c r="B414" s="28"/>
      <c r="C414" s="28"/>
      <c r="D414" s="28"/>
      <c r="E414" s="28"/>
      <c r="F414" s="28"/>
      <c r="G414" s="28"/>
    </row>
    <row r="415" spans="2:7" ht="24.95" customHeight="1" x14ac:dyDescent="0.25">
      <c r="B415" s="28"/>
      <c r="C415" s="28"/>
      <c r="D415" s="28"/>
      <c r="E415" s="28"/>
      <c r="F415" s="28"/>
      <c r="G415" s="28"/>
    </row>
    <row r="416" spans="2:7" ht="24.95" customHeight="1" x14ac:dyDescent="0.25">
      <c r="B416" s="28"/>
      <c r="C416" s="28"/>
      <c r="D416" s="28"/>
      <c r="E416" s="28"/>
      <c r="F416" s="28"/>
      <c r="G416" s="28"/>
    </row>
    <row r="417" spans="2:7" ht="24.95" customHeight="1" x14ac:dyDescent="0.25">
      <c r="B417" s="28"/>
      <c r="C417" s="28"/>
      <c r="D417" s="28"/>
      <c r="E417" s="28"/>
      <c r="F417" s="28"/>
      <c r="G417" s="28"/>
    </row>
    <row r="418" spans="2:7" ht="24.95" customHeight="1" x14ac:dyDescent="0.25">
      <c r="B418" s="28"/>
      <c r="C418" s="28"/>
      <c r="D418" s="28"/>
      <c r="E418" s="28"/>
      <c r="F418" s="28"/>
      <c r="G418" s="28"/>
    </row>
    <row r="419" spans="2:7" ht="24.95" customHeight="1" x14ac:dyDescent="0.25">
      <c r="B419" s="28"/>
      <c r="C419" s="28"/>
      <c r="D419" s="28"/>
      <c r="E419" s="28"/>
      <c r="F419" s="28"/>
      <c r="G419" s="28"/>
    </row>
    <row r="420" spans="2:7" ht="24.95" customHeight="1" x14ac:dyDescent="0.25">
      <c r="B420" s="28"/>
      <c r="C420" s="28"/>
      <c r="D420" s="28"/>
      <c r="E420" s="28"/>
      <c r="F420" s="28"/>
      <c r="G420" s="28"/>
    </row>
    <row r="421" spans="2:7" ht="24.95" customHeight="1" x14ac:dyDescent="0.25">
      <c r="B421" s="28"/>
      <c r="C421" s="28"/>
      <c r="D421" s="28"/>
      <c r="E421" s="28"/>
      <c r="F421" s="28"/>
      <c r="G421" s="28"/>
    </row>
    <row r="422" spans="2:7" ht="24.95" customHeight="1" x14ac:dyDescent="0.25">
      <c r="B422" s="28"/>
      <c r="C422" s="28"/>
      <c r="D422" s="28"/>
      <c r="E422" s="28"/>
      <c r="F422" s="28"/>
      <c r="G422" s="28"/>
    </row>
    <row r="423" spans="2:7" ht="24.95" customHeight="1" x14ac:dyDescent="0.25">
      <c r="B423" s="28"/>
      <c r="C423" s="28"/>
      <c r="D423" s="28"/>
      <c r="E423" s="28"/>
      <c r="F423" s="28"/>
      <c r="G423" s="28"/>
    </row>
    <row r="424" spans="2:7" ht="24.95" customHeight="1" x14ac:dyDescent="0.25">
      <c r="B424" s="28"/>
      <c r="C424" s="28"/>
      <c r="D424" s="28"/>
      <c r="E424" s="28"/>
      <c r="F424" s="28"/>
      <c r="G424" s="28"/>
    </row>
    <row r="425" spans="2:7" ht="24.95" customHeight="1" x14ac:dyDescent="0.25">
      <c r="B425" s="28"/>
      <c r="C425" s="28"/>
      <c r="D425" s="28"/>
      <c r="E425" s="28"/>
      <c r="F425" s="28"/>
      <c r="G425" s="28"/>
    </row>
    <row r="426" spans="2:7" ht="24.95" customHeight="1" x14ac:dyDescent="0.25">
      <c r="B426" s="28"/>
      <c r="C426" s="28"/>
      <c r="D426" s="28"/>
      <c r="E426" s="28"/>
      <c r="F426" s="28"/>
      <c r="G426" s="28"/>
    </row>
    <row r="427" spans="2:7" ht="24.95" customHeight="1" x14ac:dyDescent="0.25">
      <c r="B427" s="28"/>
      <c r="C427" s="28"/>
      <c r="D427" s="28"/>
      <c r="E427" s="28"/>
      <c r="F427" s="28"/>
      <c r="G427" s="28"/>
    </row>
    <row r="428" spans="2:7" ht="24.95" customHeight="1" x14ac:dyDescent="0.25">
      <c r="B428" s="28"/>
      <c r="C428" s="28"/>
      <c r="D428" s="28"/>
      <c r="E428" s="28"/>
      <c r="F428" s="28"/>
      <c r="G428" s="28"/>
    </row>
    <row r="429" spans="2:7" ht="24.95" customHeight="1" x14ac:dyDescent="0.25">
      <c r="B429" s="28"/>
      <c r="C429" s="28"/>
      <c r="D429" s="28"/>
      <c r="E429" s="28"/>
      <c r="F429" s="28"/>
      <c r="G429" s="28"/>
    </row>
    <row r="430" spans="2:7" ht="24.95" customHeight="1" x14ac:dyDescent="0.25">
      <c r="B430" s="28"/>
      <c r="C430" s="28"/>
      <c r="D430" s="28"/>
      <c r="E430" s="28"/>
      <c r="F430" s="28"/>
      <c r="G430" s="28"/>
    </row>
    <row r="431" spans="2:7" ht="24.95" customHeight="1" x14ac:dyDescent="0.25">
      <c r="B431" s="28"/>
      <c r="C431" s="28"/>
      <c r="D431" s="28"/>
      <c r="E431" s="28"/>
      <c r="F431" s="28"/>
      <c r="G431" s="28"/>
    </row>
    <row r="432" spans="2:7" ht="24.95" customHeight="1" x14ac:dyDescent="0.25">
      <c r="B432" s="28"/>
      <c r="C432" s="28"/>
      <c r="D432" s="28"/>
      <c r="E432" s="28"/>
      <c r="F432" s="28"/>
      <c r="G432" s="28"/>
    </row>
    <row r="433" spans="2:7" ht="24.95" customHeight="1" x14ac:dyDescent="0.25">
      <c r="B433" s="28"/>
      <c r="C433" s="28"/>
      <c r="D433" s="28"/>
      <c r="E433" s="28"/>
      <c r="F433" s="28"/>
      <c r="G433" s="28"/>
    </row>
    <row r="434" spans="2:7" ht="24.95" customHeight="1" x14ac:dyDescent="0.25">
      <c r="B434" s="28"/>
      <c r="C434" s="28"/>
      <c r="D434" s="28"/>
      <c r="E434" s="28"/>
      <c r="F434" s="28"/>
      <c r="G434" s="28"/>
    </row>
    <row r="435" spans="2:7" ht="24.95" customHeight="1" x14ac:dyDescent="0.25">
      <c r="B435" s="28"/>
      <c r="C435" s="28"/>
      <c r="D435" s="28"/>
      <c r="E435" s="28"/>
      <c r="F435" s="28"/>
      <c r="G435" s="28"/>
    </row>
    <row r="436" spans="2:7" ht="24.95" customHeight="1" x14ac:dyDescent="0.25">
      <c r="B436" s="28"/>
      <c r="C436" s="28"/>
      <c r="D436" s="28"/>
      <c r="E436" s="28"/>
      <c r="F436" s="28"/>
      <c r="G436" s="28"/>
    </row>
    <row r="437" spans="2:7" ht="24.95" customHeight="1" x14ac:dyDescent="0.25">
      <c r="B437" s="28"/>
      <c r="C437" s="28"/>
      <c r="D437" s="28"/>
      <c r="E437" s="28"/>
      <c r="F437" s="28"/>
      <c r="G437" s="28"/>
    </row>
    <row r="438" spans="2:7" ht="24.95" customHeight="1" x14ac:dyDescent="0.25">
      <c r="B438" s="28"/>
      <c r="C438" s="28"/>
      <c r="D438" s="28"/>
      <c r="E438" s="28"/>
      <c r="F438" s="28"/>
      <c r="G438" s="28"/>
    </row>
    <row r="439" spans="2:7" ht="24.95" customHeight="1" x14ac:dyDescent="0.25">
      <c r="B439" s="28"/>
      <c r="C439" s="28"/>
      <c r="D439" s="28"/>
      <c r="E439" s="28"/>
      <c r="F439" s="28"/>
      <c r="G439" s="28"/>
    </row>
    <row r="440" spans="2:7" ht="24.95" customHeight="1" x14ac:dyDescent="0.25">
      <c r="B440" s="28"/>
      <c r="C440" s="28"/>
      <c r="D440" s="28"/>
      <c r="E440" s="28"/>
      <c r="F440" s="28"/>
      <c r="G440" s="28"/>
    </row>
    <row r="441" spans="2:7" ht="24.95" customHeight="1" x14ac:dyDescent="0.25">
      <c r="B441" s="28"/>
      <c r="C441" s="28"/>
      <c r="D441" s="28"/>
      <c r="E441" s="28"/>
      <c r="F441" s="28"/>
      <c r="G441" s="28"/>
    </row>
    <row r="442" spans="2:7" ht="24.95" customHeight="1" x14ac:dyDescent="0.25">
      <c r="B442" s="28"/>
      <c r="C442" s="28"/>
      <c r="D442" s="28"/>
      <c r="E442" s="28"/>
      <c r="F442" s="28"/>
      <c r="G442" s="28"/>
    </row>
    <row r="443" spans="2:7" ht="24.95" customHeight="1" x14ac:dyDescent="0.25">
      <c r="B443" s="28"/>
      <c r="C443" s="28"/>
      <c r="D443" s="28"/>
      <c r="E443" s="28"/>
      <c r="F443" s="28"/>
      <c r="G443" s="28"/>
    </row>
    <row r="444" spans="2:7" ht="24.95" customHeight="1" x14ac:dyDescent="0.25">
      <c r="B444" s="28"/>
      <c r="C444" s="28"/>
      <c r="D444" s="28"/>
      <c r="E444" s="28"/>
      <c r="F444" s="28"/>
      <c r="G444" s="28"/>
    </row>
    <row r="445" spans="2:7" ht="24.95" customHeight="1" x14ac:dyDescent="0.25">
      <c r="B445" s="28"/>
      <c r="C445" s="28"/>
      <c r="D445" s="28"/>
      <c r="E445" s="28"/>
      <c r="F445" s="28"/>
      <c r="G445" s="28"/>
    </row>
    <row r="446" spans="2:7" ht="24.95" customHeight="1" x14ac:dyDescent="0.25">
      <c r="B446" s="28"/>
      <c r="C446" s="28"/>
      <c r="D446" s="28"/>
      <c r="E446" s="28"/>
      <c r="F446" s="28"/>
      <c r="G446" s="28"/>
    </row>
    <row r="447" spans="2:7" ht="24.95" customHeight="1" x14ac:dyDescent="0.25">
      <c r="B447" s="28"/>
      <c r="C447" s="28"/>
      <c r="D447" s="28"/>
      <c r="E447" s="28"/>
      <c r="F447" s="28"/>
      <c r="G447" s="28"/>
    </row>
    <row r="448" spans="2:7" ht="24.95" customHeight="1" x14ac:dyDescent="0.25">
      <c r="B448" s="28"/>
      <c r="C448" s="28"/>
      <c r="D448" s="28"/>
      <c r="E448" s="28"/>
      <c r="F448" s="28"/>
      <c r="G448" s="28"/>
    </row>
    <row r="449" spans="2:7" ht="24.95" customHeight="1" x14ac:dyDescent="0.25">
      <c r="B449" s="28"/>
      <c r="C449" s="28"/>
      <c r="D449" s="28"/>
      <c r="E449" s="28"/>
      <c r="F449" s="28"/>
      <c r="G449" s="28"/>
    </row>
    <row r="450" spans="2:7" ht="24.95" customHeight="1" x14ac:dyDescent="0.25">
      <c r="B450" s="28"/>
      <c r="C450" s="28"/>
      <c r="D450" s="28"/>
      <c r="E450" s="28"/>
      <c r="F450" s="28"/>
      <c r="G450" s="28"/>
    </row>
    <row r="451" spans="2:7" ht="24.95" customHeight="1" x14ac:dyDescent="0.25">
      <c r="B451" s="28"/>
      <c r="C451" s="28"/>
      <c r="D451" s="28"/>
      <c r="E451" s="28"/>
      <c r="F451" s="28"/>
      <c r="G451" s="28"/>
    </row>
    <row r="452" spans="2:7" ht="24.95" customHeight="1" x14ac:dyDescent="0.25">
      <c r="B452" s="28"/>
      <c r="C452" s="28"/>
      <c r="D452" s="28"/>
      <c r="E452" s="28"/>
      <c r="F452" s="28"/>
      <c r="G452" s="28"/>
    </row>
    <row r="453" spans="2:7" ht="24.95" customHeight="1" x14ac:dyDescent="0.25">
      <c r="B453" s="28"/>
      <c r="C453" s="28"/>
      <c r="D453" s="28"/>
      <c r="E453" s="28"/>
      <c r="F453" s="28"/>
      <c r="G453" s="28"/>
    </row>
    <row r="454" spans="2:7" ht="24.95" customHeight="1" x14ac:dyDescent="0.25">
      <c r="B454" s="28"/>
      <c r="C454" s="28"/>
      <c r="D454" s="28"/>
      <c r="E454" s="28"/>
      <c r="F454" s="28"/>
      <c r="G454" s="28"/>
    </row>
    <row r="455" spans="2:7" ht="24.95" customHeight="1" x14ac:dyDescent="0.25">
      <c r="B455" s="28"/>
      <c r="C455" s="28"/>
      <c r="D455" s="28"/>
      <c r="E455" s="28"/>
      <c r="F455" s="28"/>
      <c r="G455" s="28"/>
    </row>
    <row r="456" spans="2:7" ht="24.95" customHeight="1" x14ac:dyDescent="0.25">
      <c r="B456" s="28"/>
      <c r="C456" s="28"/>
      <c r="D456" s="28"/>
      <c r="E456" s="28"/>
      <c r="F456" s="28"/>
      <c r="G456" s="28"/>
    </row>
    <row r="457" spans="2:7" ht="24.95" customHeight="1" x14ac:dyDescent="0.25">
      <c r="B457" s="28"/>
      <c r="C457" s="28"/>
      <c r="D457" s="28"/>
      <c r="E457" s="28"/>
      <c r="F457" s="28"/>
      <c r="G457" s="28"/>
    </row>
    <row r="458" spans="2:7" ht="24.95" customHeight="1" x14ac:dyDescent="0.25">
      <c r="B458" s="28"/>
      <c r="C458" s="28"/>
      <c r="D458" s="28"/>
      <c r="E458" s="28"/>
      <c r="F458" s="28"/>
      <c r="G458" s="28"/>
    </row>
    <row r="459" spans="2:7" ht="24.95" customHeight="1" x14ac:dyDescent="0.25">
      <c r="B459" s="28"/>
      <c r="C459" s="28"/>
      <c r="D459" s="28"/>
      <c r="E459" s="28"/>
      <c r="F459" s="28"/>
      <c r="G459" s="28"/>
    </row>
    <row r="460" spans="2:7" ht="24.95" customHeight="1" x14ac:dyDescent="0.25">
      <c r="B460" s="28"/>
      <c r="C460" s="28"/>
      <c r="D460" s="28"/>
      <c r="E460" s="28"/>
      <c r="F460" s="28"/>
      <c r="G460" s="28"/>
    </row>
    <row r="461" spans="2:7" ht="24.95" customHeight="1" x14ac:dyDescent="0.25">
      <c r="B461" s="28"/>
      <c r="C461" s="28"/>
      <c r="D461" s="28"/>
      <c r="E461" s="28"/>
      <c r="F461" s="28"/>
      <c r="G461" s="28"/>
    </row>
    <row r="462" spans="2:7" ht="24.95" customHeight="1" x14ac:dyDescent="0.25">
      <c r="B462" s="28"/>
      <c r="C462" s="28"/>
      <c r="D462" s="28"/>
      <c r="E462" s="28"/>
      <c r="F462" s="28"/>
      <c r="G462" s="28"/>
    </row>
    <row r="463" spans="2:7" ht="24.95" customHeight="1" x14ac:dyDescent="0.25">
      <c r="B463" s="28"/>
      <c r="C463" s="28"/>
      <c r="D463" s="28"/>
      <c r="E463" s="28"/>
      <c r="F463" s="28"/>
      <c r="G463" s="28"/>
    </row>
    <row r="464" spans="2:7" ht="24.95" customHeight="1" x14ac:dyDescent="0.25">
      <c r="B464" s="28"/>
      <c r="C464" s="28"/>
      <c r="D464" s="28"/>
      <c r="E464" s="28"/>
      <c r="F464" s="28"/>
      <c r="G464" s="28"/>
    </row>
    <row r="465" spans="2:7" ht="24.95" customHeight="1" x14ac:dyDescent="0.25">
      <c r="B465" s="28"/>
      <c r="C465" s="28"/>
      <c r="D465" s="28"/>
      <c r="E465" s="28"/>
      <c r="F465" s="28"/>
      <c r="G465" s="28"/>
    </row>
    <row r="466" spans="2:7" ht="24.95" customHeight="1" x14ac:dyDescent="0.25">
      <c r="B466" s="28"/>
      <c r="C466" s="28"/>
      <c r="D466" s="28"/>
      <c r="E466" s="28"/>
      <c r="F466" s="28"/>
      <c r="G466" s="28"/>
    </row>
    <row r="467" spans="2:7" ht="24.95" customHeight="1" x14ac:dyDescent="0.25">
      <c r="B467" s="28"/>
      <c r="C467" s="28"/>
      <c r="D467" s="28"/>
      <c r="E467" s="28"/>
      <c r="F467" s="28"/>
      <c r="G467" s="28"/>
    </row>
    <row r="468" spans="2:7" ht="24.95" customHeight="1" x14ac:dyDescent="0.25">
      <c r="B468" s="28"/>
      <c r="C468" s="28"/>
      <c r="D468" s="28"/>
      <c r="E468" s="28"/>
      <c r="F468" s="28"/>
      <c r="G468" s="28"/>
    </row>
    <row r="469" spans="2:7" ht="24.95" customHeight="1" x14ac:dyDescent="0.25">
      <c r="B469" s="28"/>
      <c r="C469" s="28"/>
      <c r="D469" s="28"/>
      <c r="E469" s="28"/>
      <c r="F469" s="28"/>
      <c r="G469" s="28"/>
    </row>
    <row r="470" spans="2:7" ht="24.95" customHeight="1" x14ac:dyDescent="0.25">
      <c r="B470" s="28"/>
      <c r="C470" s="28"/>
      <c r="D470" s="28"/>
      <c r="E470" s="28"/>
      <c r="F470" s="28"/>
      <c r="G470" s="28"/>
    </row>
    <row r="471" spans="2:7" ht="24.95" customHeight="1" x14ac:dyDescent="0.25">
      <c r="B471" s="28"/>
      <c r="C471" s="28"/>
      <c r="D471" s="28"/>
      <c r="E471" s="28"/>
      <c r="F471" s="28"/>
      <c r="G471" s="28"/>
    </row>
    <row r="472" spans="2:7" ht="24.95" customHeight="1" x14ac:dyDescent="0.25">
      <c r="B472" s="28"/>
      <c r="C472" s="28"/>
      <c r="D472" s="28"/>
      <c r="E472" s="28"/>
      <c r="F472" s="28"/>
      <c r="G472" s="28"/>
    </row>
    <row r="473" spans="2:7" ht="24.95" customHeight="1" x14ac:dyDescent="0.25">
      <c r="B473" s="28"/>
      <c r="C473" s="28"/>
      <c r="D473" s="28"/>
      <c r="E473" s="28"/>
      <c r="F473" s="28"/>
      <c r="G473" s="28"/>
    </row>
    <row r="474" spans="2:7" ht="24.95" customHeight="1" x14ac:dyDescent="0.25">
      <c r="B474" s="28"/>
      <c r="C474" s="28"/>
      <c r="D474" s="28"/>
      <c r="E474" s="28"/>
      <c r="F474" s="28"/>
      <c r="G474" s="28"/>
    </row>
    <row r="475" spans="2:7" ht="24.95" customHeight="1" x14ac:dyDescent="0.25">
      <c r="B475" s="28"/>
      <c r="C475" s="28"/>
      <c r="D475" s="28"/>
      <c r="E475" s="28"/>
      <c r="F475" s="28"/>
      <c r="G475" s="28"/>
    </row>
    <row r="476" spans="2:7" ht="24.95" customHeight="1" x14ac:dyDescent="0.25">
      <c r="B476" s="28"/>
      <c r="C476" s="28"/>
      <c r="D476" s="28"/>
      <c r="E476" s="28"/>
      <c r="F476" s="28"/>
      <c r="G476" s="28"/>
    </row>
    <row r="477" spans="2:7" ht="24.95" customHeight="1" x14ac:dyDescent="0.25">
      <c r="B477" s="28"/>
      <c r="C477" s="28"/>
      <c r="D477" s="28"/>
      <c r="E477" s="28"/>
      <c r="F477" s="28"/>
      <c r="G477" s="28"/>
    </row>
    <row r="478" spans="2:7" ht="24.95" customHeight="1" x14ac:dyDescent="0.25">
      <c r="B478" s="28"/>
      <c r="C478" s="28"/>
      <c r="D478" s="28"/>
      <c r="E478" s="28"/>
      <c r="F478" s="28"/>
      <c r="G478" s="28"/>
    </row>
    <row r="479" spans="2:7" ht="24.95" customHeight="1" x14ac:dyDescent="0.25">
      <c r="B479" s="28"/>
      <c r="C479" s="28"/>
      <c r="D479" s="28"/>
      <c r="E479" s="28"/>
      <c r="F479" s="28"/>
      <c r="G479" s="28"/>
    </row>
    <row r="480" spans="2:7" ht="24.95" customHeight="1" x14ac:dyDescent="0.25">
      <c r="B480" s="28"/>
      <c r="C480" s="28"/>
      <c r="D480" s="28"/>
      <c r="E480" s="28"/>
      <c r="F480" s="28"/>
      <c r="G480" s="28"/>
    </row>
    <row r="481" spans="2:7" ht="24.95" customHeight="1" x14ac:dyDescent="0.25">
      <c r="B481" s="28"/>
      <c r="C481" s="28"/>
      <c r="D481" s="28"/>
      <c r="E481" s="28"/>
      <c r="F481" s="28"/>
      <c r="G481" s="28"/>
    </row>
    <row r="482" spans="2:7" ht="24.95" customHeight="1" x14ac:dyDescent="0.25">
      <c r="B482" s="28"/>
      <c r="C482" s="28"/>
      <c r="D482" s="28"/>
      <c r="E482" s="28"/>
      <c r="F482" s="28"/>
      <c r="G482" s="28"/>
    </row>
    <row r="483" spans="2:7" ht="24.95" customHeight="1" x14ac:dyDescent="0.25">
      <c r="B483" s="28"/>
      <c r="C483" s="28"/>
      <c r="D483" s="28"/>
      <c r="E483" s="28"/>
      <c r="F483" s="28"/>
      <c r="G483" s="28"/>
    </row>
    <row r="484" spans="2:7" ht="24.95" customHeight="1" x14ac:dyDescent="0.25">
      <c r="B484" s="28"/>
      <c r="C484" s="28"/>
      <c r="D484" s="28"/>
      <c r="E484" s="28"/>
      <c r="F484" s="28"/>
      <c r="G484" s="28"/>
    </row>
    <row r="485" spans="2:7" ht="24.95" customHeight="1" x14ac:dyDescent="0.25">
      <c r="B485" s="28"/>
      <c r="C485" s="28"/>
      <c r="D485" s="28"/>
      <c r="E485" s="28"/>
      <c r="F485" s="28"/>
      <c r="G485" s="28"/>
    </row>
    <row r="486" spans="2:7" ht="24.95" customHeight="1" x14ac:dyDescent="0.25">
      <c r="B486" s="28"/>
      <c r="C486" s="28"/>
      <c r="D486" s="28"/>
      <c r="E486" s="28"/>
      <c r="F486" s="28"/>
      <c r="G486" s="28"/>
    </row>
    <row r="487" spans="2:7" ht="24.95" customHeight="1" x14ac:dyDescent="0.25">
      <c r="B487" s="28"/>
      <c r="C487" s="28"/>
      <c r="D487" s="28"/>
      <c r="E487" s="28"/>
      <c r="F487" s="28"/>
      <c r="G487" s="28"/>
    </row>
    <row r="488" spans="2:7" ht="24.95" customHeight="1" x14ac:dyDescent="0.25">
      <c r="B488" s="28"/>
      <c r="C488" s="28"/>
      <c r="D488" s="28"/>
      <c r="E488" s="28"/>
      <c r="F488" s="28"/>
      <c r="G488" s="28"/>
    </row>
    <row r="489" spans="2:7" ht="24.95" customHeight="1" x14ac:dyDescent="0.25">
      <c r="B489" s="28"/>
      <c r="C489" s="28"/>
      <c r="D489" s="28"/>
      <c r="E489" s="28"/>
      <c r="F489" s="28"/>
      <c r="G489" s="28"/>
    </row>
    <row r="490" spans="2:7" ht="24.95" customHeight="1" x14ac:dyDescent="0.25">
      <c r="B490" s="28"/>
      <c r="C490" s="28"/>
      <c r="D490" s="28"/>
      <c r="E490" s="28"/>
      <c r="F490" s="28"/>
      <c r="G490" s="28"/>
    </row>
    <row r="491" spans="2:7" ht="24.95" customHeight="1" x14ac:dyDescent="0.25">
      <c r="B491" s="28"/>
      <c r="C491" s="28"/>
      <c r="D491" s="28"/>
      <c r="E491" s="28"/>
      <c r="F491" s="28"/>
      <c r="G491" s="28"/>
    </row>
    <row r="492" spans="2:7" ht="24.95" customHeight="1" x14ac:dyDescent="0.25">
      <c r="B492" s="28"/>
      <c r="C492" s="28"/>
      <c r="D492" s="28"/>
      <c r="E492" s="28"/>
      <c r="F492" s="28"/>
      <c r="G492" s="28"/>
    </row>
    <row r="493" spans="2:7" ht="24.95" customHeight="1" x14ac:dyDescent="0.25">
      <c r="B493" s="28"/>
      <c r="C493" s="28"/>
      <c r="D493" s="28"/>
      <c r="E493" s="28"/>
      <c r="F493" s="28"/>
      <c r="G493" s="28"/>
    </row>
    <row r="494" spans="2:7" ht="24.95" customHeight="1" x14ac:dyDescent="0.25">
      <c r="B494" s="28"/>
      <c r="C494" s="28"/>
      <c r="D494" s="28"/>
      <c r="E494" s="28"/>
      <c r="F494" s="28"/>
      <c r="G494" s="28"/>
    </row>
    <row r="495" spans="2:7" ht="24.95" customHeight="1" x14ac:dyDescent="0.25">
      <c r="B495" s="28"/>
      <c r="C495" s="28"/>
      <c r="D495" s="28"/>
      <c r="E495" s="28"/>
      <c r="F495" s="28"/>
      <c r="G495" s="28"/>
    </row>
    <row r="496" spans="2:7" ht="24.95" customHeight="1" x14ac:dyDescent="0.25">
      <c r="B496" s="28"/>
      <c r="C496" s="28"/>
      <c r="D496" s="28"/>
      <c r="E496" s="28"/>
      <c r="F496" s="28"/>
      <c r="G496" s="28"/>
    </row>
    <row r="497" spans="2:7" ht="24.95" customHeight="1" x14ac:dyDescent="0.25">
      <c r="B497" s="28"/>
      <c r="C497" s="28"/>
      <c r="D497" s="28"/>
      <c r="E497" s="28"/>
      <c r="F497" s="28"/>
      <c r="G497" s="28"/>
    </row>
    <row r="498" spans="2:7" ht="24.95" customHeight="1" x14ac:dyDescent="0.25">
      <c r="B498" s="28"/>
      <c r="C498" s="28"/>
      <c r="D498" s="28"/>
      <c r="E498" s="28"/>
      <c r="F498" s="28"/>
      <c r="G498" s="28"/>
    </row>
    <row r="499" spans="2:7" ht="24.95" customHeight="1" x14ac:dyDescent="0.25">
      <c r="B499" s="28"/>
      <c r="C499" s="28"/>
      <c r="D499" s="28"/>
      <c r="E499" s="28"/>
      <c r="F499" s="28"/>
      <c r="G499" s="28"/>
    </row>
    <row r="500" spans="2:7" ht="24.95" customHeight="1" x14ac:dyDescent="0.25">
      <c r="B500" s="28"/>
      <c r="C500" s="28"/>
      <c r="D500" s="28"/>
      <c r="E500" s="28"/>
      <c r="F500" s="28"/>
      <c r="G500" s="28"/>
    </row>
    <row r="501" spans="2:7" ht="24.95" customHeight="1" x14ac:dyDescent="0.25">
      <c r="B501" s="28"/>
      <c r="C501" s="28"/>
      <c r="D501" s="28"/>
      <c r="E501" s="28"/>
      <c r="F501" s="28"/>
      <c r="G501" s="28"/>
    </row>
    <row r="502" spans="2:7" ht="24.95" customHeight="1" x14ac:dyDescent="0.25">
      <c r="B502" s="28"/>
      <c r="C502" s="28"/>
      <c r="D502" s="28"/>
      <c r="E502" s="28"/>
      <c r="F502" s="28"/>
      <c r="G502" s="28"/>
    </row>
    <row r="503" spans="2:7" ht="24.95" customHeight="1" x14ac:dyDescent="0.25">
      <c r="B503" s="28"/>
      <c r="C503" s="28"/>
      <c r="D503" s="28"/>
      <c r="E503" s="28"/>
      <c r="F503" s="28"/>
      <c r="G503" s="28"/>
    </row>
    <row r="504" spans="2:7" ht="24.95" customHeight="1" x14ac:dyDescent="0.25">
      <c r="B504" s="28"/>
      <c r="C504" s="28"/>
      <c r="D504" s="28"/>
      <c r="E504" s="28"/>
      <c r="F504" s="28"/>
      <c r="G504" s="28"/>
    </row>
    <row r="505" spans="2:7" ht="24.95" customHeight="1" x14ac:dyDescent="0.25">
      <c r="B505" s="28"/>
      <c r="C505" s="28"/>
      <c r="D505" s="28"/>
      <c r="E505" s="28"/>
      <c r="F505" s="28"/>
      <c r="G505" s="28"/>
    </row>
    <row r="506" spans="2:7" ht="24.95" customHeight="1" x14ac:dyDescent="0.25">
      <c r="B506" s="28"/>
      <c r="C506" s="28"/>
      <c r="D506" s="28"/>
      <c r="E506" s="28"/>
      <c r="F506" s="28"/>
      <c r="G506" s="28"/>
    </row>
    <row r="507" spans="2:7" ht="24.95" customHeight="1" x14ac:dyDescent="0.25">
      <c r="B507" s="28"/>
      <c r="C507" s="28"/>
      <c r="D507" s="28"/>
      <c r="E507" s="28"/>
      <c r="F507" s="28"/>
      <c r="G507" s="28"/>
    </row>
    <row r="508" spans="2:7" ht="24.95" customHeight="1" x14ac:dyDescent="0.25">
      <c r="B508" s="28"/>
      <c r="C508" s="28"/>
      <c r="D508" s="28"/>
      <c r="E508" s="28"/>
      <c r="F508" s="28"/>
      <c r="G508" s="28"/>
    </row>
    <row r="509" spans="2:7" ht="24.95" customHeight="1" x14ac:dyDescent="0.25">
      <c r="B509" s="28"/>
      <c r="C509" s="28"/>
      <c r="D509" s="28"/>
      <c r="E509" s="28"/>
      <c r="F509" s="28"/>
      <c r="G509" s="28"/>
    </row>
    <row r="510" spans="2:7" ht="24.95" customHeight="1" x14ac:dyDescent="0.25">
      <c r="B510" s="28"/>
      <c r="C510" s="28"/>
      <c r="D510" s="28"/>
      <c r="E510" s="28"/>
      <c r="F510" s="28"/>
      <c r="G510" s="28"/>
    </row>
    <row r="511" spans="2:7" ht="24.95" customHeight="1" x14ac:dyDescent="0.25">
      <c r="B511" s="28"/>
      <c r="C511" s="28"/>
      <c r="D511" s="28"/>
      <c r="E511" s="28"/>
      <c r="F511" s="28"/>
      <c r="G511" s="28"/>
    </row>
    <row r="512" spans="2:7" ht="24.95" customHeight="1" x14ac:dyDescent="0.25">
      <c r="B512" s="28"/>
      <c r="C512" s="28"/>
      <c r="D512" s="28"/>
      <c r="E512" s="28"/>
      <c r="F512" s="28"/>
      <c r="G512" s="28"/>
    </row>
    <row r="513" spans="2:7" ht="24.95" customHeight="1" x14ac:dyDescent="0.25">
      <c r="B513" s="28"/>
      <c r="C513" s="28"/>
      <c r="D513" s="28"/>
      <c r="E513" s="28"/>
      <c r="F513" s="28"/>
      <c r="G513" s="28"/>
    </row>
    <row r="514" spans="2:7" ht="24.95" customHeight="1" x14ac:dyDescent="0.25">
      <c r="B514" s="28"/>
      <c r="C514" s="28"/>
      <c r="D514" s="28"/>
      <c r="E514" s="28"/>
      <c r="F514" s="28"/>
      <c r="G514" s="28"/>
    </row>
    <row r="515" spans="2:7" ht="24.95" customHeight="1" x14ac:dyDescent="0.25">
      <c r="B515" s="28"/>
      <c r="C515" s="28"/>
      <c r="D515" s="28"/>
      <c r="E515" s="28"/>
      <c r="F515" s="28"/>
      <c r="G515" s="28"/>
    </row>
    <row r="516" spans="2:7" ht="24.95" customHeight="1" x14ac:dyDescent="0.25">
      <c r="B516" s="28"/>
      <c r="C516" s="28"/>
      <c r="D516" s="28"/>
      <c r="E516" s="28"/>
      <c r="F516" s="28"/>
      <c r="G516" s="28"/>
    </row>
    <row r="517" spans="2:7" ht="24.95" customHeight="1" x14ac:dyDescent="0.25">
      <c r="B517" s="28"/>
      <c r="C517" s="28"/>
      <c r="D517" s="28"/>
      <c r="E517" s="28"/>
      <c r="F517" s="28"/>
      <c r="G517" s="28"/>
    </row>
    <row r="518" spans="2:7" ht="24.95" customHeight="1" x14ac:dyDescent="0.25">
      <c r="B518" s="28"/>
      <c r="C518" s="28"/>
      <c r="D518" s="28"/>
      <c r="E518" s="28"/>
      <c r="F518" s="28"/>
      <c r="G518" s="28"/>
    </row>
    <row r="519" spans="2:7" ht="24.95" customHeight="1" x14ac:dyDescent="0.25">
      <c r="B519" s="28"/>
      <c r="C519" s="28"/>
      <c r="D519" s="28"/>
      <c r="E519" s="28"/>
      <c r="F519" s="28"/>
      <c r="G519" s="28"/>
    </row>
    <row r="520" spans="2:7" ht="24.95" customHeight="1" x14ac:dyDescent="0.25">
      <c r="B520" s="28"/>
      <c r="C520" s="28"/>
      <c r="D520" s="28"/>
      <c r="E520" s="28"/>
      <c r="F520" s="28"/>
      <c r="G520" s="28"/>
    </row>
    <row r="521" spans="2:7" ht="24.95" customHeight="1" x14ac:dyDescent="0.25">
      <c r="B521" s="28"/>
      <c r="C521" s="28"/>
      <c r="D521" s="28"/>
      <c r="E521" s="28"/>
      <c r="F521" s="28"/>
      <c r="G521" s="28"/>
    </row>
    <row r="522" spans="2:7" ht="24.95" customHeight="1" x14ac:dyDescent="0.25">
      <c r="B522" s="28"/>
      <c r="C522" s="28"/>
      <c r="D522" s="28"/>
      <c r="E522" s="28"/>
      <c r="F522" s="28"/>
      <c r="G522" s="28"/>
    </row>
    <row r="523" spans="2:7" ht="24.95" customHeight="1" x14ac:dyDescent="0.25">
      <c r="B523" s="28"/>
      <c r="C523" s="28"/>
      <c r="D523" s="28"/>
      <c r="E523" s="28"/>
      <c r="F523" s="28"/>
      <c r="G523" s="28"/>
    </row>
    <row r="524" spans="2:7" ht="24.95" customHeight="1" x14ac:dyDescent="0.25">
      <c r="B524" s="28"/>
      <c r="C524" s="28"/>
      <c r="D524" s="28"/>
      <c r="E524" s="28"/>
      <c r="F524" s="28"/>
      <c r="G524" s="28"/>
    </row>
    <row r="525" spans="2:7" ht="24.95" customHeight="1" x14ac:dyDescent="0.25">
      <c r="B525" s="28"/>
      <c r="C525" s="28"/>
      <c r="D525" s="28"/>
      <c r="E525" s="28"/>
      <c r="F525" s="28"/>
      <c r="G525" s="28"/>
    </row>
    <row r="526" spans="2:7" ht="24.95" customHeight="1" x14ac:dyDescent="0.25">
      <c r="B526" s="28"/>
      <c r="C526" s="28"/>
      <c r="D526" s="28"/>
      <c r="E526" s="28"/>
      <c r="F526" s="28"/>
      <c r="G526" s="28"/>
    </row>
    <row r="527" spans="2:7" ht="24.95" customHeight="1" x14ac:dyDescent="0.25">
      <c r="B527" s="28"/>
      <c r="C527" s="28"/>
      <c r="D527" s="28"/>
      <c r="E527" s="28"/>
      <c r="F527" s="28"/>
      <c r="G527" s="28"/>
    </row>
    <row r="528" spans="2:7" ht="24.95" customHeight="1" x14ac:dyDescent="0.25">
      <c r="B528" s="28"/>
      <c r="C528" s="28"/>
      <c r="D528" s="28"/>
      <c r="E528" s="28"/>
      <c r="F528" s="28"/>
      <c r="G528" s="28"/>
    </row>
    <row r="529" spans="2:7" ht="24.95" customHeight="1" x14ac:dyDescent="0.25">
      <c r="B529" s="28"/>
      <c r="C529" s="28"/>
      <c r="D529" s="28"/>
      <c r="E529" s="28"/>
      <c r="F529" s="28"/>
      <c r="G529" s="28"/>
    </row>
    <row r="530" spans="2:7" ht="24.95" customHeight="1" x14ac:dyDescent="0.25">
      <c r="B530" s="28"/>
      <c r="C530" s="28"/>
      <c r="D530" s="28"/>
      <c r="E530" s="28"/>
      <c r="F530" s="28"/>
      <c r="G530" s="28"/>
    </row>
    <row r="531" spans="2:7" ht="24.95" customHeight="1" x14ac:dyDescent="0.25">
      <c r="B531" s="28"/>
      <c r="C531" s="28"/>
      <c r="D531" s="28"/>
      <c r="E531" s="28"/>
      <c r="F531" s="28"/>
      <c r="G531" s="28"/>
    </row>
    <row r="532" spans="2:7" ht="24.95" customHeight="1" x14ac:dyDescent="0.25">
      <c r="B532" s="28"/>
      <c r="C532" s="28"/>
      <c r="D532" s="28"/>
      <c r="E532" s="28"/>
      <c r="F532" s="28"/>
      <c r="G532" s="28"/>
    </row>
    <row r="533" spans="2:7" ht="24.95" customHeight="1" x14ac:dyDescent="0.25">
      <c r="B533" s="28"/>
      <c r="C533" s="28"/>
      <c r="D533" s="28"/>
      <c r="E533" s="28"/>
      <c r="F533" s="28"/>
      <c r="G533" s="28"/>
    </row>
    <row r="534" spans="2:7" ht="24.95" customHeight="1" x14ac:dyDescent="0.25">
      <c r="B534" s="28"/>
      <c r="C534" s="28"/>
      <c r="D534" s="28"/>
      <c r="E534" s="28"/>
      <c r="F534" s="28"/>
      <c r="G534" s="28"/>
    </row>
    <row r="535" spans="2:7" ht="24.95" customHeight="1" x14ac:dyDescent="0.25">
      <c r="B535" s="28"/>
      <c r="C535" s="28"/>
      <c r="D535" s="28"/>
      <c r="E535" s="28"/>
      <c r="F535" s="28"/>
      <c r="G535" s="28"/>
    </row>
    <row r="536" spans="2:7" ht="24.95" customHeight="1" x14ac:dyDescent="0.25">
      <c r="B536" s="28"/>
      <c r="C536" s="28"/>
      <c r="D536" s="28"/>
      <c r="E536" s="28"/>
      <c r="F536" s="28"/>
      <c r="G536" s="28"/>
    </row>
    <row r="537" spans="2:7" ht="24.95" customHeight="1" x14ac:dyDescent="0.25">
      <c r="B537" s="28"/>
      <c r="C537" s="28"/>
      <c r="D537" s="28"/>
      <c r="E537" s="28"/>
      <c r="F537" s="28"/>
      <c r="G537" s="28"/>
    </row>
    <row r="538" spans="2:7" ht="24.95" customHeight="1" x14ac:dyDescent="0.25">
      <c r="B538" s="28"/>
      <c r="C538" s="28"/>
      <c r="D538" s="28"/>
      <c r="E538" s="28"/>
      <c r="F538" s="28"/>
      <c r="G538" s="28"/>
    </row>
    <row r="539" spans="2:7" ht="24.95" customHeight="1" x14ac:dyDescent="0.25">
      <c r="B539" s="28"/>
      <c r="C539" s="28"/>
      <c r="D539" s="28"/>
      <c r="E539" s="28"/>
      <c r="F539" s="28"/>
      <c r="G539" s="28"/>
    </row>
    <row r="540" spans="2:7" ht="24.95" customHeight="1" x14ac:dyDescent="0.25">
      <c r="B540" s="28"/>
      <c r="C540" s="28"/>
      <c r="D540" s="28"/>
      <c r="E540" s="28"/>
      <c r="F540" s="28"/>
      <c r="G540" s="28"/>
    </row>
    <row r="541" spans="2:7" ht="24.95" customHeight="1" x14ac:dyDescent="0.25">
      <c r="B541" s="28"/>
      <c r="C541" s="28"/>
      <c r="D541" s="28"/>
      <c r="E541" s="28"/>
      <c r="F541" s="28"/>
      <c r="G541" s="28"/>
    </row>
    <row r="542" spans="2:7" ht="24.95" customHeight="1" x14ac:dyDescent="0.25">
      <c r="B542" s="28"/>
      <c r="C542" s="28"/>
      <c r="D542" s="28"/>
      <c r="E542" s="28"/>
      <c r="F542" s="28"/>
      <c r="G542" s="28"/>
    </row>
    <row r="543" spans="2:7" ht="24.95" customHeight="1" x14ac:dyDescent="0.25">
      <c r="B543" s="28"/>
      <c r="C543" s="28"/>
      <c r="D543" s="28"/>
      <c r="E543" s="28"/>
      <c r="F543" s="28"/>
      <c r="G543" s="28"/>
    </row>
    <row r="544" spans="2:7" ht="24.95" customHeight="1" x14ac:dyDescent="0.25">
      <c r="B544" s="28"/>
      <c r="C544" s="28"/>
      <c r="D544" s="28"/>
      <c r="E544" s="28"/>
      <c r="F544" s="28"/>
      <c r="G544" s="28"/>
    </row>
    <row r="545" spans="2:7" ht="24.95" customHeight="1" x14ac:dyDescent="0.25">
      <c r="B545" s="28"/>
      <c r="C545" s="28"/>
      <c r="D545" s="28"/>
      <c r="E545" s="28"/>
      <c r="F545" s="28"/>
      <c r="G545" s="28"/>
    </row>
    <row r="546" spans="2:7" ht="24.95" customHeight="1" x14ac:dyDescent="0.25">
      <c r="B546" s="28"/>
      <c r="C546" s="28"/>
      <c r="D546" s="28"/>
      <c r="E546" s="28"/>
      <c r="F546" s="28"/>
      <c r="G546" s="28"/>
    </row>
    <row r="547" spans="2:7" ht="24.95" customHeight="1" x14ac:dyDescent="0.25">
      <c r="B547" s="28"/>
      <c r="C547" s="28"/>
      <c r="D547" s="28"/>
      <c r="E547" s="28"/>
      <c r="F547" s="28"/>
      <c r="G547" s="28"/>
    </row>
    <row r="548" spans="2:7" ht="24.95" customHeight="1" x14ac:dyDescent="0.25">
      <c r="B548" s="28"/>
      <c r="C548" s="28"/>
      <c r="D548" s="28"/>
      <c r="E548" s="28"/>
      <c r="F548" s="28"/>
      <c r="G548" s="28"/>
    </row>
    <row r="549" spans="2:7" ht="24.95" customHeight="1" x14ac:dyDescent="0.25">
      <c r="B549" s="28"/>
      <c r="C549" s="28"/>
      <c r="D549" s="28"/>
      <c r="E549" s="28"/>
      <c r="F549" s="28"/>
      <c r="G549" s="28"/>
    </row>
    <row r="550" spans="2:7" ht="24.95" customHeight="1" x14ac:dyDescent="0.25">
      <c r="B550" s="28"/>
      <c r="C550" s="28"/>
      <c r="D550" s="28"/>
      <c r="E550" s="28"/>
      <c r="F550" s="28"/>
      <c r="G550" s="28"/>
    </row>
    <row r="551" spans="2:7" ht="24.95" customHeight="1" x14ac:dyDescent="0.25">
      <c r="B551" s="28"/>
      <c r="C551" s="28"/>
      <c r="D551" s="28"/>
      <c r="E551" s="28"/>
      <c r="F551" s="28"/>
      <c r="G551" s="28"/>
    </row>
    <row r="552" spans="2:7" ht="24.95" customHeight="1" x14ac:dyDescent="0.25">
      <c r="B552" s="28"/>
      <c r="C552" s="28"/>
      <c r="D552" s="28"/>
      <c r="E552" s="28"/>
      <c r="F552" s="28"/>
      <c r="G552" s="28"/>
    </row>
    <row r="553" spans="2:7" ht="24.95" customHeight="1" x14ac:dyDescent="0.25">
      <c r="B553" s="28"/>
      <c r="C553" s="28"/>
      <c r="D553" s="28"/>
      <c r="E553" s="28"/>
      <c r="F553" s="28"/>
      <c r="G553" s="28"/>
    </row>
    <row r="554" spans="2:7" ht="24.95" customHeight="1" x14ac:dyDescent="0.25">
      <c r="B554" s="28"/>
      <c r="C554" s="28"/>
      <c r="D554" s="28"/>
      <c r="E554" s="28"/>
      <c r="F554" s="28"/>
      <c r="G554" s="28"/>
    </row>
    <row r="555" spans="2:7" ht="24.95" customHeight="1" x14ac:dyDescent="0.25">
      <c r="B555" s="28"/>
      <c r="C555" s="28"/>
      <c r="D555" s="28"/>
      <c r="E555" s="28"/>
      <c r="F555" s="28"/>
      <c r="G555" s="28"/>
    </row>
    <row r="556" spans="2:7" ht="24.95" customHeight="1" x14ac:dyDescent="0.25">
      <c r="B556" s="28"/>
      <c r="C556" s="28"/>
      <c r="D556" s="28"/>
      <c r="E556" s="28"/>
      <c r="F556" s="28"/>
      <c r="G556" s="28"/>
    </row>
    <row r="557" spans="2:7" ht="24.95" customHeight="1" x14ac:dyDescent="0.25">
      <c r="B557" s="28"/>
      <c r="C557" s="28"/>
      <c r="D557" s="28"/>
      <c r="E557" s="28"/>
      <c r="F557" s="28"/>
      <c r="G557" s="28"/>
    </row>
    <row r="558" spans="2:7" ht="24.95" customHeight="1" x14ac:dyDescent="0.25">
      <c r="B558" s="28"/>
      <c r="C558" s="28"/>
      <c r="D558" s="28"/>
      <c r="E558" s="28"/>
      <c r="F558" s="28"/>
      <c r="G558" s="28"/>
    </row>
    <row r="559" spans="2:7" ht="24.95" customHeight="1" x14ac:dyDescent="0.25">
      <c r="B559" s="28"/>
      <c r="C559" s="28"/>
      <c r="D559" s="28"/>
      <c r="E559" s="28"/>
      <c r="F559" s="28"/>
      <c r="G559" s="28"/>
    </row>
    <row r="560" spans="2:7" ht="24.95" customHeight="1" x14ac:dyDescent="0.25">
      <c r="B560" s="28"/>
      <c r="C560" s="28"/>
      <c r="D560" s="28"/>
      <c r="E560" s="28"/>
      <c r="F560" s="28"/>
      <c r="G560" s="28"/>
    </row>
    <row r="561" spans="2:7" ht="24.95" customHeight="1" x14ac:dyDescent="0.25">
      <c r="B561" s="28"/>
      <c r="C561" s="28"/>
      <c r="D561" s="28"/>
      <c r="E561" s="28"/>
      <c r="F561" s="28"/>
      <c r="G561" s="28"/>
    </row>
    <row r="562" spans="2:7" ht="24.95" customHeight="1" x14ac:dyDescent="0.25">
      <c r="B562" s="28"/>
      <c r="C562" s="28"/>
      <c r="D562" s="28"/>
      <c r="E562" s="28"/>
      <c r="F562" s="28"/>
      <c r="G562" s="28"/>
    </row>
    <row r="563" spans="2:7" ht="24.95" customHeight="1" x14ac:dyDescent="0.25">
      <c r="B563" s="28"/>
      <c r="C563" s="28"/>
      <c r="D563" s="28"/>
      <c r="E563" s="28"/>
      <c r="F563" s="28"/>
      <c r="G563" s="28"/>
    </row>
    <row r="564" spans="2:7" ht="24.95" customHeight="1" x14ac:dyDescent="0.25">
      <c r="B564" s="28"/>
      <c r="C564" s="28"/>
      <c r="D564" s="28"/>
      <c r="E564" s="28"/>
      <c r="F564" s="28"/>
      <c r="G564" s="28"/>
    </row>
    <row r="565" spans="2:7" ht="24.95" customHeight="1" x14ac:dyDescent="0.25">
      <c r="B565" s="28"/>
      <c r="C565" s="28"/>
      <c r="D565" s="28"/>
      <c r="E565" s="28"/>
      <c r="F565" s="28"/>
      <c r="G565" s="28"/>
    </row>
    <row r="566" spans="2:7" ht="24.95" customHeight="1" x14ac:dyDescent="0.25">
      <c r="B566" s="28"/>
      <c r="C566" s="28"/>
      <c r="D566" s="28"/>
      <c r="E566" s="28"/>
      <c r="F566" s="28"/>
      <c r="G566" s="28"/>
    </row>
    <row r="567" spans="2:7" ht="24.95" customHeight="1" x14ac:dyDescent="0.25">
      <c r="B567" s="28"/>
      <c r="C567" s="28"/>
      <c r="D567" s="28"/>
      <c r="E567" s="28"/>
      <c r="F567" s="28"/>
      <c r="G567" s="28"/>
    </row>
    <row r="568" spans="2:7" ht="24.95" customHeight="1" x14ac:dyDescent="0.25">
      <c r="B568" s="28"/>
      <c r="C568" s="28"/>
      <c r="D568" s="28"/>
      <c r="E568" s="28"/>
      <c r="F568" s="28"/>
      <c r="G568" s="28"/>
    </row>
    <row r="569" spans="2:7" ht="24.95" customHeight="1" x14ac:dyDescent="0.25">
      <c r="B569" s="28"/>
      <c r="C569" s="28"/>
      <c r="D569" s="28"/>
      <c r="E569" s="28"/>
      <c r="F569" s="28"/>
      <c r="G569" s="28"/>
    </row>
    <row r="570" spans="2:7" ht="24.95" customHeight="1" x14ac:dyDescent="0.25">
      <c r="B570" s="28"/>
      <c r="C570" s="28"/>
      <c r="D570" s="28"/>
      <c r="E570" s="28"/>
      <c r="F570" s="28"/>
      <c r="G570" s="28"/>
    </row>
    <row r="571" spans="2:7" ht="24.95" customHeight="1" x14ac:dyDescent="0.25">
      <c r="B571" s="28"/>
      <c r="C571" s="28"/>
      <c r="D571" s="28"/>
      <c r="E571" s="28"/>
      <c r="F571" s="28"/>
      <c r="G571" s="28"/>
    </row>
    <row r="572" spans="2:7" ht="24.95" customHeight="1" x14ac:dyDescent="0.25">
      <c r="B572" s="28"/>
      <c r="C572" s="28"/>
      <c r="D572" s="28"/>
      <c r="E572" s="28"/>
      <c r="F572" s="28"/>
      <c r="G572" s="28"/>
    </row>
    <row r="573" spans="2:7" ht="24.95" customHeight="1" x14ac:dyDescent="0.25">
      <c r="B573" s="28"/>
      <c r="C573" s="28"/>
      <c r="D573" s="28"/>
      <c r="E573" s="28"/>
      <c r="F573" s="28"/>
      <c r="G573" s="28"/>
    </row>
    <row r="574" spans="2:7" ht="24.95" customHeight="1" x14ac:dyDescent="0.25">
      <c r="B574" s="28"/>
      <c r="C574" s="28"/>
      <c r="D574" s="28"/>
      <c r="E574" s="28"/>
      <c r="F574" s="28"/>
      <c r="G574" s="28"/>
    </row>
    <row r="575" spans="2:7" ht="24.95" customHeight="1" x14ac:dyDescent="0.25">
      <c r="B575" s="28"/>
      <c r="C575" s="28"/>
      <c r="D575" s="28"/>
      <c r="E575" s="28"/>
      <c r="F575" s="28"/>
      <c r="G575" s="28"/>
    </row>
    <row r="576" spans="2:7" ht="24.95" customHeight="1" x14ac:dyDescent="0.25">
      <c r="B576" s="28"/>
      <c r="C576" s="28"/>
      <c r="D576" s="28"/>
      <c r="E576" s="28"/>
      <c r="F576" s="28"/>
      <c r="G576" s="28"/>
    </row>
    <row r="577" spans="2:7" ht="24.95" customHeight="1" x14ac:dyDescent="0.25">
      <c r="B577" s="28"/>
      <c r="C577" s="28"/>
      <c r="D577" s="28"/>
      <c r="E577" s="28"/>
      <c r="F577" s="28"/>
      <c r="G577" s="28"/>
    </row>
    <row r="578" spans="2:7" ht="24.95" customHeight="1" x14ac:dyDescent="0.25">
      <c r="B578" s="28"/>
      <c r="C578" s="28"/>
      <c r="D578" s="28"/>
      <c r="E578" s="28"/>
      <c r="F578" s="28"/>
      <c r="G578" s="28"/>
    </row>
    <row r="579" spans="2:7" ht="24.95" customHeight="1" x14ac:dyDescent="0.25">
      <c r="B579" s="28"/>
      <c r="C579" s="28"/>
      <c r="D579" s="28"/>
      <c r="E579" s="28"/>
      <c r="F579" s="28"/>
      <c r="G579" s="28"/>
    </row>
    <row r="580" spans="2:7" ht="24.95" customHeight="1" x14ac:dyDescent="0.25">
      <c r="B580" s="28"/>
      <c r="C580" s="28"/>
      <c r="D580" s="28"/>
      <c r="E580" s="28"/>
      <c r="F580" s="28"/>
      <c r="G580" s="28"/>
    </row>
    <row r="581" spans="2:7" ht="24.95" customHeight="1" x14ac:dyDescent="0.25">
      <c r="B581" s="28"/>
      <c r="C581" s="28"/>
      <c r="D581" s="28"/>
      <c r="E581" s="28"/>
      <c r="F581" s="28"/>
      <c r="G581" s="28"/>
    </row>
    <row r="582" spans="2:7" ht="24.95" customHeight="1" x14ac:dyDescent="0.25">
      <c r="B582" s="28"/>
      <c r="C582" s="28"/>
      <c r="D582" s="28"/>
      <c r="E582" s="28"/>
      <c r="F582" s="28"/>
      <c r="G582" s="28"/>
    </row>
    <row r="583" spans="2:7" ht="24.95" customHeight="1" x14ac:dyDescent="0.25">
      <c r="B583" s="28"/>
      <c r="C583" s="28"/>
      <c r="D583" s="28"/>
      <c r="E583" s="28"/>
      <c r="F583" s="28"/>
      <c r="G583" s="28"/>
    </row>
    <row r="584" spans="2:7" ht="24.95" customHeight="1" x14ac:dyDescent="0.25">
      <c r="B584" s="28"/>
      <c r="C584" s="28"/>
      <c r="D584" s="28"/>
      <c r="E584" s="28"/>
      <c r="F584" s="28"/>
      <c r="G584" s="28"/>
    </row>
    <row r="585" spans="2:7" ht="24.95" customHeight="1" x14ac:dyDescent="0.25">
      <c r="B585" s="28"/>
      <c r="C585" s="28"/>
      <c r="D585" s="28"/>
      <c r="E585" s="28"/>
      <c r="F585" s="28"/>
      <c r="G585" s="28"/>
    </row>
    <row r="586" spans="2:7" ht="24.95" customHeight="1" x14ac:dyDescent="0.25">
      <c r="B586" s="28"/>
      <c r="C586" s="28"/>
      <c r="D586" s="28"/>
      <c r="E586" s="28"/>
      <c r="F586" s="28"/>
      <c r="G586" s="28"/>
    </row>
    <row r="587" spans="2:7" ht="24.95" customHeight="1" x14ac:dyDescent="0.25">
      <c r="B587" s="28"/>
      <c r="C587" s="28"/>
      <c r="D587" s="28"/>
      <c r="E587" s="28"/>
      <c r="F587" s="28"/>
      <c r="G587" s="28"/>
    </row>
    <row r="588" spans="2:7" ht="24.95" customHeight="1" x14ac:dyDescent="0.25">
      <c r="B588" s="28"/>
      <c r="C588" s="28"/>
      <c r="D588" s="28"/>
      <c r="E588" s="28"/>
      <c r="F588" s="28"/>
      <c r="G588" s="28"/>
    </row>
    <row r="589" spans="2:7" ht="24.95" customHeight="1" x14ac:dyDescent="0.25">
      <c r="B589" s="28"/>
      <c r="C589" s="28"/>
      <c r="D589" s="28"/>
      <c r="E589" s="28"/>
      <c r="F589" s="28"/>
      <c r="G589" s="28"/>
    </row>
    <row r="590" spans="2:7" ht="24.95" customHeight="1" x14ac:dyDescent="0.25">
      <c r="B590" s="28"/>
      <c r="C590" s="28"/>
      <c r="D590" s="28"/>
      <c r="E590" s="28"/>
      <c r="F590" s="28"/>
      <c r="G590" s="28"/>
    </row>
    <row r="591" spans="2:7" ht="24.95" customHeight="1" x14ac:dyDescent="0.25">
      <c r="B591" s="28"/>
      <c r="C591" s="28"/>
      <c r="D591" s="28"/>
      <c r="E591" s="28"/>
      <c r="F591" s="28"/>
      <c r="G591" s="28"/>
    </row>
    <row r="592" spans="2:7" ht="24.95" customHeight="1" x14ac:dyDescent="0.25">
      <c r="B592" s="28"/>
      <c r="C592" s="28"/>
      <c r="D592" s="28"/>
      <c r="E592" s="28"/>
      <c r="F592" s="28"/>
      <c r="G592" s="28"/>
    </row>
    <row r="593" spans="2:7" ht="24.95" customHeight="1" x14ac:dyDescent="0.25">
      <c r="B593" s="28"/>
      <c r="C593" s="28"/>
      <c r="D593" s="28"/>
      <c r="E593" s="28"/>
      <c r="F593" s="28"/>
      <c r="G593" s="28"/>
    </row>
    <row r="594" spans="2:7" ht="24.95" customHeight="1" x14ac:dyDescent="0.25">
      <c r="B594" s="28"/>
      <c r="C594" s="28"/>
      <c r="D594" s="28"/>
      <c r="E594" s="28"/>
      <c r="F594" s="28"/>
      <c r="G594" s="28"/>
    </row>
    <row r="595" spans="2:7" ht="24.95" customHeight="1" x14ac:dyDescent="0.25">
      <c r="B595" s="28"/>
      <c r="C595" s="28"/>
      <c r="D595" s="28"/>
      <c r="E595" s="28"/>
      <c r="F595" s="28"/>
      <c r="G595" s="28"/>
    </row>
    <row r="596" spans="2:7" ht="24.95" customHeight="1" x14ac:dyDescent="0.25">
      <c r="B596" s="28"/>
      <c r="C596" s="28"/>
      <c r="D596" s="28"/>
      <c r="E596" s="28"/>
      <c r="F596" s="28"/>
      <c r="G596" s="28"/>
    </row>
    <row r="597" spans="2:7" ht="24.95" customHeight="1" x14ac:dyDescent="0.25">
      <c r="B597" s="28"/>
      <c r="C597" s="28"/>
      <c r="D597" s="28"/>
      <c r="E597" s="28"/>
      <c r="F597" s="28"/>
      <c r="G597" s="28"/>
    </row>
    <row r="598" spans="2:7" ht="24.95" customHeight="1" x14ac:dyDescent="0.25">
      <c r="B598" s="28"/>
      <c r="C598" s="28"/>
      <c r="D598" s="28"/>
      <c r="E598" s="28"/>
      <c r="F598" s="28"/>
      <c r="G598" s="28"/>
    </row>
    <row r="599" spans="2:7" ht="24.95" customHeight="1" x14ac:dyDescent="0.25">
      <c r="B599" s="28"/>
      <c r="C599" s="28"/>
      <c r="D599" s="28"/>
      <c r="E599" s="28"/>
      <c r="F599" s="28"/>
      <c r="G599" s="28"/>
    </row>
    <row r="600" spans="2:7" ht="24.95" customHeight="1" x14ac:dyDescent="0.25">
      <c r="B600" s="28"/>
      <c r="C600" s="28"/>
      <c r="D600" s="28"/>
      <c r="E600" s="28"/>
      <c r="F600" s="28"/>
      <c r="G600" s="28"/>
    </row>
    <row r="601" spans="2:7" ht="24.95" customHeight="1" x14ac:dyDescent="0.25">
      <c r="B601" s="28"/>
      <c r="C601" s="28"/>
      <c r="D601" s="28"/>
      <c r="E601" s="28"/>
      <c r="F601" s="28"/>
      <c r="G601" s="28"/>
    </row>
    <row r="602" spans="2:7" ht="24.95" customHeight="1" x14ac:dyDescent="0.25">
      <c r="B602" s="28"/>
      <c r="C602" s="28"/>
      <c r="D602" s="28"/>
      <c r="E602" s="28"/>
      <c r="F602" s="28"/>
      <c r="G602" s="28"/>
    </row>
    <row r="603" spans="2:7" ht="24.95" customHeight="1" x14ac:dyDescent="0.25">
      <c r="B603" s="28"/>
      <c r="C603" s="28"/>
      <c r="D603" s="28"/>
      <c r="E603" s="28"/>
      <c r="F603" s="28"/>
      <c r="G603" s="28"/>
    </row>
    <row r="604" spans="2:7" ht="24.95" customHeight="1" x14ac:dyDescent="0.25">
      <c r="B604" s="28"/>
      <c r="C604" s="28"/>
      <c r="D604" s="28"/>
      <c r="E604" s="28"/>
      <c r="F604" s="28"/>
      <c r="G604" s="28"/>
    </row>
    <row r="605" spans="2:7" ht="24.95" customHeight="1" x14ac:dyDescent="0.25">
      <c r="B605" s="28"/>
      <c r="C605" s="28"/>
      <c r="D605" s="28"/>
      <c r="E605" s="28"/>
      <c r="F605" s="28"/>
      <c r="G605" s="28"/>
    </row>
    <row r="606" spans="2:7" ht="24.95" customHeight="1" x14ac:dyDescent="0.25">
      <c r="B606" s="28"/>
      <c r="C606" s="28"/>
      <c r="D606" s="28"/>
      <c r="E606" s="28"/>
      <c r="F606" s="28"/>
      <c r="G606" s="28"/>
    </row>
    <row r="607" spans="2:7" ht="24.95" customHeight="1" x14ac:dyDescent="0.25">
      <c r="B607" s="28"/>
      <c r="C607" s="28"/>
      <c r="D607" s="28"/>
      <c r="E607" s="28"/>
      <c r="F607" s="28"/>
      <c r="G607" s="28"/>
    </row>
    <row r="608" spans="2:7" ht="24.95" customHeight="1" x14ac:dyDescent="0.25">
      <c r="B608" s="28"/>
      <c r="C608" s="28"/>
      <c r="D608" s="28"/>
      <c r="E608" s="28"/>
      <c r="F608" s="28"/>
      <c r="G608" s="28"/>
    </row>
    <row r="609" spans="2:7" ht="24.95" customHeight="1" x14ac:dyDescent="0.25">
      <c r="B609" s="28"/>
      <c r="C609" s="28"/>
      <c r="D609" s="28"/>
      <c r="E609" s="28"/>
      <c r="F609" s="28"/>
      <c r="G609" s="28"/>
    </row>
    <row r="610" spans="2:7" ht="24.95" customHeight="1" x14ac:dyDescent="0.25">
      <c r="B610" s="28"/>
      <c r="C610" s="28"/>
      <c r="D610" s="28"/>
      <c r="E610" s="28"/>
      <c r="F610" s="28"/>
      <c r="G610" s="28"/>
    </row>
    <row r="611" spans="2:7" ht="24.95" customHeight="1" x14ac:dyDescent="0.25">
      <c r="B611" s="28"/>
      <c r="C611" s="28"/>
      <c r="D611" s="28"/>
      <c r="E611" s="28"/>
      <c r="F611" s="28"/>
      <c r="G611" s="28"/>
    </row>
    <row r="612" spans="2:7" ht="24.95" customHeight="1" x14ac:dyDescent="0.25">
      <c r="B612" s="28"/>
      <c r="C612" s="28"/>
      <c r="D612" s="28"/>
      <c r="E612" s="28"/>
      <c r="F612" s="28"/>
      <c r="G612" s="28"/>
    </row>
    <row r="613" spans="2:7" ht="24.95" customHeight="1" x14ac:dyDescent="0.25">
      <c r="B613" s="28"/>
      <c r="C613" s="28"/>
      <c r="D613" s="28"/>
      <c r="E613" s="28"/>
      <c r="F613" s="28"/>
      <c r="G613" s="28"/>
    </row>
    <row r="614" spans="2:7" ht="24.95" customHeight="1" x14ac:dyDescent="0.25">
      <c r="B614" s="28"/>
      <c r="C614" s="28"/>
      <c r="D614" s="28"/>
      <c r="E614" s="28"/>
      <c r="F614" s="28"/>
      <c r="G614" s="28"/>
    </row>
    <row r="615" spans="2:7" ht="24.95" customHeight="1" x14ac:dyDescent="0.25">
      <c r="B615" s="28"/>
      <c r="C615" s="28"/>
      <c r="D615" s="28"/>
      <c r="E615" s="28"/>
      <c r="F615" s="28"/>
      <c r="G615" s="28"/>
    </row>
    <row r="616" spans="2:7" ht="24.95" customHeight="1" x14ac:dyDescent="0.25">
      <c r="B616" s="28"/>
      <c r="C616" s="28"/>
      <c r="D616" s="28"/>
      <c r="E616" s="28"/>
      <c r="F616" s="28"/>
      <c r="G616" s="28"/>
    </row>
    <row r="617" spans="2:7" ht="24.95" customHeight="1" x14ac:dyDescent="0.25">
      <c r="B617" s="28"/>
      <c r="C617" s="28"/>
      <c r="D617" s="28"/>
      <c r="E617" s="28"/>
      <c r="F617" s="28"/>
      <c r="G617" s="28"/>
    </row>
    <row r="618" spans="2:7" ht="24.95" customHeight="1" x14ac:dyDescent="0.25">
      <c r="B618" s="28"/>
      <c r="C618" s="28"/>
      <c r="D618" s="28"/>
      <c r="E618" s="28"/>
      <c r="F618" s="28"/>
      <c r="G618" s="28"/>
    </row>
    <row r="619" spans="2:7" ht="24.95" customHeight="1" x14ac:dyDescent="0.25">
      <c r="B619" s="28"/>
      <c r="C619" s="28"/>
      <c r="D619" s="28"/>
      <c r="E619" s="28"/>
      <c r="F619" s="28"/>
      <c r="G619" s="28"/>
    </row>
    <row r="620" spans="2:7" ht="24.95" customHeight="1" x14ac:dyDescent="0.25">
      <c r="B620" s="28"/>
      <c r="C620" s="28"/>
      <c r="D620" s="28"/>
      <c r="E620" s="28"/>
      <c r="F620" s="28"/>
      <c r="G620" s="28"/>
    </row>
    <row r="621" spans="2:7" ht="24.95" customHeight="1" x14ac:dyDescent="0.25">
      <c r="B621" s="28"/>
      <c r="C621" s="28"/>
      <c r="D621" s="28"/>
      <c r="E621" s="28"/>
      <c r="F621" s="28"/>
      <c r="G621" s="28"/>
    </row>
    <row r="622" spans="2:7" ht="24.95" customHeight="1" x14ac:dyDescent="0.25">
      <c r="B622" s="28"/>
      <c r="C622" s="28"/>
      <c r="D622" s="28"/>
      <c r="E622" s="28"/>
      <c r="F622" s="28"/>
      <c r="G622" s="28"/>
    </row>
    <row r="623" spans="2:7" ht="24.95" customHeight="1" x14ac:dyDescent="0.25">
      <c r="B623" s="28"/>
      <c r="C623" s="28"/>
      <c r="D623" s="28"/>
      <c r="E623" s="28"/>
      <c r="F623" s="28"/>
      <c r="G623" s="28"/>
    </row>
    <row r="624" spans="2:7" ht="24.95" customHeight="1" x14ac:dyDescent="0.25">
      <c r="B624" s="28"/>
      <c r="C624" s="28"/>
      <c r="D624" s="28"/>
      <c r="E624" s="28"/>
      <c r="F624" s="28"/>
      <c r="G624" s="28"/>
    </row>
    <row r="625" spans="2:7" ht="24.95" customHeight="1" x14ac:dyDescent="0.25">
      <c r="B625" s="28"/>
      <c r="C625" s="28"/>
      <c r="D625" s="28"/>
      <c r="E625" s="28"/>
      <c r="F625" s="28"/>
      <c r="G625" s="28"/>
    </row>
    <row r="626" spans="2:7" ht="24.95" customHeight="1" x14ac:dyDescent="0.25">
      <c r="B626" s="28"/>
      <c r="C626" s="28"/>
      <c r="D626" s="28"/>
      <c r="E626" s="28"/>
      <c r="F626" s="28"/>
      <c r="G626" s="28"/>
    </row>
    <row r="627" spans="2:7" ht="24.95" customHeight="1" x14ac:dyDescent="0.25">
      <c r="B627" s="28"/>
      <c r="C627" s="28"/>
      <c r="D627" s="28"/>
      <c r="E627" s="28"/>
      <c r="F627" s="28"/>
      <c r="G627" s="28"/>
    </row>
    <row r="628" spans="2:7" ht="24.95" customHeight="1" x14ac:dyDescent="0.25">
      <c r="B628" s="28"/>
      <c r="C628" s="28"/>
      <c r="D628" s="28"/>
      <c r="E628" s="28"/>
      <c r="F628" s="28"/>
      <c r="G628" s="28"/>
    </row>
    <row r="629" spans="2:7" ht="24.95" customHeight="1" x14ac:dyDescent="0.25">
      <c r="B629" s="28"/>
      <c r="C629" s="28"/>
      <c r="D629" s="28"/>
      <c r="E629" s="28"/>
      <c r="F629" s="28"/>
      <c r="G629" s="28"/>
    </row>
    <row r="630" spans="2:7" ht="24.95" customHeight="1" x14ac:dyDescent="0.25">
      <c r="B630" s="28"/>
      <c r="C630" s="28"/>
      <c r="D630" s="28"/>
      <c r="E630" s="28"/>
      <c r="F630" s="28"/>
      <c r="G630" s="28"/>
    </row>
    <row r="631" spans="2:7" ht="24.95" customHeight="1" x14ac:dyDescent="0.25">
      <c r="B631" s="28"/>
      <c r="C631" s="28"/>
      <c r="D631" s="28"/>
      <c r="E631" s="28"/>
      <c r="F631" s="28"/>
      <c r="G631" s="28"/>
    </row>
    <row r="632" spans="2:7" ht="24.95" customHeight="1" x14ac:dyDescent="0.25">
      <c r="B632" s="28"/>
      <c r="C632" s="28"/>
      <c r="D632" s="28"/>
      <c r="E632" s="28"/>
      <c r="F632" s="28"/>
      <c r="G632" s="28"/>
    </row>
    <row r="633" spans="2:7" ht="24.95" customHeight="1" x14ac:dyDescent="0.25">
      <c r="B633" s="28"/>
      <c r="C633" s="28"/>
      <c r="D633" s="28"/>
      <c r="E633" s="28"/>
      <c r="F633" s="28"/>
      <c r="G633" s="28"/>
    </row>
    <row r="634" spans="2:7" ht="24.95" customHeight="1" x14ac:dyDescent="0.25">
      <c r="B634" s="28"/>
      <c r="C634" s="28"/>
      <c r="D634" s="28"/>
      <c r="E634" s="28"/>
      <c r="F634" s="28"/>
      <c r="G634" s="28"/>
    </row>
    <row r="635" spans="2:7" ht="24.95" customHeight="1" x14ac:dyDescent="0.25">
      <c r="B635" s="28"/>
      <c r="C635" s="28"/>
      <c r="D635" s="28"/>
      <c r="E635" s="28"/>
      <c r="F635" s="28"/>
      <c r="G635" s="28"/>
    </row>
    <row r="636" spans="2:7" ht="24.95" customHeight="1" x14ac:dyDescent="0.25">
      <c r="B636" s="28"/>
      <c r="C636" s="28"/>
      <c r="D636" s="28"/>
      <c r="E636" s="28"/>
      <c r="F636" s="28"/>
      <c r="G636" s="28"/>
    </row>
    <row r="637" spans="2:7" ht="24.95" customHeight="1" x14ac:dyDescent="0.25">
      <c r="B637" s="28"/>
      <c r="C637" s="28"/>
      <c r="D637" s="28"/>
      <c r="E637" s="28"/>
      <c r="F637" s="28"/>
      <c r="G637" s="28"/>
    </row>
    <row r="638" spans="2:7" ht="24.95" customHeight="1" x14ac:dyDescent="0.25">
      <c r="B638" s="28"/>
      <c r="C638" s="28"/>
      <c r="D638" s="28"/>
      <c r="E638" s="28"/>
      <c r="F638" s="28"/>
      <c r="G638" s="28"/>
    </row>
    <row r="639" spans="2:7" ht="24.95" customHeight="1" x14ac:dyDescent="0.25">
      <c r="B639" s="28"/>
      <c r="C639" s="28"/>
      <c r="D639" s="28"/>
      <c r="E639" s="28"/>
      <c r="F639" s="28"/>
      <c r="G639" s="28"/>
    </row>
    <row r="640" spans="2:7" ht="24.95" customHeight="1" x14ac:dyDescent="0.25">
      <c r="B640" s="28"/>
      <c r="C640" s="28"/>
      <c r="D640" s="28"/>
      <c r="E640" s="28"/>
      <c r="F640" s="28"/>
      <c r="G640" s="28"/>
    </row>
    <row r="641" spans="2:7" ht="24.95" customHeight="1" x14ac:dyDescent="0.25">
      <c r="B641" s="28"/>
      <c r="C641" s="28"/>
      <c r="D641" s="28"/>
      <c r="E641" s="28"/>
      <c r="F641" s="28"/>
      <c r="G641" s="28"/>
    </row>
    <row r="642" spans="2:7" ht="24.95" customHeight="1" x14ac:dyDescent="0.25">
      <c r="B642" s="28"/>
      <c r="C642" s="28"/>
      <c r="D642" s="28"/>
      <c r="E642" s="28"/>
      <c r="F642" s="28"/>
      <c r="G642" s="28"/>
    </row>
    <row r="643" spans="2:7" ht="24.95" customHeight="1" x14ac:dyDescent="0.25">
      <c r="B643" s="28"/>
      <c r="C643" s="28"/>
      <c r="D643" s="28"/>
      <c r="E643" s="28"/>
      <c r="F643" s="28"/>
      <c r="G643" s="28"/>
    </row>
    <row r="644" spans="2:7" ht="24.95" customHeight="1" x14ac:dyDescent="0.25">
      <c r="B644" s="28"/>
      <c r="C644" s="28"/>
      <c r="D644" s="28"/>
      <c r="E644" s="28"/>
      <c r="F644" s="28"/>
      <c r="G644" s="28"/>
    </row>
    <row r="645" spans="2:7" ht="24.95" customHeight="1" x14ac:dyDescent="0.25">
      <c r="B645" s="28"/>
      <c r="C645" s="28"/>
      <c r="D645" s="28"/>
      <c r="E645" s="28"/>
      <c r="F645" s="28"/>
      <c r="G645" s="28"/>
    </row>
    <row r="646" spans="2:7" ht="24.95" customHeight="1" x14ac:dyDescent="0.25">
      <c r="B646" s="28"/>
      <c r="C646" s="28"/>
      <c r="D646" s="28"/>
      <c r="E646" s="28"/>
      <c r="F646" s="28"/>
      <c r="G646" s="28"/>
    </row>
    <row r="647" spans="2:7" ht="24.95" customHeight="1" x14ac:dyDescent="0.25">
      <c r="B647" s="28"/>
      <c r="C647" s="28"/>
      <c r="D647" s="28"/>
      <c r="E647" s="28"/>
      <c r="F647" s="28"/>
      <c r="G647" s="28"/>
    </row>
    <row r="648" spans="2:7" ht="24.95" customHeight="1" x14ac:dyDescent="0.25">
      <c r="B648" s="28"/>
      <c r="C648" s="28"/>
      <c r="D648" s="28"/>
      <c r="E648" s="28"/>
      <c r="F648" s="28"/>
      <c r="G648" s="28"/>
    </row>
    <row r="649" spans="2:7" ht="24.95" customHeight="1" x14ac:dyDescent="0.25">
      <c r="B649" s="28"/>
      <c r="C649" s="28"/>
      <c r="D649" s="28"/>
      <c r="E649" s="28"/>
      <c r="F649" s="28"/>
      <c r="G649" s="28"/>
    </row>
    <row r="650" spans="2:7" ht="24.95" customHeight="1" x14ac:dyDescent="0.25">
      <c r="B650" s="28"/>
      <c r="C650" s="28"/>
      <c r="D650" s="28"/>
      <c r="E650" s="28"/>
      <c r="F650" s="28"/>
      <c r="G650" s="28"/>
    </row>
    <row r="651" spans="2:7" ht="24.95" customHeight="1" x14ac:dyDescent="0.25">
      <c r="B651" s="28"/>
      <c r="C651" s="28"/>
      <c r="D651" s="28"/>
      <c r="E651" s="28"/>
      <c r="F651" s="28"/>
      <c r="G651" s="28"/>
    </row>
    <row r="652" spans="2:7" ht="24.95" customHeight="1" x14ac:dyDescent="0.25">
      <c r="B652" s="28"/>
      <c r="C652" s="28"/>
      <c r="D652" s="28"/>
      <c r="E652" s="28"/>
      <c r="F652" s="28"/>
      <c r="G652" s="28"/>
    </row>
    <row r="653" spans="2:7" ht="24.95" customHeight="1" x14ac:dyDescent="0.25">
      <c r="B653" s="28"/>
      <c r="C653" s="28"/>
      <c r="D653" s="28"/>
      <c r="E653" s="28"/>
      <c r="F653" s="28"/>
      <c r="G653" s="28"/>
    </row>
    <row r="654" spans="2:7" ht="24.95" customHeight="1" x14ac:dyDescent="0.25">
      <c r="B654" s="28"/>
      <c r="C654" s="28"/>
      <c r="D654" s="28"/>
      <c r="E654" s="28"/>
      <c r="F654" s="28"/>
      <c r="G654" s="28"/>
    </row>
    <row r="655" spans="2:7" ht="24.95" customHeight="1" x14ac:dyDescent="0.25">
      <c r="B655" s="28"/>
      <c r="C655" s="28"/>
      <c r="D655" s="28"/>
      <c r="E655" s="28"/>
      <c r="F655" s="28"/>
      <c r="G655" s="28"/>
    </row>
    <row r="656" spans="2:7" ht="24.95" customHeight="1" x14ac:dyDescent="0.25">
      <c r="B656" s="28"/>
      <c r="C656" s="28"/>
      <c r="D656" s="28"/>
      <c r="E656" s="28"/>
      <c r="F656" s="28"/>
      <c r="G656" s="28"/>
    </row>
    <row r="657" spans="2:7" ht="24.95" customHeight="1" x14ac:dyDescent="0.25">
      <c r="B657" s="28"/>
      <c r="C657" s="28"/>
      <c r="D657" s="28"/>
      <c r="E657" s="28"/>
      <c r="F657" s="28"/>
      <c r="G657" s="28"/>
    </row>
    <row r="658" spans="2:7" ht="24.95" customHeight="1" x14ac:dyDescent="0.25">
      <c r="B658" s="28"/>
      <c r="C658" s="28"/>
      <c r="D658" s="28"/>
      <c r="E658" s="28"/>
      <c r="F658" s="28"/>
      <c r="G658" s="28"/>
    </row>
    <row r="659" spans="2:7" ht="24.95" customHeight="1" x14ac:dyDescent="0.25">
      <c r="B659" s="28"/>
      <c r="C659" s="28"/>
      <c r="D659" s="28"/>
      <c r="E659" s="28"/>
      <c r="F659" s="28"/>
      <c r="G659" s="28"/>
    </row>
    <row r="660" spans="2:7" ht="24.95" customHeight="1" x14ac:dyDescent="0.25">
      <c r="B660" s="28"/>
      <c r="C660" s="28"/>
      <c r="D660" s="28"/>
      <c r="E660" s="28"/>
      <c r="F660" s="28"/>
      <c r="G660" s="28"/>
    </row>
    <row r="661" spans="2:7" ht="24.95" customHeight="1" x14ac:dyDescent="0.25">
      <c r="B661" s="28"/>
      <c r="C661" s="28"/>
      <c r="D661" s="28"/>
      <c r="E661" s="28"/>
      <c r="F661" s="28"/>
      <c r="G661" s="28"/>
    </row>
    <row r="662" spans="2:7" ht="24.95" customHeight="1" x14ac:dyDescent="0.25">
      <c r="B662" s="28"/>
      <c r="C662" s="28"/>
      <c r="D662" s="28"/>
      <c r="E662" s="28"/>
      <c r="F662" s="28"/>
      <c r="G662" s="28"/>
    </row>
    <row r="663" spans="2:7" ht="24.95" customHeight="1" x14ac:dyDescent="0.25">
      <c r="B663" s="28"/>
      <c r="C663" s="28"/>
      <c r="D663" s="28"/>
      <c r="E663" s="28"/>
      <c r="F663" s="28"/>
      <c r="G663" s="28"/>
    </row>
    <row r="664" spans="2:7" ht="24.95" customHeight="1" x14ac:dyDescent="0.25">
      <c r="B664" s="28"/>
      <c r="C664" s="28"/>
      <c r="D664" s="28"/>
      <c r="E664" s="28"/>
      <c r="F664" s="28"/>
      <c r="G664" s="28"/>
    </row>
    <row r="665" spans="2:7" ht="24.95" customHeight="1" x14ac:dyDescent="0.25">
      <c r="B665" s="28"/>
      <c r="C665" s="28"/>
      <c r="D665" s="28"/>
      <c r="E665" s="28"/>
      <c r="F665" s="28"/>
      <c r="G665" s="28"/>
    </row>
    <row r="666" spans="2:7" ht="24.95" customHeight="1" x14ac:dyDescent="0.25">
      <c r="B666" s="28"/>
      <c r="C666" s="28"/>
      <c r="D666" s="28"/>
      <c r="E666" s="28"/>
      <c r="F666" s="28"/>
      <c r="G666" s="28"/>
    </row>
    <row r="667" spans="2:7" ht="24.95" customHeight="1" x14ac:dyDescent="0.25">
      <c r="B667" s="28"/>
      <c r="C667" s="28"/>
      <c r="D667" s="28"/>
      <c r="E667" s="28"/>
      <c r="F667" s="28"/>
      <c r="G667" s="28"/>
    </row>
    <row r="668" spans="2:7" ht="24.95" customHeight="1" x14ac:dyDescent="0.25">
      <c r="B668" s="28"/>
      <c r="C668" s="28"/>
      <c r="D668" s="28"/>
      <c r="E668" s="28"/>
      <c r="F668" s="28"/>
      <c r="G668" s="28"/>
    </row>
    <row r="669" spans="2:7" ht="24.95" customHeight="1" x14ac:dyDescent="0.25">
      <c r="B669" s="28"/>
      <c r="C669" s="28"/>
      <c r="D669" s="28"/>
      <c r="E669" s="28"/>
      <c r="F669" s="28"/>
      <c r="G669" s="28"/>
    </row>
    <row r="670" spans="2:7" ht="24.95" customHeight="1" x14ac:dyDescent="0.25">
      <c r="B670" s="28"/>
      <c r="C670" s="28"/>
      <c r="D670" s="28"/>
      <c r="E670" s="28"/>
      <c r="F670" s="28"/>
      <c r="G670" s="28"/>
    </row>
    <row r="671" spans="2:7" ht="24.95" customHeight="1" x14ac:dyDescent="0.25">
      <c r="B671" s="28"/>
      <c r="C671" s="28"/>
      <c r="D671" s="28"/>
      <c r="E671" s="28"/>
      <c r="F671" s="28"/>
      <c r="G671" s="28"/>
    </row>
    <row r="672" spans="2:7" ht="24.95" customHeight="1" x14ac:dyDescent="0.25">
      <c r="B672" s="28"/>
      <c r="C672" s="28"/>
      <c r="D672" s="28"/>
      <c r="E672" s="28"/>
      <c r="F672" s="28"/>
      <c r="G672" s="28"/>
    </row>
    <row r="673" spans="2:7" ht="24.95" customHeight="1" x14ac:dyDescent="0.25">
      <c r="B673" s="28"/>
      <c r="C673" s="28"/>
      <c r="D673" s="28"/>
      <c r="E673" s="28"/>
      <c r="F673" s="28"/>
      <c r="G673" s="28"/>
    </row>
    <row r="674" spans="2:7" ht="24.95" customHeight="1" x14ac:dyDescent="0.25">
      <c r="B674" s="28"/>
      <c r="C674" s="28"/>
      <c r="D674" s="28"/>
      <c r="E674" s="28"/>
      <c r="F674" s="28"/>
      <c r="G674" s="28"/>
    </row>
    <row r="675" spans="2:7" ht="24.95" customHeight="1" x14ac:dyDescent="0.25">
      <c r="B675" s="28"/>
      <c r="C675" s="28"/>
      <c r="D675" s="28"/>
      <c r="E675" s="28"/>
      <c r="F675" s="28"/>
      <c r="G675" s="28"/>
    </row>
    <row r="676" spans="2:7" ht="24.95" customHeight="1" x14ac:dyDescent="0.25">
      <c r="B676" s="28"/>
      <c r="C676" s="28"/>
      <c r="D676" s="28"/>
      <c r="E676" s="28"/>
      <c r="F676" s="28"/>
      <c r="G676" s="28"/>
    </row>
    <row r="677" spans="2:7" ht="24.95" customHeight="1" x14ac:dyDescent="0.25">
      <c r="B677" s="28"/>
      <c r="C677" s="28"/>
      <c r="D677" s="28"/>
      <c r="E677" s="28"/>
      <c r="F677" s="28"/>
      <c r="G677" s="28"/>
    </row>
    <row r="678" spans="2:7" ht="24.95" customHeight="1" x14ac:dyDescent="0.25">
      <c r="B678" s="28"/>
      <c r="C678" s="28"/>
      <c r="D678" s="28"/>
      <c r="E678" s="28"/>
      <c r="F678" s="28"/>
      <c r="G678" s="28"/>
    </row>
    <row r="679" spans="2:7" ht="24.95" customHeight="1" x14ac:dyDescent="0.25">
      <c r="B679" s="28"/>
      <c r="C679" s="28"/>
      <c r="D679" s="28"/>
      <c r="E679" s="28"/>
      <c r="F679" s="28"/>
      <c r="G679" s="28"/>
    </row>
    <row r="680" spans="2:7" ht="24.95" customHeight="1" x14ac:dyDescent="0.25">
      <c r="B680" s="28"/>
      <c r="C680" s="28"/>
      <c r="D680" s="28"/>
      <c r="E680" s="28"/>
      <c r="F680" s="28"/>
      <c r="G680" s="28"/>
    </row>
    <row r="681" spans="2:7" ht="24.95" customHeight="1" x14ac:dyDescent="0.25">
      <c r="B681" s="28"/>
      <c r="C681" s="28"/>
      <c r="D681" s="28"/>
      <c r="E681" s="28"/>
      <c r="F681" s="28"/>
      <c r="G681" s="28"/>
    </row>
    <row r="682" spans="2:7" ht="24.95" customHeight="1" x14ac:dyDescent="0.25">
      <c r="B682" s="28"/>
      <c r="C682" s="28"/>
      <c r="D682" s="28"/>
      <c r="E682" s="28"/>
      <c r="F682" s="28"/>
      <c r="G682" s="28"/>
    </row>
    <row r="683" spans="2:7" ht="24.95" customHeight="1" x14ac:dyDescent="0.25">
      <c r="B683" s="28"/>
      <c r="C683" s="28"/>
      <c r="D683" s="28"/>
      <c r="E683" s="28"/>
      <c r="F683" s="28"/>
      <c r="G683" s="28"/>
    </row>
    <row r="684" spans="2:7" ht="24.95" customHeight="1" x14ac:dyDescent="0.25">
      <c r="B684" s="28"/>
      <c r="C684" s="28"/>
      <c r="D684" s="28"/>
      <c r="E684" s="28"/>
      <c r="F684" s="28"/>
      <c r="G684" s="28"/>
    </row>
    <row r="685" spans="2:7" ht="24.95" customHeight="1" x14ac:dyDescent="0.25">
      <c r="B685" s="28"/>
      <c r="C685" s="28"/>
      <c r="D685" s="28"/>
      <c r="E685" s="28"/>
      <c r="F685" s="28"/>
      <c r="G685" s="28"/>
    </row>
    <row r="686" spans="2:7" ht="24.95" customHeight="1" x14ac:dyDescent="0.25">
      <c r="B686" s="28"/>
      <c r="C686" s="28"/>
      <c r="D686" s="28"/>
      <c r="E686" s="28"/>
      <c r="F686" s="28"/>
      <c r="G686" s="28"/>
    </row>
    <row r="687" spans="2:7" ht="24.95" customHeight="1" x14ac:dyDescent="0.25">
      <c r="B687" s="28"/>
      <c r="C687" s="28"/>
      <c r="D687" s="28"/>
      <c r="E687" s="28"/>
      <c r="F687" s="28"/>
      <c r="G687" s="28"/>
    </row>
    <row r="688" spans="2:7" ht="24.95" customHeight="1" x14ac:dyDescent="0.25">
      <c r="B688" s="28"/>
      <c r="C688" s="28"/>
      <c r="D688" s="28"/>
      <c r="E688" s="28"/>
      <c r="F688" s="28"/>
      <c r="G688" s="28"/>
    </row>
    <row r="689" spans="2:7" ht="24.95" customHeight="1" x14ac:dyDescent="0.25">
      <c r="B689" s="28"/>
      <c r="C689" s="28"/>
      <c r="D689" s="28"/>
      <c r="E689" s="28"/>
      <c r="F689" s="28"/>
      <c r="G689" s="28"/>
    </row>
    <row r="690" spans="2:7" ht="24.95" customHeight="1" x14ac:dyDescent="0.25">
      <c r="B690" s="28"/>
      <c r="C690" s="28"/>
      <c r="D690" s="28"/>
      <c r="E690" s="28"/>
      <c r="F690" s="28"/>
      <c r="G690" s="28"/>
    </row>
    <row r="691" spans="2:7" ht="24.95" customHeight="1" x14ac:dyDescent="0.25">
      <c r="B691" s="28"/>
      <c r="C691" s="28"/>
      <c r="D691" s="28"/>
      <c r="E691" s="28"/>
      <c r="F691" s="28"/>
      <c r="G691" s="28"/>
    </row>
    <row r="692" spans="2:7" ht="24.95" customHeight="1" x14ac:dyDescent="0.25">
      <c r="B692" s="28"/>
      <c r="C692" s="28"/>
      <c r="D692" s="28"/>
      <c r="E692" s="28"/>
      <c r="F692" s="28"/>
      <c r="G692" s="28"/>
    </row>
    <row r="693" spans="2:7" ht="24.95" customHeight="1" x14ac:dyDescent="0.25">
      <c r="B693" s="28"/>
      <c r="C693" s="28"/>
      <c r="D693" s="28"/>
      <c r="E693" s="28"/>
      <c r="F693" s="28"/>
      <c r="G693" s="28"/>
    </row>
    <row r="694" spans="2:7" ht="24.95" customHeight="1" x14ac:dyDescent="0.25">
      <c r="B694" s="28"/>
      <c r="C694" s="28"/>
      <c r="D694" s="28"/>
      <c r="E694" s="28"/>
      <c r="F694" s="28"/>
      <c r="G694" s="28"/>
    </row>
    <row r="695" spans="2:7" ht="24.95" customHeight="1" x14ac:dyDescent="0.25">
      <c r="B695" s="28"/>
      <c r="C695" s="28"/>
      <c r="D695" s="28"/>
      <c r="E695" s="28"/>
      <c r="F695" s="28"/>
      <c r="G695" s="28"/>
    </row>
    <row r="696" spans="2:7" ht="24.95" customHeight="1" x14ac:dyDescent="0.25">
      <c r="B696" s="28"/>
      <c r="C696" s="28"/>
      <c r="D696" s="28"/>
      <c r="E696" s="28"/>
      <c r="F696" s="28"/>
      <c r="G696" s="28"/>
    </row>
    <row r="697" spans="2:7" ht="24.95" customHeight="1" x14ac:dyDescent="0.25">
      <c r="B697" s="28"/>
      <c r="C697" s="28"/>
      <c r="D697" s="28"/>
      <c r="E697" s="28"/>
      <c r="F697" s="28"/>
      <c r="G697" s="28"/>
    </row>
    <row r="698" spans="2:7" ht="24.95" customHeight="1" x14ac:dyDescent="0.25">
      <c r="B698" s="28"/>
      <c r="C698" s="28"/>
      <c r="D698" s="28"/>
      <c r="E698" s="28"/>
      <c r="F698" s="28"/>
      <c r="G698" s="28"/>
    </row>
    <row r="699" spans="2:7" ht="24.95" customHeight="1" x14ac:dyDescent="0.25">
      <c r="B699" s="28"/>
      <c r="C699" s="28"/>
      <c r="D699" s="28"/>
      <c r="E699" s="28"/>
      <c r="F699" s="28"/>
      <c r="G699" s="28"/>
    </row>
    <row r="700" spans="2:7" ht="24.95" customHeight="1" x14ac:dyDescent="0.25">
      <c r="B700" s="28"/>
      <c r="C700" s="28"/>
      <c r="D700" s="28"/>
      <c r="E700" s="28"/>
      <c r="F700" s="28"/>
      <c r="G700" s="28"/>
    </row>
    <row r="701" spans="2:7" ht="24.95" customHeight="1" x14ac:dyDescent="0.25">
      <c r="B701" s="28"/>
      <c r="C701" s="28"/>
      <c r="D701" s="28"/>
      <c r="E701" s="28"/>
      <c r="F701" s="28"/>
      <c r="G701" s="28"/>
    </row>
    <row r="702" spans="2:7" ht="24.95" customHeight="1" x14ac:dyDescent="0.25">
      <c r="B702" s="28"/>
      <c r="C702" s="28"/>
      <c r="D702" s="28"/>
      <c r="E702" s="28"/>
      <c r="F702" s="28"/>
      <c r="G702" s="28"/>
    </row>
    <row r="703" spans="2:7" ht="24.95" customHeight="1" x14ac:dyDescent="0.25">
      <c r="B703" s="28"/>
      <c r="C703" s="28"/>
      <c r="D703" s="28"/>
      <c r="E703" s="28"/>
      <c r="F703" s="28"/>
      <c r="G703" s="28"/>
    </row>
    <row r="704" spans="2:7" ht="24.95" customHeight="1" x14ac:dyDescent="0.25">
      <c r="B704" s="28"/>
      <c r="C704" s="28"/>
      <c r="D704" s="28"/>
      <c r="E704" s="28"/>
      <c r="F704" s="28"/>
      <c r="G704" s="28"/>
    </row>
    <row r="705" spans="2:7" ht="24.95" customHeight="1" x14ac:dyDescent="0.25">
      <c r="B705" s="28"/>
      <c r="C705" s="28"/>
      <c r="D705" s="28"/>
      <c r="E705" s="28"/>
      <c r="F705" s="28"/>
      <c r="G705" s="28"/>
    </row>
    <row r="706" spans="2:7" ht="24.95" customHeight="1" x14ac:dyDescent="0.25">
      <c r="B706" s="28"/>
      <c r="C706" s="28"/>
      <c r="D706" s="28"/>
      <c r="E706" s="28"/>
      <c r="F706" s="28"/>
      <c r="G706" s="28"/>
    </row>
    <row r="707" spans="2:7" ht="24.95" customHeight="1" x14ac:dyDescent="0.25">
      <c r="B707" s="28"/>
      <c r="C707" s="28"/>
      <c r="D707" s="28"/>
      <c r="E707" s="28"/>
      <c r="F707" s="28"/>
      <c r="G707" s="28"/>
    </row>
    <row r="708" spans="2:7" ht="24.95" customHeight="1" x14ac:dyDescent="0.25">
      <c r="B708" s="28"/>
      <c r="C708" s="28"/>
      <c r="D708" s="28"/>
      <c r="E708" s="28"/>
      <c r="F708" s="28"/>
      <c r="G708" s="28"/>
    </row>
    <row r="709" spans="2:7" ht="24.95" customHeight="1" x14ac:dyDescent="0.25">
      <c r="B709" s="28"/>
      <c r="C709" s="28"/>
      <c r="D709" s="28"/>
      <c r="E709" s="28"/>
      <c r="F709" s="28"/>
      <c r="G709" s="28"/>
    </row>
    <row r="710" spans="2:7" ht="24.95" customHeight="1" x14ac:dyDescent="0.25">
      <c r="B710" s="28"/>
      <c r="C710" s="28"/>
      <c r="D710" s="28"/>
      <c r="E710" s="28"/>
      <c r="F710" s="28"/>
      <c r="G710" s="28"/>
    </row>
    <row r="711" spans="2:7" ht="24.95" customHeight="1" x14ac:dyDescent="0.25">
      <c r="B711" s="28"/>
      <c r="C711" s="28"/>
      <c r="D711" s="28"/>
      <c r="E711" s="28"/>
      <c r="F711" s="28"/>
      <c r="G711" s="28"/>
    </row>
    <row r="712" spans="2:7" ht="24.95" customHeight="1" x14ac:dyDescent="0.25">
      <c r="B712" s="28"/>
      <c r="C712" s="28"/>
      <c r="D712" s="28"/>
      <c r="E712" s="28"/>
      <c r="F712" s="28"/>
      <c r="G712" s="28"/>
    </row>
    <row r="713" spans="2:7" ht="24.95" customHeight="1" x14ac:dyDescent="0.25">
      <c r="B713" s="28"/>
      <c r="C713" s="28"/>
      <c r="D713" s="28"/>
      <c r="E713" s="28"/>
      <c r="F713" s="28"/>
      <c r="G713" s="28"/>
    </row>
    <row r="714" spans="2:7" ht="24.95" customHeight="1" x14ac:dyDescent="0.25">
      <c r="B714" s="28"/>
      <c r="C714" s="28"/>
      <c r="D714" s="28"/>
      <c r="E714" s="28"/>
      <c r="F714" s="28"/>
      <c r="G714" s="28"/>
    </row>
    <row r="715" spans="2:7" ht="24.95" customHeight="1" x14ac:dyDescent="0.25">
      <c r="B715" s="28"/>
      <c r="C715" s="28"/>
      <c r="D715" s="28"/>
      <c r="E715" s="28"/>
      <c r="F715" s="28"/>
      <c r="G715" s="28"/>
    </row>
    <row r="716" spans="2:7" ht="24.95" customHeight="1" x14ac:dyDescent="0.25">
      <c r="B716" s="28"/>
      <c r="C716" s="28"/>
      <c r="D716" s="28"/>
      <c r="E716" s="28"/>
      <c r="F716" s="28"/>
      <c r="G716" s="28"/>
    </row>
    <row r="717" spans="2:7" ht="24.95" customHeight="1" x14ac:dyDescent="0.25">
      <c r="B717" s="28"/>
      <c r="C717" s="28"/>
      <c r="D717" s="28"/>
      <c r="E717" s="28"/>
      <c r="F717" s="28"/>
      <c r="G717" s="28"/>
    </row>
    <row r="718" spans="2:7" ht="24.95" customHeight="1" x14ac:dyDescent="0.25">
      <c r="B718" s="28"/>
      <c r="C718" s="28"/>
      <c r="D718" s="28"/>
      <c r="E718" s="28"/>
      <c r="F718" s="28"/>
      <c r="G718" s="28"/>
    </row>
    <row r="719" spans="2:7" ht="24.95" customHeight="1" x14ac:dyDescent="0.25">
      <c r="B719" s="28"/>
      <c r="C719" s="28"/>
      <c r="D719" s="28"/>
      <c r="E719" s="28"/>
      <c r="F719" s="28"/>
      <c r="G719" s="28"/>
    </row>
    <row r="720" spans="2:7" ht="24.95" customHeight="1" x14ac:dyDescent="0.25">
      <c r="B720" s="28"/>
      <c r="C720" s="28"/>
      <c r="D720" s="28"/>
      <c r="E720" s="28"/>
      <c r="F720" s="28"/>
      <c r="G720" s="28"/>
    </row>
    <row r="721" spans="2:7" ht="24.95" customHeight="1" x14ac:dyDescent="0.25">
      <c r="B721" s="28"/>
      <c r="C721" s="28"/>
      <c r="D721" s="28"/>
      <c r="E721" s="28"/>
      <c r="F721" s="28"/>
      <c r="G721" s="28"/>
    </row>
    <row r="722" spans="2:7" ht="24.95" customHeight="1" x14ac:dyDescent="0.25">
      <c r="B722" s="28"/>
      <c r="C722" s="28"/>
      <c r="D722" s="28"/>
      <c r="E722" s="28"/>
      <c r="F722" s="28"/>
      <c r="G722" s="28"/>
    </row>
    <row r="723" spans="2:7" ht="24.95" customHeight="1" x14ac:dyDescent="0.25">
      <c r="B723" s="28"/>
      <c r="C723" s="28"/>
      <c r="D723" s="28"/>
      <c r="E723" s="28"/>
      <c r="F723" s="28"/>
      <c r="G723" s="28"/>
    </row>
    <row r="724" spans="2:7" ht="24.95" customHeight="1" x14ac:dyDescent="0.25">
      <c r="B724" s="28"/>
      <c r="C724" s="28"/>
      <c r="D724" s="28"/>
      <c r="E724" s="28"/>
      <c r="F724" s="28"/>
      <c r="G724" s="28"/>
    </row>
    <row r="725" spans="2:7" ht="24.95" customHeight="1" x14ac:dyDescent="0.25">
      <c r="B725" s="28"/>
      <c r="C725" s="28"/>
      <c r="D725" s="28"/>
      <c r="E725" s="28"/>
      <c r="F725" s="28"/>
      <c r="G725" s="28"/>
    </row>
    <row r="726" spans="2:7" ht="24.95" customHeight="1" x14ac:dyDescent="0.25">
      <c r="B726" s="28"/>
      <c r="C726" s="28"/>
      <c r="D726" s="28"/>
      <c r="E726" s="28"/>
      <c r="F726" s="28"/>
      <c r="G726" s="28"/>
    </row>
    <row r="727" spans="2:7" ht="24.95" customHeight="1" x14ac:dyDescent="0.25">
      <c r="B727" s="28"/>
      <c r="C727" s="28"/>
      <c r="D727" s="28"/>
      <c r="E727" s="28"/>
      <c r="F727" s="28"/>
      <c r="G727" s="28"/>
    </row>
    <row r="728" spans="2:7" ht="24.95" customHeight="1" x14ac:dyDescent="0.25">
      <c r="B728" s="28"/>
      <c r="C728" s="28"/>
      <c r="D728" s="28"/>
      <c r="E728" s="28"/>
      <c r="F728" s="28"/>
      <c r="G728" s="28"/>
    </row>
    <row r="729" spans="2:7" ht="24.95" customHeight="1" x14ac:dyDescent="0.25">
      <c r="B729" s="28"/>
      <c r="C729" s="28"/>
      <c r="D729" s="28"/>
      <c r="E729" s="28"/>
      <c r="F729" s="28"/>
      <c r="G729" s="28"/>
    </row>
    <row r="730" spans="2:7" ht="24.95" customHeight="1" x14ac:dyDescent="0.25">
      <c r="B730" s="28"/>
      <c r="C730" s="28"/>
      <c r="D730" s="28"/>
      <c r="E730" s="28"/>
      <c r="F730" s="28"/>
      <c r="G730" s="28"/>
    </row>
    <row r="731" spans="2:7" ht="24.95" customHeight="1" x14ac:dyDescent="0.25">
      <c r="B731" s="28"/>
      <c r="C731" s="28"/>
      <c r="D731" s="28"/>
      <c r="E731" s="28"/>
      <c r="F731" s="28"/>
      <c r="G731" s="28"/>
    </row>
    <row r="732" spans="2:7" ht="24.95" customHeight="1" x14ac:dyDescent="0.25">
      <c r="B732" s="28"/>
      <c r="C732" s="28"/>
      <c r="D732" s="28"/>
      <c r="E732" s="28"/>
      <c r="F732" s="28"/>
      <c r="G732" s="28"/>
    </row>
    <row r="733" spans="2:7" ht="24.95" customHeight="1" x14ac:dyDescent="0.25">
      <c r="B733" s="28"/>
      <c r="C733" s="28"/>
      <c r="D733" s="28"/>
      <c r="E733" s="28"/>
      <c r="F733" s="28"/>
      <c r="G733" s="28"/>
    </row>
    <row r="734" spans="2:7" ht="24.95" customHeight="1" x14ac:dyDescent="0.25">
      <c r="B734" s="28"/>
      <c r="C734" s="28"/>
      <c r="D734" s="28"/>
      <c r="E734" s="28"/>
      <c r="F734" s="28"/>
      <c r="G734" s="28"/>
    </row>
    <row r="735" spans="2:7" ht="24.95" customHeight="1" x14ac:dyDescent="0.25">
      <c r="B735" s="28"/>
      <c r="C735" s="28"/>
      <c r="D735" s="28"/>
      <c r="E735" s="28"/>
      <c r="F735" s="28"/>
      <c r="G735" s="28"/>
    </row>
    <row r="736" spans="2:7" ht="24.95" customHeight="1" x14ac:dyDescent="0.25">
      <c r="B736" s="28"/>
      <c r="C736" s="28"/>
      <c r="D736" s="28"/>
      <c r="E736" s="28"/>
      <c r="F736" s="28"/>
      <c r="G736" s="28"/>
    </row>
    <row r="737" spans="2:7" ht="24.95" customHeight="1" x14ac:dyDescent="0.25">
      <c r="B737" s="28"/>
      <c r="C737" s="28"/>
      <c r="D737" s="28"/>
      <c r="E737" s="28"/>
      <c r="F737" s="28"/>
      <c r="G737" s="28"/>
    </row>
    <row r="738" spans="2:7" ht="24.95" customHeight="1" x14ac:dyDescent="0.25">
      <c r="B738" s="28"/>
      <c r="C738" s="28"/>
      <c r="D738" s="28"/>
      <c r="E738" s="28"/>
      <c r="F738" s="28"/>
      <c r="G738" s="28"/>
    </row>
    <row r="739" spans="2:7" ht="24.95" customHeight="1" x14ac:dyDescent="0.25">
      <c r="B739" s="28"/>
      <c r="C739" s="28"/>
      <c r="D739" s="28"/>
      <c r="E739" s="28"/>
      <c r="F739" s="28"/>
      <c r="G739" s="28"/>
    </row>
    <row r="740" spans="2:7" ht="24.95" customHeight="1" x14ac:dyDescent="0.25">
      <c r="B740" s="28"/>
      <c r="C740" s="28"/>
      <c r="D740" s="28"/>
      <c r="E740" s="28"/>
      <c r="F740" s="28"/>
      <c r="G740" s="28"/>
    </row>
    <row r="741" spans="2:7" ht="24.95" customHeight="1" x14ac:dyDescent="0.25">
      <c r="B741" s="28"/>
      <c r="C741" s="28"/>
      <c r="D741" s="28"/>
      <c r="E741" s="28"/>
      <c r="F741" s="28"/>
      <c r="G741" s="28"/>
    </row>
    <row r="742" spans="2:7" ht="24.95" customHeight="1" x14ac:dyDescent="0.25">
      <c r="B742" s="28"/>
      <c r="C742" s="28"/>
      <c r="D742" s="28"/>
      <c r="E742" s="28"/>
      <c r="F742" s="28"/>
      <c r="G742" s="28"/>
    </row>
    <row r="743" spans="2:7" ht="24.95" customHeight="1" x14ac:dyDescent="0.25">
      <c r="B743" s="28"/>
      <c r="C743" s="28"/>
      <c r="D743" s="28"/>
      <c r="E743" s="28"/>
      <c r="F743" s="28"/>
      <c r="G743" s="28"/>
    </row>
    <row r="744" spans="2:7" ht="24.95" customHeight="1" x14ac:dyDescent="0.25">
      <c r="B744" s="28"/>
      <c r="C744" s="28"/>
      <c r="D744" s="28"/>
      <c r="E744" s="28"/>
      <c r="F744" s="28"/>
      <c r="G744" s="28"/>
    </row>
    <row r="745" spans="2:7" ht="24.95" customHeight="1" x14ac:dyDescent="0.25">
      <c r="B745" s="28"/>
      <c r="C745" s="28"/>
      <c r="D745" s="28"/>
      <c r="E745" s="28"/>
      <c r="F745" s="28"/>
      <c r="G745" s="28"/>
    </row>
    <row r="746" spans="2:7" ht="24.95" customHeight="1" x14ac:dyDescent="0.25">
      <c r="B746" s="28"/>
      <c r="C746" s="28"/>
      <c r="D746" s="28"/>
      <c r="E746" s="28"/>
      <c r="F746" s="28"/>
      <c r="G746" s="28"/>
    </row>
    <row r="747" spans="2:7" ht="24.95" customHeight="1" x14ac:dyDescent="0.25">
      <c r="B747" s="28"/>
      <c r="C747" s="28"/>
      <c r="D747" s="28"/>
      <c r="E747" s="28"/>
      <c r="F747" s="28"/>
      <c r="G747" s="28"/>
    </row>
    <row r="748" spans="2:7" ht="24.95" customHeight="1" x14ac:dyDescent="0.25">
      <c r="B748" s="28"/>
      <c r="C748" s="28"/>
      <c r="D748" s="28"/>
      <c r="E748" s="28"/>
      <c r="F748" s="28"/>
      <c r="G748" s="28"/>
    </row>
    <row r="749" spans="2:7" ht="24.95" customHeight="1" x14ac:dyDescent="0.25">
      <c r="B749" s="28"/>
      <c r="C749" s="28"/>
      <c r="D749" s="28"/>
      <c r="E749" s="28"/>
      <c r="F749" s="28"/>
      <c r="G749" s="28"/>
    </row>
    <row r="750" spans="2:7" ht="24.95" customHeight="1" x14ac:dyDescent="0.25">
      <c r="B750" s="28"/>
      <c r="C750" s="28"/>
      <c r="D750" s="28"/>
      <c r="E750" s="28"/>
      <c r="F750" s="28"/>
      <c r="G750" s="28"/>
    </row>
    <row r="751" spans="2:7" ht="24.95" customHeight="1" x14ac:dyDescent="0.25">
      <c r="B751" s="28"/>
      <c r="C751" s="28"/>
      <c r="D751" s="28"/>
      <c r="E751" s="28"/>
      <c r="F751" s="28"/>
      <c r="G751" s="28"/>
    </row>
    <row r="752" spans="2:7" ht="24.95" customHeight="1" x14ac:dyDescent="0.25">
      <c r="B752" s="28"/>
      <c r="C752" s="28"/>
      <c r="D752" s="28"/>
      <c r="E752" s="28"/>
      <c r="F752" s="28"/>
      <c r="G752" s="28"/>
    </row>
    <row r="753" spans="2:7" ht="24.95" customHeight="1" x14ac:dyDescent="0.25">
      <c r="B753" s="28"/>
      <c r="C753" s="28"/>
      <c r="D753" s="28"/>
      <c r="E753" s="28"/>
      <c r="F753" s="28"/>
      <c r="G753" s="28"/>
    </row>
    <row r="754" spans="2:7" ht="24.95" customHeight="1" x14ac:dyDescent="0.25">
      <c r="B754" s="28"/>
      <c r="C754" s="28"/>
      <c r="D754" s="28"/>
      <c r="E754" s="28"/>
      <c r="F754" s="28"/>
      <c r="G754" s="28"/>
    </row>
    <row r="755" spans="2:7" ht="24.95" customHeight="1" x14ac:dyDescent="0.25">
      <c r="B755" s="28"/>
      <c r="C755" s="28"/>
      <c r="D755" s="28"/>
      <c r="E755" s="28"/>
      <c r="F755" s="28"/>
      <c r="G755" s="28"/>
    </row>
    <row r="756" spans="2:7" ht="24.95" customHeight="1" x14ac:dyDescent="0.25">
      <c r="B756" s="28"/>
      <c r="C756" s="28"/>
      <c r="D756" s="28"/>
      <c r="E756" s="28"/>
      <c r="F756" s="28"/>
      <c r="G756" s="28"/>
    </row>
    <row r="757" spans="2:7" ht="24.95" customHeight="1" x14ac:dyDescent="0.25">
      <c r="B757" s="28"/>
      <c r="C757" s="28"/>
      <c r="D757" s="28"/>
      <c r="E757" s="28"/>
      <c r="F757" s="28"/>
      <c r="G757" s="28"/>
    </row>
    <row r="758" spans="2:7" ht="24.95" customHeight="1" x14ac:dyDescent="0.25">
      <c r="B758" s="28"/>
      <c r="C758" s="28"/>
      <c r="D758" s="28"/>
      <c r="E758" s="28"/>
      <c r="F758" s="28"/>
      <c r="G758" s="28"/>
    </row>
    <row r="759" spans="2:7" ht="24.95" customHeight="1" x14ac:dyDescent="0.25">
      <c r="B759" s="28"/>
      <c r="C759" s="28"/>
      <c r="D759" s="28"/>
      <c r="E759" s="28"/>
      <c r="F759" s="28"/>
      <c r="G759" s="28"/>
    </row>
    <row r="760" spans="2:7" ht="24.95" customHeight="1" x14ac:dyDescent="0.25">
      <c r="B760" s="28"/>
      <c r="C760" s="28"/>
      <c r="D760" s="28"/>
      <c r="E760" s="28"/>
      <c r="F760" s="28"/>
      <c r="G760" s="28"/>
    </row>
    <row r="761" spans="2:7" ht="24.95" customHeight="1" x14ac:dyDescent="0.25">
      <c r="B761" s="28"/>
      <c r="C761" s="28"/>
      <c r="D761" s="28"/>
      <c r="E761" s="28"/>
      <c r="F761" s="28"/>
      <c r="G761" s="28"/>
    </row>
    <row r="762" spans="2:7" ht="24.95" customHeight="1" x14ac:dyDescent="0.25">
      <c r="B762" s="28"/>
      <c r="C762" s="28"/>
      <c r="D762" s="28"/>
      <c r="E762" s="28"/>
      <c r="F762" s="28"/>
      <c r="G762" s="28"/>
    </row>
    <row r="763" spans="2:7" ht="24.95" customHeight="1" x14ac:dyDescent="0.25">
      <c r="B763" s="28"/>
      <c r="C763" s="28"/>
      <c r="D763" s="28"/>
      <c r="E763" s="28"/>
      <c r="F763" s="28"/>
      <c r="G763" s="28"/>
    </row>
    <row r="764" spans="2:7" ht="24.95" customHeight="1" x14ac:dyDescent="0.25">
      <c r="B764" s="28"/>
      <c r="C764" s="28"/>
      <c r="D764" s="28"/>
      <c r="E764" s="28"/>
      <c r="F764" s="28"/>
      <c r="G764" s="28"/>
    </row>
    <row r="765" spans="2:7" ht="24.95" customHeight="1" x14ac:dyDescent="0.25">
      <c r="B765" s="28"/>
      <c r="C765" s="28"/>
      <c r="D765" s="28"/>
      <c r="E765" s="28"/>
      <c r="F765" s="28"/>
      <c r="G765" s="28"/>
    </row>
    <row r="766" spans="2:7" ht="24.95" customHeight="1" x14ac:dyDescent="0.25">
      <c r="B766" s="28"/>
      <c r="C766" s="28"/>
      <c r="D766" s="28"/>
      <c r="E766" s="28"/>
      <c r="F766" s="28"/>
      <c r="G766" s="28"/>
    </row>
    <row r="767" spans="2:7" ht="24.95" customHeight="1" x14ac:dyDescent="0.25">
      <c r="B767" s="28"/>
      <c r="C767" s="28"/>
      <c r="D767" s="28"/>
      <c r="E767" s="28"/>
      <c r="F767" s="28"/>
      <c r="G767" s="28"/>
    </row>
    <row r="768" spans="2:7" ht="24.95" customHeight="1" x14ac:dyDescent="0.25">
      <c r="B768" s="28"/>
      <c r="C768" s="28"/>
      <c r="D768" s="28"/>
      <c r="E768" s="28"/>
      <c r="F768" s="28"/>
      <c r="G768" s="28"/>
    </row>
    <row r="769" spans="2:7" ht="24.95" customHeight="1" x14ac:dyDescent="0.25">
      <c r="B769" s="28"/>
      <c r="C769" s="28"/>
      <c r="D769" s="28"/>
      <c r="E769" s="28"/>
      <c r="F769" s="28"/>
      <c r="G769" s="28"/>
    </row>
    <row r="770" spans="2:7" ht="24.95" customHeight="1" x14ac:dyDescent="0.25">
      <c r="B770" s="28"/>
      <c r="C770" s="28"/>
      <c r="D770" s="28"/>
      <c r="E770" s="28"/>
      <c r="F770" s="28"/>
      <c r="G770" s="28"/>
    </row>
    <row r="771" spans="2:7" ht="24.95" customHeight="1" x14ac:dyDescent="0.25">
      <c r="B771" s="28"/>
      <c r="C771" s="28"/>
      <c r="D771" s="28"/>
      <c r="E771" s="28"/>
      <c r="F771" s="28"/>
      <c r="G771" s="28"/>
    </row>
    <row r="772" spans="2:7" ht="24.95" customHeight="1" x14ac:dyDescent="0.25">
      <c r="B772" s="28"/>
      <c r="C772" s="28"/>
      <c r="D772" s="28"/>
      <c r="E772" s="28"/>
      <c r="F772" s="28"/>
      <c r="G772" s="28"/>
    </row>
    <row r="773" spans="2:7" ht="24.95" customHeight="1" x14ac:dyDescent="0.25">
      <c r="B773" s="28"/>
      <c r="C773" s="28"/>
      <c r="D773" s="28"/>
      <c r="E773" s="28"/>
      <c r="F773" s="28"/>
      <c r="G773" s="28"/>
    </row>
    <row r="774" spans="2:7" ht="24.95" customHeight="1" x14ac:dyDescent="0.25">
      <c r="B774" s="28"/>
      <c r="C774" s="28"/>
      <c r="D774" s="28"/>
      <c r="E774" s="28"/>
      <c r="F774" s="28"/>
      <c r="G774" s="28"/>
    </row>
    <row r="775" spans="2:7" ht="24.95" customHeight="1" x14ac:dyDescent="0.25">
      <c r="B775" s="28"/>
      <c r="C775" s="28"/>
      <c r="D775" s="28"/>
      <c r="E775" s="28"/>
      <c r="F775" s="28"/>
      <c r="G775" s="28"/>
    </row>
    <row r="776" spans="2:7" ht="24.95" customHeight="1" x14ac:dyDescent="0.25">
      <c r="B776" s="28"/>
      <c r="C776" s="28"/>
      <c r="D776" s="28"/>
      <c r="E776" s="28"/>
      <c r="F776" s="28"/>
      <c r="G776" s="28"/>
    </row>
    <row r="777" spans="2:7" ht="24.95" customHeight="1" x14ac:dyDescent="0.25">
      <c r="B777" s="28"/>
      <c r="C777" s="28"/>
      <c r="D777" s="28"/>
      <c r="E777" s="28"/>
      <c r="F777" s="28"/>
      <c r="G777" s="28"/>
    </row>
    <row r="778" spans="2:7" ht="24.95" customHeight="1" x14ac:dyDescent="0.25">
      <c r="B778" s="28"/>
      <c r="C778" s="28"/>
      <c r="D778" s="28"/>
      <c r="E778" s="28"/>
      <c r="F778" s="28"/>
      <c r="G778" s="28"/>
    </row>
    <row r="779" spans="2:7" ht="24.95" customHeight="1" x14ac:dyDescent="0.25">
      <c r="B779" s="28"/>
      <c r="C779" s="28"/>
      <c r="D779" s="28"/>
      <c r="E779" s="28"/>
      <c r="F779" s="28"/>
      <c r="G779" s="28"/>
    </row>
    <row r="780" spans="2:7" ht="24.95" customHeight="1" x14ac:dyDescent="0.25">
      <c r="B780" s="28"/>
      <c r="C780" s="28"/>
      <c r="D780" s="28"/>
      <c r="E780" s="28"/>
      <c r="F780" s="28"/>
      <c r="G780" s="28"/>
    </row>
    <row r="781" spans="2:7" ht="24.95" customHeight="1" x14ac:dyDescent="0.25">
      <c r="B781" s="28"/>
      <c r="C781" s="28"/>
      <c r="D781" s="28"/>
      <c r="E781" s="28"/>
      <c r="F781" s="28"/>
      <c r="G781" s="28"/>
    </row>
    <row r="782" spans="2:7" ht="24.95" customHeight="1" x14ac:dyDescent="0.25">
      <c r="B782" s="28"/>
      <c r="C782" s="28"/>
      <c r="D782" s="28"/>
      <c r="E782" s="28"/>
      <c r="F782" s="28"/>
      <c r="G782" s="28"/>
    </row>
    <row r="783" spans="2:7" ht="24.95" customHeight="1" x14ac:dyDescent="0.25">
      <c r="B783" s="28"/>
      <c r="C783" s="28"/>
      <c r="D783" s="28"/>
      <c r="E783" s="28"/>
      <c r="F783" s="28"/>
      <c r="G783" s="28"/>
    </row>
    <row r="784" spans="2:7" ht="24.95" customHeight="1" x14ac:dyDescent="0.25">
      <c r="B784" s="28"/>
      <c r="C784" s="28"/>
      <c r="D784" s="28"/>
      <c r="E784" s="28"/>
      <c r="F784" s="28"/>
      <c r="G784" s="28"/>
    </row>
    <row r="785" spans="2:7" ht="24.95" customHeight="1" x14ac:dyDescent="0.25">
      <c r="B785" s="28"/>
      <c r="C785" s="28"/>
      <c r="D785" s="28"/>
      <c r="E785" s="28"/>
      <c r="F785" s="28"/>
      <c r="G785" s="28"/>
    </row>
    <row r="786" spans="2:7" ht="24.95" customHeight="1" x14ac:dyDescent="0.25">
      <c r="B786" s="28"/>
      <c r="C786" s="28"/>
      <c r="D786" s="28"/>
      <c r="E786" s="28"/>
      <c r="F786" s="28"/>
      <c r="G786" s="28"/>
    </row>
    <row r="787" spans="2:7" ht="24.95" customHeight="1" x14ac:dyDescent="0.25">
      <c r="B787" s="28"/>
      <c r="C787" s="28"/>
      <c r="D787" s="28"/>
      <c r="E787" s="28"/>
      <c r="F787" s="28"/>
      <c r="G787" s="28"/>
    </row>
    <row r="788" spans="2:7" ht="24.95" customHeight="1" x14ac:dyDescent="0.25">
      <c r="B788" s="28"/>
      <c r="C788" s="28"/>
      <c r="D788" s="28"/>
      <c r="E788" s="28"/>
      <c r="F788" s="28"/>
      <c r="G788" s="28"/>
    </row>
    <row r="789" spans="2:7" ht="24.95" customHeight="1" x14ac:dyDescent="0.25">
      <c r="B789" s="28"/>
      <c r="C789" s="28"/>
      <c r="D789" s="28"/>
      <c r="E789" s="28"/>
      <c r="F789" s="28"/>
      <c r="G789" s="28"/>
    </row>
    <row r="790" spans="2:7" ht="24.95" customHeight="1" x14ac:dyDescent="0.25">
      <c r="B790" s="28"/>
      <c r="C790" s="28"/>
      <c r="D790" s="28"/>
      <c r="E790" s="28"/>
      <c r="F790" s="28"/>
      <c r="G790" s="28"/>
    </row>
    <row r="791" spans="2:7" ht="24.95" customHeight="1" x14ac:dyDescent="0.25">
      <c r="B791" s="28"/>
      <c r="C791" s="28"/>
      <c r="D791" s="28"/>
      <c r="E791" s="28"/>
      <c r="F791" s="28"/>
      <c r="G791" s="28"/>
    </row>
    <row r="792" spans="2:7" ht="24.95" customHeight="1" x14ac:dyDescent="0.25">
      <c r="B792" s="28"/>
      <c r="C792" s="28"/>
      <c r="D792" s="28"/>
      <c r="E792" s="28"/>
      <c r="F792" s="28"/>
      <c r="G792" s="28"/>
    </row>
    <row r="793" spans="2:7" ht="24.95" customHeight="1" x14ac:dyDescent="0.25">
      <c r="B793" s="28"/>
      <c r="C793" s="28"/>
      <c r="D793" s="28"/>
      <c r="E793" s="28"/>
      <c r="F793" s="28"/>
      <c r="G793" s="28"/>
    </row>
    <row r="794" spans="2:7" ht="24.95" customHeight="1" x14ac:dyDescent="0.25">
      <c r="B794" s="28"/>
      <c r="C794" s="28"/>
      <c r="D794" s="28"/>
      <c r="E794" s="28"/>
      <c r="F794" s="28"/>
      <c r="G794" s="28"/>
    </row>
    <row r="795" spans="2:7" ht="24.95" customHeight="1" x14ac:dyDescent="0.25">
      <c r="B795" s="28"/>
      <c r="C795" s="28"/>
      <c r="D795" s="28"/>
      <c r="E795" s="28"/>
      <c r="F795" s="28"/>
      <c r="G795" s="28"/>
    </row>
    <row r="796" spans="2:7" ht="24.95" customHeight="1" x14ac:dyDescent="0.25">
      <c r="B796" s="28"/>
      <c r="C796" s="28"/>
      <c r="D796" s="28"/>
      <c r="E796" s="28"/>
      <c r="F796" s="28"/>
      <c r="G796" s="28"/>
    </row>
    <row r="797" spans="2:7" ht="24.95" customHeight="1" x14ac:dyDescent="0.25">
      <c r="B797" s="28"/>
      <c r="C797" s="28"/>
      <c r="D797" s="28"/>
      <c r="E797" s="28"/>
      <c r="F797" s="28"/>
      <c r="G797" s="28"/>
    </row>
    <row r="798" spans="2:7" ht="24.95" customHeight="1" x14ac:dyDescent="0.25">
      <c r="B798" s="28"/>
      <c r="C798" s="28"/>
      <c r="D798" s="28"/>
      <c r="E798" s="28"/>
      <c r="F798" s="28"/>
      <c r="G798" s="28"/>
    </row>
    <row r="799" spans="2:7" ht="24.95" customHeight="1" x14ac:dyDescent="0.25">
      <c r="B799" s="28"/>
      <c r="C799" s="28"/>
      <c r="D799" s="28"/>
      <c r="E799" s="28"/>
      <c r="F799" s="28"/>
      <c r="G799" s="28"/>
    </row>
    <row r="800" spans="2:7" ht="24.95" customHeight="1" x14ac:dyDescent="0.25">
      <c r="B800" s="28"/>
      <c r="C800" s="28"/>
      <c r="D800" s="28"/>
      <c r="E800" s="28"/>
      <c r="F800" s="28"/>
      <c r="G800" s="28"/>
    </row>
    <row r="801" spans="2:7" ht="24.95" customHeight="1" x14ac:dyDescent="0.25">
      <c r="B801" s="28"/>
      <c r="C801" s="28"/>
      <c r="D801" s="28"/>
      <c r="E801" s="28"/>
      <c r="F801" s="28"/>
      <c r="G801" s="28"/>
    </row>
    <row r="802" spans="2:7" ht="24.95" customHeight="1" x14ac:dyDescent="0.25">
      <c r="B802" s="28"/>
      <c r="C802" s="28"/>
      <c r="D802" s="28"/>
      <c r="E802" s="28"/>
      <c r="F802" s="28"/>
      <c r="G802" s="28"/>
    </row>
    <row r="803" spans="2:7" ht="24.95" customHeight="1" x14ac:dyDescent="0.25">
      <c r="B803" s="28"/>
      <c r="C803" s="28"/>
      <c r="D803" s="28"/>
      <c r="E803" s="28"/>
      <c r="F803" s="28"/>
      <c r="G803" s="28"/>
    </row>
    <row r="804" spans="2:7" ht="24.95" customHeight="1" x14ac:dyDescent="0.25">
      <c r="B804" s="28"/>
      <c r="C804" s="28"/>
      <c r="D804" s="28"/>
      <c r="E804" s="28"/>
      <c r="F804" s="28"/>
      <c r="G804" s="28"/>
    </row>
    <row r="805" spans="2:7" ht="24.95" customHeight="1" x14ac:dyDescent="0.25">
      <c r="B805" s="28"/>
      <c r="C805" s="28"/>
      <c r="D805" s="28"/>
      <c r="E805" s="28"/>
      <c r="F805" s="28"/>
      <c r="G805" s="28"/>
    </row>
    <row r="806" spans="2:7" ht="24.95" customHeight="1" x14ac:dyDescent="0.25">
      <c r="B806" s="28"/>
      <c r="C806" s="28"/>
      <c r="D806" s="28"/>
      <c r="E806" s="28"/>
      <c r="F806" s="28"/>
      <c r="G806" s="28"/>
    </row>
    <row r="807" spans="2:7" ht="24.95" customHeight="1" x14ac:dyDescent="0.25">
      <c r="B807" s="28"/>
      <c r="C807" s="28"/>
      <c r="D807" s="28"/>
      <c r="E807" s="28"/>
      <c r="F807" s="28"/>
      <c r="G807" s="28"/>
    </row>
    <row r="808" spans="2:7" ht="24.95" customHeight="1" x14ac:dyDescent="0.25">
      <c r="B808" s="28"/>
      <c r="C808" s="28"/>
      <c r="D808" s="28"/>
      <c r="E808" s="28"/>
      <c r="F808" s="28"/>
      <c r="G808" s="28"/>
    </row>
    <row r="809" spans="2:7" ht="24.95" customHeight="1" x14ac:dyDescent="0.25">
      <c r="B809" s="28"/>
      <c r="C809" s="28"/>
      <c r="D809" s="28"/>
      <c r="E809" s="28"/>
      <c r="F809" s="28"/>
      <c r="G809" s="28"/>
    </row>
    <row r="810" spans="2:7" ht="24.95" customHeight="1" x14ac:dyDescent="0.25">
      <c r="B810" s="28"/>
      <c r="C810" s="28"/>
      <c r="D810" s="28"/>
      <c r="E810" s="28"/>
      <c r="F810" s="28"/>
      <c r="G810" s="28"/>
    </row>
    <row r="811" spans="2:7" ht="24.95" customHeight="1" x14ac:dyDescent="0.25">
      <c r="B811" s="28"/>
      <c r="C811" s="28"/>
      <c r="D811" s="28"/>
      <c r="E811" s="28"/>
      <c r="F811" s="28"/>
      <c r="G811" s="28"/>
    </row>
    <row r="812" spans="2:7" ht="24.95" customHeight="1" x14ac:dyDescent="0.25">
      <c r="B812" s="28"/>
      <c r="C812" s="28"/>
      <c r="D812" s="28"/>
      <c r="E812" s="28"/>
      <c r="F812" s="28"/>
      <c r="G812" s="28"/>
    </row>
    <row r="813" spans="2:7" ht="24.95" customHeight="1" x14ac:dyDescent="0.25">
      <c r="B813" s="28"/>
      <c r="C813" s="28"/>
      <c r="D813" s="28"/>
      <c r="E813" s="28"/>
      <c r="F813" s="28"/>
      <c r="G813" s="28"/>
    </row>
    <row r="814" spans="2:7" ht="24.95" customHeight="1" x14ac:dyDescent="0.25">
      <c r="B814" s="28"/>
      <c r="C814" s="28"/>
      <c r="D814" s="28"/>
      <c r="E814" s="28"/>
      <c r="F814" s="28"/>
      <c r="G814" s="28"/>
    </row>
    <row r="815" spans="2:7" ht="24.95" customHeight="1" x14ac:dyDescent="0.25">
      <c r="B815" s="28"/>
      <c r="C815" s="28"/>
      <c r="D815" s="28"/>
      <c r="E815" s="28"/>
      <c r="F815" s="28"/>
      <c r="G815" s="28"/>
    </row>
    <row r="816" spans="2:7" ht="24.95" customHeight="1" x14ac:dyDescent="0.25">
      <c r="B816" s="28"/>
      <c r="C816" s="28"/>
      <c r="D816" s="28"/>
      <c r="E816" s="28"/>
      <c r="F816" s="28"/>
      <c r="G816" s="28"/>
    </row>
    <row r="817" spans="2:7" ht="24.95" customHeight="1" x14ac:dyDescent="0.25">
      <c r="B817" s="28"/>
      <c r="C817" s="28"/>
      <c r="D817" s="28"/>
      <c r="E817" s="28"/>
      <c r="F817" s="28"/>
      <c r="G817" s="28"/>
    </row>
    <row r="818" spans="2:7" ht="24.95" customHeight="1" x14ac:dyDescent="0.25">
      <c r="B818" s="28"/>
      <c r="C818" s="28"/>
      <c r="D818" s="28"/>
      <c r="E818" s="28"/>
      <c r="F818" s="28"/>
      <c r="G818" s="28"/>
    </row>
    <row r="819" spans="2:7" ht="24.95" customHeight="1" x14ac:dyDescent="0.25">
      <c r="B819" s="28"/>
      <c r="C819" s="28"/>
      <c r="D819" s="28"/>
      <c r="E819" s="28"/>
      <c r="F819" s="28"/>
      <c r="G819" s="28"/>
    </row>
    <row r="820" spans="2:7" ht="24.95" customHeight="1" x14ac:dyDescent="0.25">
      <c r="B820" s="28"/>
      <c r="C820" s="28"/>
      <c r="D820" s="28"/>
      <c r="E820" s="28"/>
      <c r="F820" s="28"/>
      <c r="G820" s="28"/>
    </row>
    <row r="821" spans="2:7" ht="24.95" customHeight="1" x14ac:dyDescent="0.25">
      <c r="B821" s="28"/>
      <c r="C821" s="28"/>
      <c r="D821" s="28"/>
      <c r="E821" s="28"/>
      <c r="F821" s="28"/>
      <c r="G821" s="28"/>
    </row>
    <row r="822" spans="2:7" ht="24.95" customHeight="1" x14ac:dyDescent="0.25">
      <c r="B822" s="28"/>
      <c r="C822" s="28"/>
      <c r="D822" s="28"/>
      <c r="E822" s="28"/>
      <c r="F822" s="28"/>
      <c r="G822" s="28"/>
    </row>
    <row r="823" spans="2:7" ht="24.95" customHeight="1" x14ac:dyDescent="0.25">
      <c r="B823" s="28"/>
      <c r="C823" s="28"/>
      <c r="D823" s="28"/>
      <c r="E823" s="28"/>
      <c r="F823" s="28"/>
      <c r="G823" s="28"/>
    </row>
    <row r="824" spans="2:7" ht="24.95" customHeight="1" x14ac:dyDescent="0.25">
      <c r="B824" s="28"/>
      <c r="C824" s="28"/>
      <c r="D824" s="28"/>
      <c r="E824" s="28"/>
      <c r="F824" s="28"/>
      <c r="G824" s="28"/>
    </row>
    <row r="825" spans="2:7" ht="24.95" customHeight="1" x14ac:dyDescent="0.25">
      <c r="B825" s="28"/>
      <c r="C825" s="28"/>
      <c r="D825" s="28"/>
      <c r="E825" s="28"/>
      <c r="F825" s="28"/>
      <c r="G825" s="28"/>
    </row>
    <row r="826" spans="2:7" ht="24.95" customHeight="1" x14ac:dyDescent="0.25">
      <c r="B826" s="28"/>
      <c r="C826" s="28"/>
      <c r="D826" s="28"/>
      <c r="E826" s="28"/>
      <c r="F826" s="28"/>
      <c r="G826" s="28"/>
    </row>
    <row r="827" spans="2:7" ht="24.95" customHeight="1" x14ac:dyDescent="0.25">
      <c r="B827" s="28"/>
      <c r="C827" s="28"/>
      <c r="D827" s="28"/>
      <c r="E827" s="28"/>
      <c r="F827" s="28"/>
      <c r="G827" s="28"/>
    </row>
    <row r="828" spans="2:7" ht="24.95" customHeight="1" x14ac:dyDescent="0.25">
      <c r="B828" s="28"/>
      <c r="C828" s="28"/>
      <c r="D828" s="28"/>
      <c r="E828" s="28"/>
      <c r="F828" s="28"/>
      <c r="G828" s="28"/>
    </row>
    <row r="829" spans="2:7" ht="24.95" customHeight="1" x14ac:dyDescent="0.25">
      <c r="B829" s="28"/>
      <c r="C829" s="28"/>
      <c r="D829" s="28"/>
      <c r="E829" s="28"/>
      <c r="F829" s="28"/>
      <c r="G829" s="28"/>
    </row>
    <row r="830" spans="2:7" ht="24.95" customHeight="1" x14ac:dyDescent="0.25">
      <c r="B830" s="28"/>
      <c r="C830" s="28"/>
      <c r="D830" s="28"/>
      <c r="E830" s="28"/>
      <c r="F830" s="28"/>
      <c r="G830" s="28"/>
    </row>
    <row r="831" spans="2:7" ht="24.95" customHeight="1" x14ac:dyDescent="0.25">
      <c r="B831" s="28"/>
      <c r="C831" s="28"/>
      <c r="D831" s="28"/>
      <c r="E831" s="28"/>
      <c r="F831" s="28"/>
      <c r="G831" s="28"/>
    </row>
    <row r="832" spans="2:7" ht="24.95" customHeight="1" x14ac:dyDescent="0.25">
      <c r="B832" s="28"/>
      <c r="C832" s="28"/>
      <c r="D832" s="28"/>
      <c r="E832" s="28"/>
      <c r="F832" s="28"/>
      <c r="G832" s="28"/>
    </row>
    <row r="833" spans="2:7" ht="24.95" customHeight="1" x14ac:dyDescent="0.25">
      <c r="B833" s="28"/>
      <c r="C833" s="28"/>
      <c r="D833" s="28"/>
      <c r="E833" s="28"/>
      <c r="F833" s="28"/>
      <c r="G833" s="28"/>
    </row>
    <row r="834" spans="2:7" ht="24.95" customHeight="1" x14ac:dyDescent="0.25">
      <c r="B834" s="28"/>
      <c r="C834" s="28"/>
      <c r="D834" s="28"/>
      <c r="E834" s="28"/>
      <c r="F834" s="28"/>
      <c r="G834" s="28"/>
    </row>
    <row r="835" spans="2:7" ht="24.95" customHeight="1" x14ac:dyDescent="0.25">
      <c r="B835" s="28"/>
      <c r="C835" s="28"/>
      <c r="D835" s="28"/>
      <c r="E835" s="28"/>
      <c r="F835" s="28"/>
      <c r="G835" s="28"/>
    </row>
    <row r="836" spans="2:7" ht="24.95" customHeight="1" x14ac:dyDescent="0.25">
      <c r="B836" s="28"/>
      <c r="C836" s="28"/>
      <c r="D836" s="28"/>
      <c r="E836" s="28"/>
      <c r="F836" s="28"/>
      <c r="G836" s="28"/>
    </row>
    <row r="837" spans="2:7" ht="24.95" customHeight="1" x14ac:dyDescent="0.25">
      <c r="B837" s="28"/>
      <c r="C837" s="28"/>
      <c r="D837" s="28"/>
      <c r="E837" s="28"/>
      <c r="F837" s="28"/>
      <c r="G837" s="28"/>
    </row>
    <row r="838" spans="2:7" ht="24.95" customHeight="1" x14ac:dyDescent="0.25">
      <c r="B838" s="28"/>
      <c r="C838" s="28"/>
      <c r="D838" s="28"/>
      <c r="E838" s="28"/>
      <c r="F838" s="28"/>
      <c r="G838" s="28"/>
    </row>
    <row r="839" spans="2:7" ht="24.95" customHeight="1" x14ac:dyDescent="0.25">
      <c r="B839" s="28"/>
      <c r="C839" s="28"/>
      <c r="D839" s="28"/>
      <c r="E839" s="28"/>
      <c r="F839" s="28"/>
      <c r="G839" s="28"/>
    </row>
    <row r="840" spans="2:7" ht="24.95" customHeight="1" x14ac:dyDescent="0.25">
      <c r="B840" s="28"/>
      <c r="C840" s="28"/>
      <c r="D840" s="28"/>
      <c r="E840" s="28"/>
      <c r="F840" s="28"/>
      <c r="G840" s="28"/>
    </row>
    <row r="841" spans="2:7" ht="24.95" customHeight="1" x14ac:dyDescent="0.25">
      <c r="B841" s="28"/>
      <c r="C841" s="28"/>
      <c r="D841" s="28"/>
      <c r="E841" s="28"/>
      <c r="F841" s="28"/>
      <c r="G841" s="28"/>
    </row>
    <row r="842" spans="2:7" ht="24.95" customHeight="1" x14ac:dyDescent="0.25">
      <c r="B842" s="28"/>
      <c r="C842" s="28"/>
      <c r="D842" s="28"/>
      <c r="E842" s="28"/>
      <c r="F842" s="28"/>
      <c r="G842" s="28"/>
    </row>
    <row r="843" spans="2:7" ht="24.95" customHeight="1" x14ac:dyDescent="0.25">
      <c r="D843" s="28"/>
      <c r="E843" s="28"/>
      <c r="F843" s="28"/>
      <c r="G843" s="28"/>
    </row>
    <row r="844" spans="2:7" ht="24.95" customHeight="1" x14ac:dyDescent="0.25">
      <c r="D844" s="28"/>
      <c r="E844" s="28"/>
      <c r="F844" s="28"/>
      <c r="G844" s="28"/>
    </row>
    <row r="845" spans="2:7" ht="24.95" customHeight="1" x14ac:dyDescent="0.25">
      <c r="D845" s="28"/>
      <c r="E845" s="28"/>
      <c r="F845" s="28"/>
      <c r="G845" s="28"/>
    </row>
    <row r="846" spans="2:7" ht="24.95" customHeight="1" x14ac:dyDescent="0.25">
      <c r="D846" s="28"/>
      <c r="E846" s="28"/>
      <c r="F846" s="28"/>
      <c r="G846" s="28"/>
    </row>
    <row r="847" spans="2:7" ht="24.95" customHeight="1" x14ac:dyDescent="0.25">
      <c r="D847" s="28"/>
      <c r="E847" s="28"/>
      <c r="F847" s="28"/>
      <c r="G847" s="28"/>
    </row>
    <row r="848" spans="2:7" ht="24.95" customHeight="1" x14ac:dyDescent="0.25">
      <c r="D848" s="28"/>
      <c r="E848" s="28"/>
      <c r="F848" s="28"/>
      <c r="G848" s="28"/>
    </row>
    <row r="849" spans="4:7" ht="24.95" customHeight="1" x14ac:dyDescent="0.25">
      <c r="D849" s="28"/>
      <c r="E849" s="28"/>
      <c r="F849" s="28"/>
      <c r="G849" s="28"/>
    </row>
    <row r="850" spans="4:7" ht="24.95" customHeight="1" x14ac:dyDescent="0.25">
      <c r="D850" s="28"/>
      <c r="E850" s="28"/>
      <c r="F850" s="28"/>
      <c r="G850" s="28"/>
    </row>
    <row r="851" spans="4:7" ht="24.95" customHeight="1" x14ac:dyDescent="0.25">
      <c r="D851" s="28"/>
      <c r="E851" s="28"/>
      <c r="F851" s="28"/>
      <c r="G851" s="28"/>
    </row>
    <row r="852" spans="4:7" ht="24.95" customHeight="1" x14ac:dyDescent="0.25">
      <c r="D852" s="28"/>
      <c r="E852" s="28"/>
      <c r="F852" s="28"/>
      <c r="G852" s="28"/>
    </row>
    <row r="853" spans="4:7" ht="24.95" customHeight="1" x14ac:dyDescent="0.25">
      <c r="D853" s="28"/>
      <c r="E853" s="28"/>
      <c r="F853" s="28"/>
      <c r="G853" s="28"/>
    </row>
    <row r="854" spans="4:7" ht="24.95" customHeight="1" x14ac:dyDescent="0.25">
      <c r="D854" s="28"/>
      <c r="E854" s="28"/>
      <c r="F854" s="28"/>
      <c r="G854" s="28"/>
    </row>
    <row r="855" spans="4:7" ht="24.95" customHeight="1" x14ac:dyDescent="0.25">
      <c r="E855" s="28"/>
    </row>
    <row r="856" spans="4:7" ht="24.95" customHeight="1" x14ac:dyDescent="0.25">
      <c r="E856" s="28"/>
    </row>
    <row r="857" spans="4:7" ht="24.95" customHeight="1" x14ac:dyDescent="0.25">
      <c r="E857" s="28"/>
    </row>
    <row r="858" spans="4:7" ht="24.95" customHeight="1" x14ac:dyDescent="0.25">
      <c r="E858" s="28"/>
    </row>
    <row r="859" spans="4:7" ht="24.95" customHeight="1" x14ac:dyDescent="0.25">
      <c r="E859" s="28"/>
    </row>
    <row r="860" spans="4:7" ht="24.95" customHeight="1" x14ac:dyDescent="0.25">
      <c r="E860" s="28"/>
    </row>
    <row r="861" spans="4:7" ht="24.95" customHeight="1" x14ac:dyDescent="0.25">
      <c r="E861" s="28"/>
    </row>
    <row r="862" spans="4:7" ht="24.95" customHeight="1" x14ac:dyDescent="0.25">
      <c r="E862" s="28"/>
    </row>
    <row r="863" spans="4:7" ht="24.95" customHeight="1" x14ac:dyDescent="0.25">
      <c r="E863" s="28"/>
    </row>
    <row r="864" spans="4:7" ht="24.95" customHeight="1" x14ac:dyDescent="0.25">
      <c r="E864" s="28"/>
    </row>
    <row r="865" spans="5:5" ht="24.95" customHeight="1" x14ac:dyDescent="0.25">
      <c r="E865" s="28"/>
    </row>
    <row r="866" spans="5:5" ht="24.95" customHeight="1" x14ac:dyDescent="0.25">
      <c r="E866" s="28"/>
    </row>
    <row r="867" spans="5:5" ht="24.95" customHeight="1" x14ac:dyDescent="0.25">
      <c r="E867" s="28"/>
    </row>
    <row r="868" spans="5:5" ht="24.95" customHeight="1" x14ac:dyDescent="0.25">
      <c r="E868" s="28"/>
    </row>
    <row r="869" spans="5:5" ht="24.95" customHeight="1" x14ac:dyDescent="0.25">
      <c r="E869" s="28"/>
    </row>
    <row r="870" spans="5:5" ht="24.95" customHeight="1" x14ac:dyDescent="0.25">
      <c r="E870" s="28"/>
    </row>
    <row r="871" spans="5:5" ht="24.95" customHeight="1" x14ac:dyDescent="0.25">
      <c r="E871" s="28"/>
    </row>
    <row r="872" spans="5:5" ht="24.95" customHeight="1" x14ac:dyDescent="0.25">
      <c r="E872" s="28"/>
    </row>
    <row r="873" spans="5:5" ht="24.95" customHeight="1" x14ac:dyDescent="0.25">
      <c r="E873" s="28"/>
    </row>
    <row r="874" spans="5:5" ht="24.95" customHeight="1" x14ac:dyDescent="0.25">
      <c r="E874" s="28"/>
    </row>
    <row r="875" spans="5:5" ht="24.95" customHeight="1" x14ac:dyDescent="0.25">
      <c r="E875" s="28"/>
    </row>
    <row r="876" spans="5:5" ht="24.95" customHeight="1" x14ac:dyDescent="0.25">
      <c r="E876" s="28"/>
    </row>
    <row r="877" spans="5:5" ht="24.95" customHeight="1" x14ac:dyDescent="0.25">
      <c r="E877" s="28"/>
    </row>
    <row r="878" spans="5:5" ht="24.95" customHeight="1" x14ac:dyDescent="0.25">
      <c r="E878" s="28"/>
    </row>
    <row r="879" spans="5:5" ht="24.95" customHeight="1" x14ac:dyDescent="0.25">
      <c r="E879" s="28"/>
    </row>
    <row r="880" spans="5:5" ht="24.95" customHeight="1" x14ac:dyDescent="0.25">
      <c r="E880" s="28"/>
    </row>
    <row r="881" spans="5:5" ht="24.95" customHeight="1" x14ac:dyDescent="0.25">
      <c r="E881" s="28"/>
    </row>
    <row r="882" spans="5:5" ht="24.95" customHeight="1" x14ac:dyDescent="0.25">
      <c r="E882" s="28"/>
    </row>
    <row r="883" spans="5:5" ht="24.95" customHeight="1" x14ac:dyDescent="0.25">
      <c r="E883" s="28"/>
    </row>
    <row r="884" spans="5:5" ht="24.95" customHeight="1" x14ac:dyDescent="0.25">
      <c r="E884" s="28"/>
    </row>
    <row r="885" spans="5:5" ht="24.95" customHeight="1" x14ac:dyDescent="0.25">
      <c r="E885" s="28"/>
    </row>
    <row r="886" spans="5:5" ht="24.95" customHeight="1" x14ac:dyDescent="0.25">
      <c r="E886" s="28"/>
    </row>
    <row r="887" spans="5:5" ht="24.95" customHeight="1" x14ac:dyDescent="0.25">
      <c r="E887" s="28"/>
    </row>
    <row r="888" spans="5:5" ht="24.95" customHeight="1" x14ac:dyDescent="0.25">
      <c r="E888" s="28"/>
    </row>
    <row r="889" spans="5:5" ht="24.95" customHeight="1" x14ac:dyDescent="0.25">
      <c r="E889" s="28"/>
    </row>
    <row r="890" spans="5:5" ht="24.95" customHeight="1" x14ac:dyDescent="0.25">
      <c r="E890" s="28"/>
    </row>
    <row r="891" spans="5:5" ht="24.95" customHeight="1" x14ac:dyDescent="0.25">
      <c r="E891" s="28"/>
    </row>
    <row r="892" spans="5:5" ht="24.95" customHeight="1" x14ac:dyDescent="0.25">
      <c r="E892" s="28"/>
    </row>
    <row r="893" spans="5:5" ht="24.95" customHeight="1" x14ac:dyDescent="0.25">
      <c r="E893" s="28"/>
    </row>
    <row r="894" spans="5:5" ht="24.95" customHeight="1" x14ac:dyDescent="0.25">
      <c r="E894" s="28"/>
    </row>
    <row r="895" spans="5:5" ht="24.95" customHeight="1" x14ac:dyDescent="0.25">
      <c r="E895" s="28"/>
    </row>
    <row r="896" spans="5:5" ht="24.95" customHeight="1" x14ac:dyDescent="0.25">
      <c r="E896" s="28"/>
    </row>
    <row r="897" spans="5:5" ht="24.95" customHeight="1" x14ac:dyDescent="0.25">
      <c r="E897" s="28"/>
    </row>
    <row r="898" spans="5:5" ht="24.95" customHeight="1" x14ac:dyDescent="0.25">
      <c r="E898" s="28"/>
    </row>
    <row r="899" spans="5:5" ht="24.95" customHeight="1" x14ac:dyDescent="0.25">
      <c r="E899" s="28"/>
    </row>
    <row r="900" spans="5:5" ht="24.95" customHeight="1" x14ac:dyDescent="0.25">
      <c r="E900" s="28"/>
    </row>
    <row r="901" spans="5:5" ht="24.95" customHeight="1" x14ac:dyDescent="0.25">
      <c r="E901" s="28"/>
    </row>
    <row r="902" spans="5:5" ht="24.95" customHeight="1" x14ac:dyDescent="0.25">
      <c r="E902" s="28"/>
    </row>
    <row r="903" spans="5:5" ht="24.95" customHeight="1" x14ac:dyDescent="0.25">
      <c r="E903" s="28"/>
    </row>
    <row r="904" spans="5:5" ht="24.95" customHeight="1" x14ac:dyDescent="0.25">
      <c r="E904" s="28"/>
    </row>
    <row r="905" spans="5:5" ht="24.95" customHeight="1" x14ac:dyDescent="0.25">
      <c r="E905" s="28"/>
    </row>
    <row r="906" spans="5:5" ht="24.95" customHeight="1" x14ac:dyDescent="0.25">
      <c r="E906" s="28"/>
    </row>
    <row r="907" spans="5:5" ht="24.95" customHeight="1" x14ac:dyDescent="0.25">
      <c r="E907" s="28"/>
    </row>
    <row r="908" spans="5:5" ht="24.95" customHeight="1" x14ac:dyDescent="0.25">
      <c r="E908" s="28"/>
    </row>
    <row r="909" spans="5:5" ht="24.95" customHeight="1" x14ac:dyDescent="0.25">
      <c r="E909" s="28"/>
    </row>
    <row r="910" spans="5:5" ht="24.95" customHeight="1" x14ac:dyDescent="0.25">
      <c r="E910" s="28"/>
    </row>
    <row r="911" spans="5:5" ht="24.95" customHeight="1" x14ac:dyDescent="0.25">
      <c r="E911" s="28"/>
    </row>
    <row r="912" spans="5:5" ht="24.95" customHeight="1" x14ac:dyDescent="0.25">
      <c r="E912" s="28"/>
    </row>
    <row r="913" spans="5:5" ht="24.95" customHeight="1" x14ac:dyDescent="0.25">
      <c r="E913" s="28"/>
    </row>
    <row r="914" spans="5:5" ht="24.95" customHeight="1" x14ac:dyDescent="0.25">
      <c r="E914" s="28"/>
    </row>
    <row r="915" spans="5:5" ht="24.95" customHeight="1" x14ac:dyDescent="0.25">
      <c r="E915" s="28"/>
    </row>
    <row r="916" spans="5:5" ht="24.95" customHeight="1" x14ac:dyDescent="0.25">
      <c r="E916" s="28"/>
    </row>
    <row r="917" spans="5:5" ht="24.95" customHeight="1" x14ac:dyDescent="0.25">
      <c r="E917" s="28"/>
    </row>
    <row r="918" spans="5:5" ht="24.95" customHeight="1" x14ac:dyDescent="0.25">
      <c r="E918" s="28"/>
    </row>
    <row r="919" spans="5:5" ht="24.95" customHeight="1" x14ac:dyDescent="0.25">
      <c r="E919" s="28"/>
    </row>
    <row r="920" spans="5:5" ht="24.95" customHeight="1" x14ac:dyDescent="0.25">
      <c r="E920" s="28"/>
    </row>
    <row r="921" spans="5:5" ht="24.95" customHeight="1" x14ac:dyDescent="0.25">
      <c r="E921" s="28"/>
    </row>
    <row r="922" spans="5:5" ht="24.95" customHeight="1" x14ac:dyDescent="0.25">
      <c r="E922" s="28"/>
    </row>
    <row r="923" spans="5:5" ht="24.95" customHeight="1" x14ac:dyDescent="0.25">
      <c r="E923" s="28"/>
    </row>
    <row r="924" spans="5:5" ht="24.95" customHeight="1" x14ac:dyDescent="0.25">
      <c r="E924" s="28"/>
    </row>
    <row r="925" spans="5:5" ht="24.95" customHeight="1" x14ac:dyDescent="0.25">
      <c r="E925" s="28"/>
    </row>
    <row r="926" spans="5:5" ht="24.95" customHeight="1" x14ac:dyDescent="0.25">
      <c r="E926" s="28"/>
    </row>
    <row r="927" spans="5:5" ht="24.95" customHeight="1" x14ac:dyDescent="0.25">
      <c r="E927" s="28"/>
    </row>
    <row r="928" spans="5:5" ht="24.95" customHeight="1" x14ac:dyDescent="0.25">
      <c r="E928" s="28"/>
    </row>
    <row r="929" spans="5:5" ht="24.95" customHeight="1" x14ac:dyDescent="0.25">
      <c r="E929" s="28"/>
    </row>
    <row r="930" spans="5:5" ht="24.95" customHeight="1" x14ac:dyDescent="0.25">
      <c r="E930" s="28"/>
    </row>
    <row r="931" spans="5:5" ht="24.95" customHeight="1" x14ac:dyDescent="0.25">
      <c r="E931" s="28"/>
    </row>
    <row r="932" spans="5:5" ht="24.95" customHeight="1" x14ac:dyDescent="0.25">
      <c r="E932" s="28"/>
    </row>
    <row r="933" spans="5:5" ht="24.95" customHeight="1" x14ac:dyDescent="0.25">
      <c r="E933" s="28"/>
    </row>
    <row r="934" spans="5:5" ht="24.95" customHeight="1" x14ac:dyDescent="0.25">
      <c r="E934" s="28"/>
    </row>
    <row r="935" spans="5:5" ht="24.95" customHeight="1" x14ac:dyDescent="0.25">
      <c r="E935" s="28"/>
    </row>
    <row r="936" spans="5:5" ht="24.95" customHeight="1" x14ac:dyDescent="0.25">
      <c r="E936" s="28"/>
    </row>
    <row r="937" spans="5:5" ht="24.95" customHeight="1" x14ac:dyDescent="0.25">
      <c r="E937" s="28"/>
    </row>
    <row r="938" spans="5:5" ht="24.95" customHeight="1" x14ac:dyDescent="0.25">
      <c r="E938" s="28"/>
    </row>
    <row r="939" spans="5:5" ht="24.95" customHeight="1" x14ac:dyDescent="0.25">
      <c r="E939" s="28"/>
    </row>
    <row r="940" spans="5:5" ht="24.95" customHeight="1" x14ac:dyDescent="0.25">
      <c r="E940" s="28"/>
    </row>
    <row r="941" spans="5:5" ht="24.95" customHeight="1" x14ac:dyDescent="0.25">
      <c r="E941" s="28"/>
    </row>
    <row r="942" spans="5:5" ht="24.95" customHeight="1" x14ac:dyDescent="0.25">
      <c r="E942" s="28"/>
    </row>
    <row r="943" spans="5:5" ht="24.95" customHeight="1" x14ac:dyDescent="0.25">
      <c r="E943" s="28"/>
    </row>
    <row r="944" spans="5:5" ht="24.95" customHeight="1" x14ac:dyDescent="0.25">
      <c r="E944" s="28"/>
    </row>
    <row r="945" spans="5:5" ht="24.95" customHeight="1" x14ac:dyDescent="0.25">
      <c r="E945" s="28"/>
    </row>
    <row r="946" spans="5:5" ht="24.95" customHeight="1" x14ac:dyDescent="0.25">
      <c r="E946" s="28"/>
    </row>
    <row r="947" spans="5:5" ht="24.95" customHeight="1" x14ac:dyDescent="0.25">
      <c r="E947" s="28"/>
    </row>
    <row r="948" spans="5:5" ht="24.95" customHeight="1" x14ac:dyDescent="0.25">
      <c r="E948" s="28"/>
    </row>
    <row r="949" spans="5:5" ht="24.95" customHeight="1" x14ac:dyDescent="0.25">
      <c r="E949" s="28"/>
    </row>
    <row r="950" spans="5:5" ht="24.95" customHeight="1" x14ac:dyDescent="0.25">
      <c r="E950" s="28"/>
    </row>
    <row r="951" spans="5:5" ht="24.95" customHeight="1" x14ac:dyDescent="0.25">
      <c r="E951" s="28"/>
    </row>
    <row r="952" spans="5:5" ht="24.95" customHeight="1" x14ac:dyDescent="0.25">
      <c r="E952" s="28"/>
    </row>
    <row r="953" spans="5:5" ht="24.95" customHeight="1" x14ac:dyDescent="0.25">
      <c r="E953" s="28"/>
    </row>
    <row r="954" spans="5:5" ht="24.95" customHeight="1" x14ac:dyDescent="0.25">
      <c r="E954" s="28"/>
    </row>
    <row r="955" spans="5:5" ht="24.95" customHeight="1" x14ac:dyDescent="0.25">
      <c r="E955" s="28"/>
    </row>
    <row r="956" spans="5:5" ht="24.95" customHeight="1" x14ac:dyDescent="0.25">
      <c r="E956" s="28"/>
    </row>
    <row r="957" spans="5:5" ht="24.95" customHeight="1" x14ac:dyDescent="0.25">
      <c r="E957" s="28"/>
    </row>
    <row r="958" spans="5:5" ht="24.95" customHeight="1" x14ac:dyDescent="0.25">
      <c r="E958" s="28"/>
    </row>
    <row r="959" spans="5:5" ht="24.95" customHeight="1" x14ac:dyDescent="0.25">
      <c r="E959" s="28"/>
    </row>
    <row r="960" spans="5:5" ht="24.95" customHeight="1" x14ac:dyDescent="0.25">
      <c r="E960" s="28"/>
    </row>
    <row r="961" spans="5:5" ht="24.95" customHeight="1" x14ac:dyDescent="0.25">
      <c r="E961" s="28"/>
    </row>
    <row r="962" spans="5:5" ht="24.95" customHeight="1" x14ac:dyDescent="0.25">
      <c r="E962" s="28"/>
    </row>
    <row r="963" spans="5:5" ht="24.95" customHeight="1" x14ac:dyDescent="0.25">
      <c r="E963" s="28"/>
    </row>
    <row r="964" spans="5:5" ht="24.95" customHeight="1" x14ac:dyDescent="0.25">
      <c r="E964" s="28"/>
    </row>
    <row r="965" spans="5:5" ht="24.95" customHeight="1" x14ac:dyDescent="0.25">
      <c r="E965" s="28"/>
    </row>
    <row r="966" spans="5:5" ht="24.95" customHeight="1" x14ac:dyDescent="0.25">
      <c r="E966" s="28"/>
    </row>
    <row r="967" spans="5:5" ht="24.95" customHeight="1" x14ac:dyDescent="0.25">
      <c r="E967" s="28"/>
    </row>
    <row r="968" spans="5:5" ht="24.95" customHeight="1" x14ac:dyDescent="0.25">
      <c r="E968" s="28"/>
    </row>
    <row r="969" spans="5:5" ht="24.95" customHeight="1" x14ac:dyDescent="0.25">
      <c r="E969" s="28"/>
    </row>
    <row r="970" spans="5:5" ht="24.95" customHeight="1" x14ac:dyDescent="0.25">
      <c r="E970" s="28"/>
    </row>
    <row r="971" spans="5:5" ht="24.95" customHeight="1" x14ac:dyDescent="0.25">
      <c r="E971" s="28"/>
    </row>
    <row r="972" spans="5:5" ht="24.95" customHeight="1" x14ac:dyDescent="0.25">
      <c r="E972" s="28"/>
    </row>
    <row r="973" spans="5:5" ht="24.95" customHeight="1" x14ac:dyDescent="0.25">
      <c r="E973" s="28"/>
    </row>
    <row r="974" spans="5:5" ht="24.95" customHeight="1" x14ac:dyDescent="0.25">
      <c r="E974" s="28"/>
    </row>
    <row r="975" spans="5:5" ht="24.95" customHeight="1" x14ac:dyDescent="0.25">
      <c r="E975" s="28"/>
    </row>
    <row r="976" spans="5:5" ht="24.95" customHeight="1" x14ac:dyDescent="0.25">
      <c r="E976" s="28"/>
    </row>
    <row r="977" spans="5:5" ht="24.95" customHeight="1" x14ac:dyDescent="0.25">
      <c r="E977" s="28"/>
    </row>
    <row r="978" spans="5:5" ht="24.95" customHeight="1" x14ac:dyDescent="0.25">
      <c r="E978" s="28"/>
    </row>
    <row r="979" spans="5:5" ht="24.95" customHeight="1" x14ac:dyDescent="0.25">
      <c r="E979" s="28"/>
    </row>
    <row r="980" spans="5:5" ht="24.95" customHeight="1" x14ac:dyDescent="0.25">
      <c r="E980" s="28"/>
    </row>
    <row r="981" spans="5:5" ht="24.95" customHeight="1" x14ac:dyDescent="0.25">
      <c r="E981" s="28"/>
    </row>
    <row r="982" spans="5:5" ht="24.95" customHeight="1" x14ac:dyDescent="0.25">
      <c r="E982" s="28"/>
    </row>
    <row r="983" spans="5:5" ht="24.95" customHeight="1" x14ac:dyDescent="0.25">
      <c r="E983" s="28"/>
    </row>
    <row r="984" spans="5:5" ht="24.95" customHeight="1" x14ac:dyDescent="0.25">
      <c r="E984" s="28"/>
    </row>
    <row r="985" spans="5:5" ht="24.95" customHeight="1" x14ac:dyDescent="0.25">
      <c r="E985" s="28"/>
    </row>
    <row r="986" spans="5:5" ht="24.95" customHeight="1" x14ac:dyDescent="0.25">
      <c r="E986" s="28"/>
    </row>
    <row r="987" spans="5:5" ht="24.95" customHeight="1" x14ac:dyDescent="0.25">
      <c r="E987" s="28"/>
    </row>
    <row r="988" spans="5:5" ht="24.95" customHeight="1" x14ac:dyDescent="0.25">
      <c r="E988" s="28"/>
    </row>
    <row r="989" spans="5:5" ht="24.95" customHeight="1" x14ac:dyDescent="0.25">
      <c r="E989" s="28"/>
    </row>
    <row r="990" spans="5:5" ht="24.95" customHeight="1" x14ac:dyDescent="0.25">
      <c r="E990" s="28"/>
    </row>
    <row r="991" spans="5:5" ht="24.95" customHeight="1" x14ac:dyDescent="0.25">
      <c r="E991" s="28"/>
    </row>
    <row r="992" spans="5:5" ht="24.95" customHeight="1" x14ac:dyDescent="0.25">
      <c r="E992" s="28"/>
    </row>
    <row r="993" spans="5:5" ht="24.95" customHeight="1" x14ac:dyDescent="0.25">
      <c r="E993" s="28"/>
    </row>
    <row r="994" spans="5:5" ht="24.95" customHeight="1" x14ac:dyDescent="0.25">
      <c r="E994" s="28"/>
    </row>
    <row r="995" spans="5:5" ht="24.95" customHeight="1" x14ac:dyDescent="0.25">
      <c r="E995" s="28"/>
    </row>
    <row r="996" spans="5:5" ht="24.95" customHeight="1" x14ac:dyDescent="0.25">
      <c r="E996" s="28"/>
    </row>
    <row r="997" spans="5:5" ht="24.95" customHeight="1" x14ac:dyDescent="0.25">
      <c r="E997" s="28"/>
    </row>
    <row r="998" spans="5:5" ht="24.95" customHeight="1" x14ac:dyDescent="0.25">
      <c r="E998" s="28"/>
    </row>
    <row r="999" spans="5:5" ht="24.95" customHeight="1" x14ac:dyDescent="0.25">
      <c r="E999" s="28"/>
    </row>
    <row r="1000" spans="5:5" ht="24.95" customHeight="1" x14ac:dyDescent="0.25">
      <c r="E1000" s="28"/>
    </row>
  </sheetData>
  <autoFilter ref="B4:G4" xr:uid="{9F39D547-A19F-45A5-A567-DF4CA4653383}"/>
  <phoneticPr fontId="5" type="noConversion"/>
  <conditionalFormatting sqref="G1:G3 E4:E1048576">
    <cfRule type="containsErrors" dxfId="50" priority="1">
      <formula>ISERROR(E1)</formula>
    </cfRule>
    <cfRule type="containsText" dxfId="49" priority="2" operator="containsText" text="CANCELADO">
      <formula>NOT(ISERROR(SEARCH("CANCELADO",E1)))</formula>
    </cfRule>
    <cfRule type="containsText" dxfId="48" priority="3" operator="containsText" text="CONCLUIDO">
      <formula>NOT(ISERROR(SEARCH("CONCLUIDO",E1)))</formula>
    </cfRule>
    <cfRule type="containsText" dxfId="47" priority="4" operator="containsText" text="EM ANDAMENTO">
      <formula>NOT(ISERROR(SEARCH("EM ANDAMENTO",E1)))</formula>
    </cfRule>
  </conditionalFormatting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783FAFA-8CB5-45EC-9C74-D59FCEE9503C}">
          <x14:formula1>
            <xm:f>BDADOS!$H$3:$H$6</xm:f>
          </x14:formula1>
          <xm:sqref>D5:D1048576</xm:sqref>
        </x14:dataValidation>
        <x14:dataValidation type="list" allowBlank="1" showInputMessage="1" showErrorMessage="1" xr:uid="{C5493CB1-F498-4593-B7EC-FCDDC6EA2B5C}">
          <x14:formula1>
            <xm:f>BDADOS!$G$3:$G$10</xm:f>
          </x14:formula1>
          <xm:sqref>E5:E1048576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1059A-76BF-442E-9D1A-24D7D2608AD2}">
  <dimension ref="B1:H1000"/>
  <sheetViews>
    <sheetView zoomScale="75" zoomScaleNormal="7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8.75" x14ac:dyDescent="0.25"/>
  <cols>
    <col min="1" max="1" width="9.140625" style="3"/>
    <col min="2" max="2" width="13.140625" style="20" bestFit="1" customWidth="1"/>
    <col min="3" max="3" width="50.28515625" style="20" bestFit="1" customWidth="1"/>
    <col min="4" max="4" width="48.7109375" style="20" bestFit="1" customWidth="1"/>
    <col min="5" max="5" width="51.7109375" style="20" bestFit="1" customWidth="1"/>
    <col min="6" max="6" width="65" style="20" customWidth="1"/>
    <col min="7" max="7" width="37.7109375" style="3" bestFit="1" customWidth="1"/>
    <col min="8" max="8" width="32.85546875" style="3" customWidth="1"/>
    <col min="9" max="16384" width="9.140625" style="3"/>
  </cols>
  <sheetData>
    <row r="1" spans="2:8" s="1" customFormat="1" ht="39.950000000000003" customHeight="1" x14ac:dyDescent="0.25"/>
    <row r="2" spans="2:8" s="2" customFormat="1" ht="39.950000000000003" customHeight="1" x14ac:dyDescent="0.25"/>
    <row r="3" spans="2:8" ht="45.75" customHeight="1" thickBot="1" x14ac:dyDescent="0.3">
      <c r="B3" s="4"/>
      <c r="C3" s="4"/>
      <c r="D3" s="4"/>
      <c r="E3" s="4"/>
      <c r="F3" s="4"/>
      <c r="G3" s="4"/>
      <c r="H3" s="4"/>
    </row>
    <row r="4" spans="2:8" s="9" customFormat="1" ht="30" customHeight="1" x14ac:dyDescent="0.25">
      <c r="B4" s="30" t="s">
        <v>123</v>
      </c>
      <c r="C4" s="30" t="s">
        <v>125</v>
      </c>
      <c r="D4" s="30" t="s">
        <v>124</v>
      </c>
      <c r="E4" s="30" t="s">
        <v>126</v>
      </c>
      <c r="F4" s="30" t="s">
        <v>34</v>
      </c>
    </row>
    <row r="5" spans="2:8" ht="24.95" customHeight="1" x14ac:dyDescent="0.25">
      <c r="B5" s="28" t="s">
        <v>128</v>
      </c>
      <c r="C5" s="28"/>
      <c r="D5" s="28"/>
      <c r="E5" s="28"/>
      <c r="F5" s="28"/>
    </row>
    <row r="6" spans="2:8" ht="24.95" customHeight="1" x14ac:dyDescent="0.25">
      <c r="B6" s="28" t="s">
        <v>129</v>
      </c>
      <c r="C6" s="28"/>
      <c r="D6" s="28"/>
      <c r="E6" s="28"/>
      <c r="F6" s="28"/>
    </row>
    <row r="7" spans="2:8" ht="24.95" customHeight="1" x14ac:dyDescent="0.25">
      <c r="B7" s="28" t="s">
        <v>130</v>
      </c>
      <c r="C7" s="28"/>
      <c r="D7" s="28"/>
      <c r="E7" s="28"/>
      <c r="F7" s="28"/>
    </row>
    <row r="8" spans="2:8" ht="24.95" customHeight="1" x14ac:dyDescent="0.25">
      <c r="B8" s="28" t="s">
        <v>131</v>
      </c>
      <c r="C8" s="28"/>
      <c r="D8" s="28"/>
      <c r="E8" s="28"/>
      <c r="F8" s="28"/>
    </row>
    <row r="9" spans="2:8" ht="24.95" customHeight="1" x14ac:dyDescent="0.25">
      <c r="B9" s="28" t="s">
        <v>132</v>
      </c>
      <c r="C9" s="28"/>
      <c r="D9" s="28"/>
      <c r="E9" s="28"/>
      <c r="F9" s="28"/>
    </row>
    <row r="10" spans="2:8" ht="24.95" customHeight="1" x14ac:dyDescent="0.25">
      <c r="B10" s="28" t="s">
        <v>133</v>
      </c>
      <c r="C10" s="28"/>
      <c r="D10" s="28"/>
      <c r="E10" s="28"/>
      <c r="F10" s="28"/>
    </row>
    <row r="11" spans="2:8" ht="24.95" customHeight="1" x14ac:dyDescent="0.25">
      <c r="B11" s="28" t="s">
        <v>134</v>
      </c>
      <c r="C11" s="28"/>
      <c r="D11" s="28"/>
      <c r="E11" s="28"/>
      <c r="F11" s="28"/>
    </row>
    <row r="12" spans="2:8" ht="24.95" customHeight="1" x14ac:dyDescent="0.25">
      <c r="B12" s="28" t="s">
        <v>135</v>
      </c>
      <c r="C12" s="28"/>
      <c r="D12" s="28"/>
      <c r="E12" s="28"/>
      <c r="F12" s="28"/>
    </row>
    <row r="13" spans="2:8" ht="24.95" customHeight="1" x14ac:dyDescent="0.25">
      <c r="B13" s="28" t="s">
        <v>136</v>
      </c>
      <c r="C13" s="28"/>
      <c r="D13" s="28"/>
      <c r="E13" s="28"/>
      <c r="F13" s="28"/>
    </row>
    <row r="14" spans="2:8" ht="24.95" customHeight="1" x14ac:dyDescent="0.25">
      <c r="B14" s="28" t="s">
        <v>137</v>
      </c>
      <c r="C14" s="28"/>
      <c r="D14" s="28"/>
      <c r="E14" s="28"/>
      <c r="F14" s="28"/>
    </row>
    <row r="15" spans="2:8" ht="24.95" customHeight="1" x14ac:dyDescent="0.25">
      <c r="B15" s="28" t="s">
        <v>138</v>
      </c>
      <c r="C15" s="28"/>
      <c r="D15" s="28"/>
      <c r="E15" s="28"/>
      <c r="F15" s="28"/>
    </row>
    <row r="16" spans="2:8" ht="24.95" customHeight="1" x14ac:dyDescent="0.25">
      <c r="B16" s="28" t="s">
        <v>139</v>
      </c>
      <c r="C16" s="28"/>
      <c r="D16" s="28"/>
      <c r="E16" s="28"/>
      <c r="F16" s="28"/>
    </row>
    <row r="17" spans="2:6" ht="24.95" customHeight="1" x14ac:dyDescent="0.25">
      <c r="B17" s="28" t="s">
        <v>140</v>
      </c>
      <c r="C17" s="28"/>
      <c r="D17" s="28"/>
      <c r="E17" s="28"/>
      <c r="F17" s="28"/>
    </row>
    <row r="18" spans="2:6" ht="24.95" customHeight="1" x14ac:dyDescent="0.25">
      <c r="B18" s="28" t="s">
        <v>141</v>
      </c>
      <c r="C18" s="28"/>
      <c r="D18" s="28"/>
      <c r="E18" s="28"/>
      <c r="F18" s="28"/>
    </row>
    <row r="19" spans="2:6" ht="24.95" customHeight="1" x14ac:dyDescent="0.25">
      <c r="B19" s="28" t="s">
        <v>142</v>
      </c>
      <c r="C19" s="28"/>
      <c r="D19" s="28"/>
      <c r="E19" s="28"/>
      <c r="F19" s="28"/>
    </row>
    <row r="20" spans="2:6" ht="24.95" customHeight="1" x14ac:dyDescent="0.25">
      <c r="B20" s="28" t="s">
        <v>143</v>
      </c>
      <c r="C20" s="28"/>
      <c r="D20" s="28"/>
      <c r="E20" s="28"/>
      <c r="F20" s="28"/>
    </row>
    <row r="21" spans="2:6" ht="24.95" customHeight="1" x14ac:dyDescent="0.25">
      <c r="B21" s="28" t="s">
        <v>144</v>
      </c>
      <c r="C21" s="28"/>
      <c r="D21" s="28"/>
      <c r="E21" s="28"/>
      <c r="F21" s="28"/>
    </row>
    <row r="22" spans="2:6" ht="24.95" customHeight="1" x14ac:dyDescent="0.25">
      <c r="B22" s="28" t="s">
        <v>145</v>
      </c>
      <c r="C22" s="28"/>
      <c r="D22" s="28"/>
      <c r="E22" s="28"/>
      <c r="F22" s="28"/>
    </row>
    <row r="23" spans="2:6" ht="24.95" customHeight="1" x14ac:dyDescent="0.25">
      <c r="B23" s="28" t="s">
        <v>146</v>
      </c>
      <c r="C23" s="28"/>
      <c r="D23" s="28"/>
      <c r="E23" s="28"/>
      <c r="F23" s="28"/>
    </row>
    <row r="24" spans="2:6" ht="24.95" customHeight="1" x14ac:dyDescent="0.25">
      <c r="B24" s="28" t="s">
        <v>147</v>
      </c>
      <c r="D24" s="28"/>
      <c r="E24" s="28"/>
      <c r="F24" s="28"/>
    </row>
    <row r="25" spans="2:6" ht="24.95" customHeight="1" x14ac:dyDescent="0.25">
      <c r="B25" s="28" t="s">
        <v>148</v>
      </c>
      <c r="C25" s="28"/>
      <c r="D25" s="28"/>
      <c r="E25" s="28"/>
      <c r="F25" s="28"/>
    </row>
    <row r="26" spans="2:6" ht="24.95" customHeight="1" x14ac:dyDescent="0.25">
      <c r="B26" s="28" t="s">
        <v>149</v>
      </c>
      <c r="C26" s="28"/>
      <c r="D26" s="28"/>
      <c r="E26" s="28"/>
      <c r="F26" s="28"/>
    </row>
    <row r="27" spans="2:6" ht="24.95" customHeight="1" x14ac:dyDescent="0.25">
      <c r="B27" s="28" t="s">
        <v>150</v>
      </c>
      <c r="C27" s="28"/>
      <c r="D27" s="28"/>
      <c r="E27" s="28"/>
      <c r="F27" s="28"/>
    </row>
    <row r="28" spans="2:6" ht="24.95" customHeight="1" x14ac:dyDescent="0.25">
      <c r="B28" s="28" t="s">
        <v>151</v>
      </c>
      <c r="C28" s="28"/>
      <c r="D28" s="28"/>
      <c r="E28" s="28"/>
      <c r="F28" s="28"/>
    </row>
    <row r="29" spans="2:6" ht="24.95" customHeight="1" x14ac:dyDescent="0.25">
      <c r="B29" s="28" t="s">
        <v>152</v>
      </c>
      <c r="C29" s="28"/>
      <c r="D29" s="28"/>
      <c r="E29" s="28"/>
      <c r="F29" s="28"/>
    </row>
    <row r="30" spans="2:6" ht="24.95" customHeight="1" x14ac:dyDescent="0.25">
      <c r="B30" s="28" t="s">
        <v>153</v>
      </c>
      <c r="C30" s="28"/>
      <c r="D30" s="28"/>
      <c r="E30" s="28"/>
      <c r="F30" s="28"/>
    </row>
    <row r="31" spans="2:6" ht="24.95" customHeight="1" x14ac:dyDescent="0.25">
      <c r="B31" s="28"/>
      <c r="C31" s="28"/>
      <c r="D31" s="28"/>
      <c r="E31" s="28"/>
      <c r="F31" s="28"/>
    </row>
    <row r="32" spans="2:6" ht="24.95" customHeight="1" x14ac:dyDescent="0.25">
      <c r="B32" s="28"/>
      <c r="C32" s="28"/>
      <c r="D32" s="28"/>
      <c r="E32" s="28"/>
      <c r="F32" s="28"/>
    </row>
    <row r="33" spans="2:6" ht="24.95" customHeight="1" x14ac:dyDescent="0.25">
      <c r="B33" s="28"/>
      <c r="C33" s="28"/>
      <c r="D33" s="28"/>
      <c r="E33" s="28"/>
      <c r="F33" s="28"/>
    </row>
    <row r="34" spans="2:6" ht="24.95" customHeight="1" x14ac:dyDescent="0.25">
      <c r="B34" s="28"/>
      <c r="C34" s="28"/>
      <c r="D34" s="28"/>
      <c r="E34" s="28"/>
      <c r="F34" s="28"/>
    </row>
    <row r="35" spans="2:6" ht="24.95" customHeight="1" x14ac:dyDescent="0.25">
      <c r="B35" s="28"/>
      <c r="C35" s="28"/>
      <c r="D35" s="28"/>
      <c r="E35" s="28"/>
      <c r="F35" s="28"/>
    </row>
    <row r="36" spans="2:6" ht="24.95" customHeight="1" x14ac:dyDescent="0.25">
      <c r="B36" s="28"/>
      <c r="C36" s="28"/>
      <c r="D36" s="28"/>
      <c r="E36" s="28"/>
      <c r="F36" s="28"/>
    </row>
    <row r="37" spans="2:6" ht="24.95" customHeight="1" x14ac:dyDescent="0.25">
      <c r="B37" s="28"/>
      <c r="C37" s="28"/>
      <c r="D37" s="28"/>
      <c r="E37" s="28"/>
      <c r="F37" s="28"/>
    </row>
    <row r="38" spans="2:6" ht="24.95" customHeight="1" x14ac:dyDescent="0.25">
      <c r="B38" s="28"/>
      <c r="C38" s="28"/>
      <c r="D38" s="28"/>
      <c r="E38" s="28"/>
      <c r="F38" s="28"/>
    </row>
    <row r="39" spans="2:6" ht="24.95" customHeight="1" x14ac:dyDescent="0.25">
      <c r="B39" s="28"/>
      <c r="C39" s="28"/>
      <c r="D39" s="28"/>
      <c r="E39" s="28"/>
      <c r="F39" s="28"/>
    </row>
    <row r="40" spans="2:6" ht="24.95" customHeight="1" x14ac:dyDescent="0.25">
      <c r="B40" s="28"/>
      <c r="C40" s="28"/>
      <c r="D40" s="28"/>
      <c r="E40" s="28"/>
      <c r="F40" s="28"/>
    </row>
    <row r="41" spans="2:6" ht="24.95" customHeight="1" x14ac:dyDescent="0.25">
      <c r="B41" s="28"/>
      <c r="C41" s="28"/>
      <c r="D41" s="28"/>
      <c r="E41" s="28"/>
      <c r="F41" s="28"/>
    </row>
    <row r="42" spans="2:6" ht="24.95" customHeight="1" x14ac:dyDescent="0.25">
      <c r="B42" s="28"/>
      <c r="C42" s="28"/>
      <c r="D42" s="28"/>
      <c r="E42" s="28"/>
      <c r="F42" s="28"/>
    </row>
    <row r="43" spans="2:6" ht="24.95" customHeight="1" x14ac:dyDescent="0.25">
      <c r="B43" s="28"/>
      <c r="C43" s="28"/>
      <c r="D43" s="28"/>
      <c r="E43" s="28"/>
      <c r="F43" s="28"/>
    </row>
    <row r="44" spans="2:6" ht="24.95" customHeight="1" x14ac:dyDescent="0.25">
      <c r="B44" s="28"/>
      <c r="C44" s="28"/>
      <c r="D44" s="28"/>
      <c r="E44" s="28"/>
      <c r="F44" s="28"/>
    </row>
    <row r="45" spans="2:6" ht="24.95" customHeight="1" x14ac:dyDescent="0.25">
      <c r="B45" s="28"/>
      <c r="C45" s="28"/>
      <c r="D45" s="28"/>
      <c r="E45" s="28"/>
      <c r="F45" s="28"/>
    </row>
    <row r="46" spans="2:6" ht="24.95" customHeight="1" x14ac:dyDescent="0.25">
      <c r="B46" s="28"/>
      <c r="C46" s="28"/>
      <c r="D46" s="28"/>
      <c r="E46" s="28"/>
      <c r="F46" s="28"/>
    </row>
    <row r="47" spans="2:6" ht="24.95" customHeight="1" x14ac:dyDescent="0.25">
      <c r="B47" s="28"/>
      <c r="C47" s="28"/>
      <c r="D47" s="28"/>
      <c r="E47" s="28"/>
      <c r="F47" s="28"/>
    </row>
    <row r="48" spans="2:6" ht="24.95" customHeight="1" x14ac:dyDescent="0.25">
      <c r="B48" s="28"/>
      <c r="C48" s="28"/>
      <c r="D48" s="28"/>
      <c r="E48" s="28"/>
      <c r="F48" s="28"/>
    </row>
    <row r="49" spans="2:6" ht="24.95" customHeight="1" x14ac:dyDescent="0.25">
      <c r="B49" s="28"/>
      <c r="C49" s="28"/>
      <c r="D49" s="28"/>
      <c r="E49" s="28"/>
      <c r="F49" s="28"/>
    </row>
    <row r="50" spans="2:6" ht="24.95" customHeight="1" x14ac:dyDescent="0.25">
      <c r="B50" s="28"/>
      <c r="C50" s="28"/>
      <c r="D50" s="28"/>
      <c r="E50" s="28"/>
      <c r="F50" s="28"/>
    </row>
    <row r="51" spans="2:6" ht="24.95" customHeight="1" x14ac:dyDescent="0.25">
      <c r="B51" s="28"/>
      <c r="C51" s="28"/>
      <c r="D51" s="28"/>
      <c r="E51" s="28"/>
      <c r="F51" s="28"/>
    </row>
    <row r="52" spans="2:6" ht="24.95" customHeight="1" x14ac:dyDescent="0.25">
      <c r="B52" s="28"/>
      <c r="C52" s="28"/>
      <c r="D52" s="28"/>
      <c r="E52" s="28"/>
      <c r="F52" s="28"/>
    </row>
    <row r="53" spans="2:6" ht="24.95" customHeight="1" x14ac:dyDescent="0.25">
      <c r="B53" s="28"/>
      <c r="C53" s="28"/>
      <c r="D53" s="28"/>
      <c r="E53" s="28"/>
      <c r="F53" s="28"/>
    </row>
    <row r="54" spans="2:6" ht="24.95" customHeight="1" x14ac:dyDescent="0.25">
      <c r="B54" s="28"/>
      <c r="C54" s="28"/>
      <c r="D54" s="28"/>
      <c r="E54" s="28"/>
      <c r="F54" s="28"/>
    </row>
    <row r="55" spans="2:6" ht="24.95" customHeight="1" x14ac:dyDescent="0.25">
      <c r="B55" s="28"/>
      <c r="C55" s="28"/>
      <c r="D55" s="28"/>
      <c r="E55" s="28"/>
      <c r="F55" s="28"/>
    </row>
    <row r="56" spans="2:6" ht="24.95" customHeight="1" x14ac:dyDescent="0.25">
      <c r="B56" s="28"/>
      <c r="C56" s="28"/>
      <c r="D56" s="28"/>
      <c r="E56" s="28"/>
      <c r="F56" s="28"/>
    </row>
    <row r="57" spans="2:6" ht="24.95" customHeight="1" x14ac:dyDescent="0.25">
      <c r="B57" s="28"/>
      <c r="C57" s="28"/>
      <c r="D57" s="28"/>
      <c r="E57" s="28"/>
      <c r="F57" s="28"/>
    </row>
    <row r="58" spans="2:6" ht="24.95" customHeight="1" x14ac:dyDescent="0.25">
      <c r="B58" s="28"/>
      <c r="C58" s="28"/>
      <c r="D58" s="28"/>
      <c r="E58" s="28"/>
      <c r="F58" s="28"/>
    </row>
    <row r="59" spans="2:6" ht="24.95" customHeight="1" x14ac:dyDescent="0.25">
      <c r="B59" s="28"/>
      <c r="C59" s="28"/>
      <c r="D59" s="28"/>
      <c r="E59" s="28"/>
      <c r="F59" s="28"/>
    </row>
    <row r="60" spans="2:6" ht="24.95" customHeight="1" x14ac:dyDescent="0.25">
      <c r="B60" s="28"/>
      <c r="C60" s="28"/>
      <c r="D60" s="28"/>
      <c r="E60" s="28"/>
      <c r="F60" s="28"/>
    </row>
    <row r="61" spans="2:6" ht="24.95" customHeight="1" x14ac:dyDescent="0.25">
      <c r="B61" s="28"/>
      <c r="C61" s="28"/>
      <c r="D61" s="28"/>
      <c r="E61" s="28"/>
      <c r="F61" s="28"/>
    </row>
    <row r="62" spans="2:6" ht="24.95" customHeight="1" x14ac:dyDescent="0.25">
      <c r="B62" s="28"/>
      <c r="C62" s="28"/>
      <c r="D62" s="28"/>
      <c r="E62" s="28"/>
      <c r="F62" s="28"/>
    </row>
    <row r="63" spans="2:6" ht="24.95" customHeight="1" x14ac:dyDescent="0.25">
      <c r="B63" s="28"/>
      <c r="C63" s="28"/>
      <c r="D63" s="28"/>
      <c r="E63" s="28"/>
      <c r="F63" s="28"/>
    </row>
    <row r="64" spans="2:6" ht="24.95" customHeight="1" x14ac:dyDescent="0.25">
      <c r="B64" s="28"/>
      <c r="C64" s="28"/>
      <c r="D64" s="28"/>
      <c r="E64" s="28"/>
      <c r="F64" s="28"/>
    </row>
    <row r="65" spans="2:6" ht="24.95" customHeight="1" x14ac:dyDescent="0.25">
      <c r="B65" s="28"/>
      <c r="C65" s="28"/>
      <c r="D65" s="28"/>
      <c r="E65" s="28"/>
      <c r="F65" s="28"/>
    </row>
    <row r="66" spans="2:6" ht="24.95" customHeight="1" x14ac:dyDescent="0.25">
      <c r="B66" s="28"/>
      <c r="C66" s="28"/>
      <c r="D66" s="28"/>
      <c r="E66" s="28"/>
      <c r="F66" s="28"/>
    </row>
    <row r="67" spans="2:6" ht="24.95" customHeight="1" x14ac:dyDescent="0.25">
      <c r="B67" s="28"/>
      <c r="C67" s="28"/>
      <c r="D67" s="28"/>
      <c r="E67" s="28"/>
      <c r="F67" s="28"/>
    </row>
    <row r="68" spans="2:6" ht="24.95" customHeight="1" x14ac:dyDescent="0.25">
      <c r="B68" s="28"/>
      <c r="C68" s="28"/>
      <c r="D68" s="28"/>
      <c r="E68" s="28"/>
      <c r="F68" s="28"/>
    </row>
    <row r="69" spans="2:6" ht="24.95" customHeight="1" x14ac:dyDescent="0.25">
      <c r="B69" s="28"/>
      <c r="C69" s="28"/>
      <c r="D69" s="28"/>
      <c r="E69" s="28"/>
      <c r="F69" s="28"/>
    </row>
    <row r="70" spans="2:6" ht="24.95" customHeight="1" x14ac:dyDescent="0.25">
      <c r="B70" s="28"/>
      <c r="C70" s="28"/>
      <c r="D70" s="28"/>
      <c r="E70" s="28"/>
      <c r="F70" s="28"/>
    </row>
    <row r="71" spans="2:6" ht="24.95" customHeight="1" x14ac:dyDescent="0.25">
      <c r="B71" s="28"/>
      <c r="C71" s="28"/>
      <c r="D71" s="28"/>
      <c r="E71" s="28"/>
      <c r="F71" s="28"/>
    </row>
    <row r="72" spans="2:6" ht="24.95" customHeight="1" x14ac:dyDescent="0.25">
      <c r="B72" s="28"/>
      <c r="C72" s="28"/>
      <c r="D72" s="28"/>
      <c r="E72" s="28"/>
      <c r="F72" s="28"/>
    </row>
    <row r="73" spans="2:6" ht="24.95" customHeight="1" x14ac:dyDescent="0.25">
      <c r="B73" s="28"/>
      <c r="C73" s="28"/>
      <c r="D73" s="28"/>
      <c r="E73" s="28"/>
      <c r="F73" s="28"/>
    </row>
    <row r="74" spans="2:6" ht="24.95" customHeight="1" x14ac:dyDescent="0.25">
      <c r="B74" s="28"/>
      <c r="C74" s="28"/>
      <c r="D74" s="28"/>
      <c r="E74" s="28"/>
      <c r="F74" s="28"/>
    </row>
    <row r="75" spans="2:6" ht="24.95" customHeight="1" x14ac:dyDescent="0.25">
      <c r="B75" s="28"/>
      <c r="C75" s="28"/>
      <c r="D75" s="28"/>
      <c r="E75" s="28"/>
      <c r="F75" s="28"/>
    </row>
    <row r="76" spans="2:6" ht="24.95" customHeight="1" x14ac:dyDescent="0.25">
      <c r="B76" s="28"/>
      <c r="C76" s="28"/>
      <c r="D76" s="28"/>
      <c r="E76" s="28"/>
      <c r="F76" s="28"/>
    </row>
    <row r="77" spans="2:6" ht="24.95" customHeight="1" x14ac:dyDescent="0.25">
      <c r="B77" s="28"/>
      <c r="C77" s="28"/>
      <c r="D77" s="28"/>
      <c r="E77" s="28"/>
      <c r="F77" s="28"/>
    </row>
    <row r="78" spans="2:6" ht="24.95" customHeight="1" x14ac:dyDescent="0.25">
      <c r="B78" s="28"/>
      <c r="C78" s="28"/>
      <c r="D78" s="28"/>
      <c r="E78" s="28"/>
      <c r="F78" s="28"/>
    </row>
    <row r="79" spans="2:6" ht="24.95" customHeight="1" x14ac:dyDescent="0.25">
      <c r="B79" s="28"/>
      <c r="C79" s="28"/>
      <c r="D79" s="28"/>
      <c r="E79" s="28"/>
      <c r="F79" s="28"/>
    </row>
    <row r="80" spans="2:6" ht="24.95" customHeight="1" x14ac:dyDescent="0.25">
      <c r="B80" s="28"/>
      <c r="C80" s="28"/>
      <c r="D80" s="28"/>
      <c r="E80" s="28"/>
      <c r="F80" s="28"/>
    </row>
    <row r="81" spans="2:6" ht="24.95" customHeight="1" x14ac:dyDescent="0.25">
      <c r="B81" s="28"/>
      <c r="C81" s="28"/>
      <c r="D81" s="28"/>
      <c r="E81" s="28"/>
      <c r="F81" s="28"/>
    </row>
    <row r="82" spans="2:6" ht="24.95" customHeight="1" x14ac:dyDescent="0.25">
      <c r="B82" s="28"/>
      <c r="C82" s="28"/>
      <c r="D82" s="28"/>
      <c r="E82" s="28"/>
      <c r="F82" s="28"/>
    </row>
    <row r="83" spans="2:6" ht="24.95" customHeight="1" x14ac:dyDescent="0.25">
      <c r="B83" s="28"/>
      <c r="C83" s="28"/>
      <c r="D83" s="28"/>
      <c r="E83" s="28"/>
      <c r="F83" s="28"/>
    </row>
    <row r="84" spans="2:6" ht="24.95" customHeight="1" x14ac:dyDescent="0.25">
      <c r="B84" s="28"/>
      <c r="C84" s="28"/>
      <c r="D84" s="28"/>
      <c r="E84" s="28"/>
      <c r="F84" s="28"/>
    </row>
    <row r="85" spans="2:6" ht="24.95" customHeight="1" x14ac:dyDescent="0.25">
      <c r="B85" s="28"/>
      <c r="C85" s="28"/>
      <c r="D85" s="28"/>
      <c r="E85" s="28"/>
      <c r="F85" s="28"/>
    </row>
    <row r="86" spans="2:6" ht="24.95" customHeight="1" x14ac:dyDescent="0.25">
      <c r="B86" s="28"/>
      <c r="C86" s="28"/>
      <c r="D86" s="28"/>
      <c r="E86" s="28"/>
      <c r="F86" s="28"/>
    </row>
    <row r="87" spans="2:6" ht="24.95" customHeight="1" x14ac:dyDescent="0.25">
      <c r="B87" s="28"/>
      <c r="C87" s="28"/>
      <c r="D87" s="28"/>
      <c r="E87" s="28"/>
      <c r="F87" s="28"/>
    </row>
    <row r="88" spans="2:6" ht="24.95" customHeight="1" x14ac:dyDescent="0.25">
      <c r="B88" s="28"/>
      <c r="C88" s="28"/>
      <c r="D88" s="28"/>
      <c r="E88" s="28"/>
      <c r="F88" s="28"/>
    </row>
    <row r="89" spans="2:6" ht="24.95" customHeight="1" x14ac:dyDescent="0.25">
      <c r="B89" s="28"/>
      <c r="C89" s="28"/>
      <c r="D89" s="28"/>
      <c r="E89" s="28"/>
      <c r="F89" s="28"/>
    </row>
    <row r="90" spans="2:6" ht="24.95" customHeight="1" x14ac:dyDescent="0.25">
      <c r="B90" s="28"/>
      <c r="C90" s="28"/>
      <c r="D90" s="28"/>
      <c r="E90" s="28"/>
      <c r="F90" s="28"/>
    </row>
    <row r="91" spans="2:6" ht="24.95" customHeight="1" x14ac:dyDescent="0.25">
      <c r="B91" s="28"/>
      <c r="C91" s="28"/>
      <c r="D91" s="28"/>
      <c r="E91" s="28"/>
      <c r="F91" s="28"/>
    </row>
    <row r="92" spans="2:6" ht="24.95" customHeight="1" x14ac:dyDescent="0.25">
      <c r="B92" s="28"/>
      <c r="C92" s="28"/>
      <c r="D92" s="28"/>
      <c r="E92" s="28"/>
      <c r="F92" s="28"/>
    </row>
    <row r="93" spans="2:6" ht="24.95" customHeight="1" x14ac:dyDescent="0.25">
      <c r="B93" s="28"/>
      <c r="C93" s="28"/>
      <c r="D93" s="28"/>
      <c r="E93" s="28"/>
      <c r="F93" s="28"/>
    </row>
    <row r="94" spans="2:6" ht="24.95" customHeight="1" x14ac:dyDescent="0.25">
      <c r="B94" s="28"/>
      <c r="C94" s="28"/>
      <c r="D94" s="28"/>
      <c r="E94" s="28"/>
      <c r="F94" s="28"/>
    </row>
    <row r="95" spans="2:6" ht="24.95" customHeight="1" x14ac:dyDescent="0.25">
      <c r="B95" s="28"/>
      <c r="C95" s="28"/>
      <c r="D95" s="28"/>
      <c r="E95" s="28"/>
      <c r="F95" s="28"/>
    </row>
    <row r="96" spans="2:6" ht="24.95" customHeight="1" x14ac:dyDescent="0.25">
      <c r="B96" s="28"/>
      <c r="C96" s="28"/>
      <c r="D96" s="28"/>
      <c r="E96" s="28"/>
      <c r="F96" s="28"/>
    </row>
    <row r="97" spans="2:6" ht="24.95" customHeight="1" x14ac:dyDescent="0.25">
      <c r="B97" s="28"/>
      <c r="C97" s="28"/>
      <c r="D97" s="28"/>
      <c r="E97" s="28"/>
      <c r="F97" s="28"/>
    </row>
    <row r="98" spans="2:6" ht="24.95" customHeight="1" x14ac:dyDescent="0.25">
      <c r="B98" s="28"/>
      <c r="C98" s="28"/>
      <c r="D98" s="28"/>
      <c r="E98" s="28"/>
      <c r="F98" s="28"/>
    </row>
    <row r="99" spans="2:6" ht="24.95" customHeight="1" x14ac:dyDescent="0.25">
      <c r="B99" s="28"/>
      <c r="C99" s="28"/>
      <c r="D99" s="28"/>
      <c r="E99" s="28"/>
      <c r="F99" s="28"/>
    </row>
    <row r="100" spans="2:6" ht="24.95" customHeight="1" x14ac:dyDescent="0.25">
      <c r="B100" s="28"/>
      <c r="C100" s="28"/>
      <c r="D100" s="28"/>
      <c r="E100" s="28"/>
      <c r="F100" s="28"/>
    </row>
    <row r="101" spans="2:6" ht="24.95" customHeight="1" x14ac:dyDescent="0.25">
      <c r="B101" s="28"/>
      <c r="C101" s="28"/>
      <c r="D101" s="28"/>
      <c r="E101" s="28"/>
      <c r="F101" s="28"/>
    </row>
    <row r="102" spans="2:6" ht="24.95" customHeight="1" x14ac:dyDescent="0.25">
      <c r="B102" s="28"/>
      <c r="C102" s="28"/>
      <c r="D102" s="28"/>
      <c r="E102" s="28"/>
      <c r="F102" s="28"/>
    </row>
    <row r="103" spans="2:6" ht="24.95" customHeight="1" x14ac:dyDescent="0.25">
      <c r="B103" s="28"/>
      <c r="C103" s="28"/>
      <c r="D103" s="28"/>
      <c r="E103" s="28"/>
      <c r="F103" s="28"/>
    </row>
    <row r="104" spans="2:6" ht="24.95" customHeight="1" x14ac:dyDescent="0.25">
      <c r="B104" s="28"/>
      <c r="C104" s="28"/>
      <c r="D104" s="28"/>
      <c r="E104" s="28"/>
      <c r="F104" s="28"/>
    </row>
    <row r="105" spans="2:6" ht="24.95" customHeight="1" x14ac:dyDescent="0.25">
      <c r="B105" s="28"/>
      <c r="C105" s="28"/>
      <c r="D105" s="28"/>
      <c r="E105" s="28"/>
      <c r="F105" s="28"/>
    </row>
    <row r="106" spans="2:6" ht="24.95" customHeight="1" x14ac:dyDescent="0.25">
      <c r="B106" s="28"/>
      <c r="C106" s="28"/>
      <c r="D106" s="28"/>
      <c r="E106" s="28"/>
      <c r="F106" s="28"/>
    </row>
    <row r="107" spans="2:6" ht="24.95" customHeight="1" x14ac:dyDescent="0.25">
      <c r="B107" s="28"/>
      <c r="C107" s="28"/>
      <c r="D107" s="28"/>
      <c r="E107" s="28"/>
      <c r="F107" s="28"/>
    </row>
    <row r="108" spans="2:6" ht="24.95" customHeight="1" x14ac:dyDescent="0.25">
      <c r="B108" s="28"/>
      <c r="C108" s="28"/>
      <c r="D108" s="28"/>
      <c r="E108" s="28"/>
      <c r="F108" s="28"/>
    </row>
    <row r="109" spans="2:6" ht="24.95" customHeight="1" x14ac:dyDescent="0.25">
      <c r="B109" s="28"/>
      <c r="C109" s="28"/>
      <c r="D109" s="28"/>
      <c r="E109" s="28"/>
      <c r="F109" s="28"/>
    </row>
    <row r="110" spans="2:6" ht="24.95" customHeight="1" x14ac:dyDescent="0.25">
      <c r="B110" s="28"/>
      <c r="C110" s="28"/>
      <c r="D110" s="28"/>
      <c r="E110" s="28"/>
      <c r="F110" s="28"/>
    </row>
    <row r="111" spans="2:6" ht="24.95" customHeight="1" x14ac:dyDescent="0.25">
      <c r="B111" s="28"/>
      <c r="C111" s="28"/>
      <c r="D111" s="28"/>
      <c r="E111" s="28"/>
      <c r="F111" s="28"/>
    </row>
    <row r="112" spans="2:6" ht="24.95" customHeight="1" x14ac:dyDescent="0.25">
      <c r="B112" s="28"/>
      <c r="C112" s="28"/>
      <c r="D112" s="28"/>
      <c r="E112" s="28"/>
      <c r="F112" s="28"/>
    </row>
    <row r="113" spans="2:6" ht="24.95" customHeight="1" x14ac:dyDescent="0.25">
      <c r="B113" s="28"/>
      <c r="C113" s="28"/>
      <c r="D113" s="28"/>
      <c r="E113" s="28"/>
      <c r="F113" s="28"/>
    </row>
    <row r="114" spans="2:6" ht="24.95" customHeight="1" x14ac:dyDescent="0.25">
      <c r="B114" s="28"/>
      <c r="C114" s="28"/>
      <c r="D114" s="28"/>
      <c r="E114" s="28"/>
      <c r="F114" s="28"/>
    </row>
    <row r="115" spans="2:6" ht="24.95" customHeight="1" x14ac:dyDescent="0.25">
      <c r="B115" s="28"/>
      <c r="C115" s="28"/>
      <c r="D115" s="28"/>
      <c r="E115" s="28"/>
      <c r="F115" s="28"/>
    </row>
    <row r="116" spans="2:6" ht="24.95" customHeight="1" x14ac:dyDescent="0.25">
      <c r="B116" s="28"/>
      <c r="C116" s="28"/>
      <c r="D116" s="28"/>
      <c r="E116" s="28"/>
      <c r="F116" s="28"/>
    </row>
    <row r="117" spans="2:6" ht="24.95" customHeight="1" x14ac:dyDescent="0.25">
      <c r="B117" s="28"/>
      <c r="C117" s="28"/>
      <c r="D117" s="28"/>
      <c r="E117" s="28"/>
      <c r="F117" s="28"/>
    </row>
    <row r="118" spans="2:6" ht="24.95" customHeight="1" x14ac:dyDescent="0.25">
      <c r="B118" s="28"/>
      <c r="C118" s="28"/>
      <c r="D118" s="28"/>
      <c r="E118" s="28"/>
      <c r="F118" s="28"/>
    </row>
    <row r="119" spans="2:6" ht="24.95" customHeight="1" x14ac:dyDescent="0.25">
      <c r="B119" s="28"/>
      <c r="C119" s="28"/>
      <c r="D119" s="28"/>
      <c r="E119" s="28"/>
      <c r="F119" s="28"/>
    </row>
    <row r="120" spans="2:6" ht="24.95" customHeight="1" x14ac:dyDescent="0.25">
      <c r="B120" s="28"/>
      <c r="C120" s="28"/>
      <c r="D120" s="28"/>
      <c r="E120" s="28"/>
      <c r="F120" s="28"/>
    </row>
    <row r="121" spans="2:6" ht="24.95" customHeight="1" x14ac:dyDescent="0.25">
      <c r="B121" s="28"/>
      <c r="C121" s="28"/>
      <c r="D121" s="28"/>
      <c r="E121" s="28"/>
      <c r="F121" s="28"/>
    </row>
    <row r="122" spans="2:6" ht="24.95" customHeight="1" x14ac:dyDescent="0.25">
      <c r="B122" s="28"/>
      <c r="C122" s="28"/>
      <c r="D122" s="28"/>
      <c r="E122" s="28"/>
      <c r="F122" s="28"/>
    </row>
    <row r="123" spans="2:6" ht="24.95" customHeight="1" x14ac:dyDescent="0.25">
      <c r="B123" s="28"/>
      <c r="C123" s="28"/>
      <c r="D123" s="28"/>
      <c r="E123" s="28"/>
      <c r="F123" s="28"/>
    </row>
    <row r="124" spans="2:6" ht="24.95" customHeight="1" x14ac:dyDescent="0.25">
      <c r="B124" s="28"/>
      <c r="C124" s="28"/>
      <c r="D124" s="28"/>
      <c r="E124" s="28"/>
      <c r="F124" s="28"/>
    </row>
    <row r="125" spans="2:6" ht="24.95" customHeight="1" x14ac:dyDescent="0.25">
      <c r="B125" s="28"/>
      <c r="C125" s="28"/>
      <c r="D125" s="28"/>
      <c r="E125" s="28"/>
      <c r="F125" s="28"/>
    </row>
    <row r="126" spans="2:6" ht="24.95" customHeight="1" x14ac:dyDescent="0.25">
      <c r="B126" s="28"/>
      <c r="C126" s="28"/>
      <c r="D126" s="28"/>
      <c r="E126" s="28"/>
      <c r="F126" s="28"/>
    </row>
    <row r="127" spans="2:6" ht="24.95" customHeight="1" x14ac:dyDescent="0.25">
      <c r="B127" s="28"/>
      <c r="C127" s="28"/>
      <c r="D127" s="28"/>
      <c r="E127" s="28"/>
      <c r="F127" s="28"/>
    </row>
    <row r="128" spans="2:6" ht="24.95" customHeight="1" x14ac:dyDescent="0.25">
      <c r="B128" s="28"/>
      <c r="C128" s="28"/>
      <c r="D128" s="28"/>
      <c r="E128" s="28"/>
      <c r="F128" s="28"/>
    </row>
    <row r="129" spans="2:6" ht="24.95" customHeight="1" x14ac:dyDescent="0.25">
      <c r="B129" s="28"/>
      <c r="C129" s="28"/>
      <c r="D129" s="28"/>
      <c r="E129" s="28"/>
      <c r="F129" s="28"/>
    </row>
    <row r="130" spans="2:6" ht="24.95" customHeight="1" x14ac:dyDescent="0.25">
      <c r="B130" s="28"/>
      <c r="C130" s="28"/>
      <c r="D130" s="28"/>
      <c r="E130" s="28"/>
      <c r="F130" s="28"/>
    </row>
    <row r="131" spans="2:6" ht="24.95" customHeight="1" x14ac:dyDescent="0.25">
      <c r="B131" s="28"/>
      <c r="C131" s="28"/>
      <c r="D131" s="28"/>
      <c r="E131" s="28"/>
      <c r="F131" s="28"/>
    </row>
    <row r="132" spans="2:6" ht="24.95" customHeight="1" x14ac:dyDescent="0.25">
      <c r="B132" s="28"/>
      <c r="C132" s="28"/>
      <c r="D132" s="28"/>
      <c r="E132" s="28"/>
      <c r="F132" s="28"/>
    </row>
    <row r="133" spans="2:6" ht="24.95" customHeight="1" x14ac:dyDescent="0.25">
      <c r="B133" s="28"/>
      <c r="C133" s="28"/>
      <c r="D133" s="28"/>
      <c r="E133" s="28"/>
      <c r="F133" s="28"/>
    </row>
    <row r="134" spans="2:6" ht="24.95" customHeight="1" x14ac:dyDescent="0.25">
      <c r="B134" s="28"/>
      <c r="C134" s="28"/>
      <c r="D134" s="28"/>
      <c r="E134" s="28"/>
      <c r="F134" s="28"/>
    </row>
    <row r="135" spans="2:6" ht="24.95" customHeight="1" x14ac:dyDescent="0.25">
      <c r="B135" s="28"/>
      <c r="C135" s="28"/>
      <c r="D135" s="28"/>
      <c r="E135" s="28"/>
      <c r="F135" s="28"/>
    </row>
    <row r="136" spans="2:6" ht="24.95" customHeight="1" x14ac:dyDescent="0.25">
      <c r="B136" s="28"/>
      <c r="C136" s="28"/>
      <c r="D136" s="28"/>
      <c r="E136" s="28"/>
      <c r="F136" s="28"/>
    </row>
    <row r="137" spans="2:6" ht="24.95" customHeight="1" x14ac:dyDescent="0.25">
      <c r="B137" s="28"/>
      <c r="C137" s="28"/>
      <c r="D137" s="28"/>
      <c r="E137" s="28"/>
      <c r="F137" s="28"/>
    </row>
    <row r="138" spans="2:6" ht="24.95" customHeight="1" x14ac:dyDescent="0.25">
      <c r="B138" s="28"/>
      <c r="C138" s="28"/>
      <c r="D138" s="28"/>
      <c r="E138" s="28"/>
      <c r="F138" s="28"/>
    </row>
    <row r="139" spans="2:6" ht="24.95" customHeight="1" x14ac:dyDescent="0.25">
      <c r="B139" s="28"/>
      <c r="C139" s="28"/>
      <c r="D139" s="28"/>
      <c r="E139" s="28"/>
      <c r="F139" s="28"/>
    </row>
    <row r="140" spans="2:6" ht="24.95" customHeight="1" x14ac:dyDescent="0.25">
      <c r="B140" s="28"/>
      <c r="C140" s="28"/>
      <c r="D140" s="28"/>
      <c r="E140" s="28"/>
      <c r="F140" s="28"/>
    </row>
    <row r="141" spans="2:6" ht="24.95" customHeight="1" x14ac:dyDescent="0.25">
      <c r="B141" s="28"/>
      <c r="C141" s="28"/>
      <c r="D141" s="28"/>
      <c r="E141" s="28"/>
      <c r="F141" s="28"/>
    </row>
    <row r="142" spans="2:6" ht="24.95" customHeight="1" x14ac:dyDescent="0.25">
      <c r="B142" s="28"/>
      <c r="C142" s="28"/>
      <c r="D142" s="28"/>
      <c r="E142" s="28"/>
      <c r="F142" s="28"/>
    </row>
    <row r="143" spans="2:6" ht="24.95" customHeight="1" x14ac:dyDescent="0.25">
      <c r="B143" s="28"/>
      <c r="C143" s="28"/>
      <c r="D143" s="28"/>
      <c r="E143" s="28"/>
      <c r="F143" s="28"/>
    </row>
    <row r="144" spans="2:6" ht="24.95" customHeight="1" x14ac:dyDescent="0.25">
      <c r="B144" s="28"/>
      <c r="C144" s="28"/>
      <c r="D144" s="28"/>
      <c r="E144" s="28"/>
      <c r="F144" s="28"/>
    </row>
    <row r="145" spans="2:6" ht="24.95" customHeight="1" x14ac:dyDescent="0.25">
      <c r="B145" s="28"/>
      <c r="C145" s="28"/>
      <c r="D145" s="28"/>
      <c r="E145" s="28"/>
      <c r="F145" s="28"/>
    </row>
    <row r="146" spans="2:6" ht="24.95" customHeight="1" x14ac:dyDescent="0.25">
      <c r="B146" s="28"/>
      <c r="C146" s="28"/>
      <c r="D146" s="28"/>
      <c r="E146" s="28"/>
      <c r="F146" s="28"/>
    </row>
    <row r="147" spans="2:6" ht="24.95" customHeight="1" x14ac:dyDescent="0.25">
      <c r="B147" s="28"/>
      <c r="C147" s="28"/>
      <c r="D147" s="28"/>
      <c r="E147" s="28"/>
      <c r="F147" s="28"/>
    </row>
    <row r="148" spans="2:6" ht="24.95" customHeight="1" x14ac:dyDescent="0.25">
      <c r="B148" s="28"/>
      <c r="C148" s="28"/>
      <c r="D148" s="28"/>
      <c r="E148" s="28"/>
      <c r="F148" s="28"/>
    </row>
    <row r="149" spans="2:6" ht="24.95" customHeight="1" x14ac:dyDescent="0.25">
      <c r="B149" s="28"/>
      <c r="C149" s="28"/>
      <c r="D149" s="28"/>
      <c r="E149" s="28"/>
      <c r="F149" s="28"/>
    </row>
    <row r="150" spans="2:6" ht="24.95" customHeight="1" x14ac:dyDescent="0.25">
      <c r="B150" s="28"/>
      <c r="C150" s="28"/>
      <c r="D150" s="28"/>
      <c r="E150" s="28"/>
      <c r="F150" s="28"/>
    </row>
    <row r="151" spans="2:6" ht="24.95" customHeight="1" x14ac:dyDescent="0.25">
      <c r="B151" s="28"/>
      <c r="C151" s="28"/>
      <c r="D151" s="28"/>
      <c r="E151" s="28"/>
      <c r="F151" s="28"/>
    </row>
    <row r="152" spans="2:6" ht="24.95" customHeight="1" x14ac:dyDescent="0.25">
      <c r="B152" s="28"/>
      <c r="C152" s="28"/>
      <c r="D152" s="28"/>
      <c r="E152" s="28"/>
      <c r="F152" s="28"/>
    </row>
    <row r="153" spans="2:6" ht="24.95" customHeight="1" x14ac:dyDescent="0.25">
      <c r="B153" s="28"/>
      <c r="C153" s="28"/>
      <c r="D153" s="28"/>
      <c r="E153" s="28"/>
      <c r="F153" s="28"/>
    </row>
    <row r="154" spans="2:6" ht="24.95" customHeight="1" x14ac:dyDescent="0.25">
      <c r="B154" s="28"/>
      <c r="C154" s="28"/>
      <c r="D154" s="28"/>
      <c r="E154" s="28"/>
      <c r="F154" s="28"/>
    </row>
    <row r="155" spans="2:6" ht="24.95" customHeight="1" x14ac:dyDescent="0.25">
      <c r="B155" s="28"/>
      <c r="C155" s="28"/>
      <c r="D155" s="28"/>
      <c r="E155" s="28"/>
      <c r="F155" s="28"/>
    </row>
    <row r="156" spans="2:6" ht="24.95" customHeight="1" x14ac:dyDescent="0.25">
      <c r="B156" s="28"/>
      <c r="C156" s="28"/>
      <c r="D156" s="28"/>
      <c r="E156" s="28"/>
      <c r="F156" s="28"/>
    </row>
    <row r="157" spans="2:6" ht="24.95" customHeight="1" x14ac:dyDescent="0.25">
      <c r="B157" s="28"/>
      <c r="C157" s="28"/>
      <c r="D157" s="28"/>
      <c r="E157" s="28"/>
      <c r="F157" s="28"/>
    </row>
    <row r="158" spans="2:6" ht="24.95" customHeight="1" x14ac:dyDescent="0.25">
      <c r="B158" s="28"/>
      <c r="C158" s="28"/>
      <c r="D158" s="28"/>
      <c r="E158" s="28"/>
      <c r="F158" s="28"/>
    </row>
    <row r="159" spans="2:6" ht="24.95" customHeight="1" x14ac:dyDescent="0.25">
      <c r="B159" s="28"/>
      <c r="C159" s="28"/>
      <c r="D159" s="28"/>
      <c r="E159" s="28"/>
      <c r="F159" s="28"/>
    </row>
    <row r="160" spans="2:6" ht="24.95" customHeight="1" x14ac:dyDescent="0.25">
      <c r="B160" s="28"/>
      <c r="C160" s="28"/>
      <c r="D160" s="28"/>
      <c r="E160" s="28"/>
      <c r="F160" s="28"/>
    </row>
    <row r="161" spans="2:6" ht="24.95" customHeight="1" x14ac:dyDescent="0.25">
      <c r="B161" s="28"/>
      <c r="C161" s="28"/>
      <c r="D161" s="28"/>
      <c r="E161" s="28"/>
      <c r="F161" s="28"/>
    </row>
    <row r="162" spans="2:6" ht="24.95" customHeight="1" x14ac:dyDescent="0.25">
      <c r="B162" s="28"/>
      <c r="C162" s="28"/>
      <c r="D162" s="28"/>
      <c r="E162" s="28"/>
      <c r="F162" s="28"/>
    </row>
    <row r="163" spans="2:6" ht="24.95" customHeight="1" x14ac:dyDescent="0.25">
      <c r="B163" s="28"/>
      <c r="C163" s="28"/>
      <c r="D163" s="28"/>
      <c r="E163" s="28"/>
      <c r="F163" s="28"/>
    </row>
    <row r="164" spans="2:6" ht="24.95" customHeight="1" x14ac:dyDescent="0.25">
      <c r="B164" s="28"/>
      <c r="C164" s="28"/>
      <c r="D164" s="28"/>
      <c r="E164" s="28"/>
      <c r="F164" s="28"/>
    </row>
    <row r="165" spans="2:6" ht="24.95" customHeight="1" x14ac:dyDescent="0.25">
      <c r="B165" s="28"/>
      <c r="C165" s="28"/>
      <c r="D165" s="28"/>
      <c r="E165" s="28"/>
      <c r="F165" s="28"/>
    </row>
    <row r="166" spans="2:6" ht="24.95" customHeight="1" x14ac:dyDescent="0.25">
      <c r="B166" s="28"/>
      <c r="C166" s="28"/>
      <c r="D166" s="28"/>
      <c r="E166" s="28"/>
      <c r="F166" s="28"/>
    </row>
    <row r="167" spans="2:6" ht="24.95" customHeight="1" x14ac:dyDescent="0.25">
      <c r="B167" s="28"/>
      <c r="C167" s="28"/>
      <c r="D167" s="28"/>
      <c r="E167" s="28"/>
      <c r="F167" s="28"/>
    </row>
    <row r="168" spans="2:6" ht="24.95" customHeight="1" x14ac:dyDescent="0.25">
      <c r="B168" s="28"/>
      <c r="C168" s="28"/>
      <c r="D168" s="28"/>
      <c r="E168" s="28"/>
      <c r="F168" s="28"/>
    </row>
    <row r="169" spans="2:6" ht="24.95" customHeight="1" x14ac:dyDescent="0.25">
      <c r="B169" s="28"/>
      <c r="C169" s="28"/>
      <c r="D169" s="28"/>
      <c r="E169" s="28"/>
      <c r="F169" s="28"/>
    </row>
    <row r="170" spans="2:6" ht="24.95" customHeight="1" x14ac:dyDescent="0.25">
      <c r="B170" s="28"/>
      <c r="C170" s="28"/>
      <c r="D170" s="28"/>
      <c r="E170" s="28"/>
      <c r="F170" s="28"/>
    </row>
    <row r="171" spans="2:6" ht="24.95" customHeight="1" x14ac:dyDescent="0.25">
      <c r="B171" s="28"/>
      <c r="C171" s="28"/>
      <c r="D171" s="28"/>
      <c r="E171" s="28"/>
      <c r="F171" s="28"/>
    </row>
    <row r="172" spans="2:6" ht="24.95" customHeight="1" x14ac:dyDescent="0.25">
      <c r="B172" s="28"/>
      <c r="C172" s="28"/>
      <c r="D172" s="28"/>
      <c r="E172" s="28"/>
      <c r="F172" s="28"/>
    </row>
    <row r="173" spans="2:6" ht="24.95" customHeight="1" x14ac:dyDescent="0.25">
      <c r="B173" s="28"/>
      <c r="C173" s="28"/>
      <c r="D173" s="28"/>
      <c r="E173" s="28"/>
      <c r="F173" s="28"/>
    </row>
    <row r="174" spans="2:6" ht="24.95" customHeight="1" x14ac:dyDescent="0.25">
      <c r="B174" s="28"/>
      <c r="C174" s="28"/>
      <c r="D174" s="28"/>
      <c r="E174" s="28"/>
      <c r="F174" s="28"/>
    </row>
    <row r="175" spans="2:6" ht="24.95" customHeight="1" x14ac:dyDescent="0.25">
      <c r="B175" s="28"/>
      <c r="C175" s="28"/>
      <c r="D175" s="28"/>
      <c r="E175" s="28"/>
      <c r="F175" s="28"/>
    </row>
    <row r="176" spans="2:6" ht="24.95" customHeight="1" x14ac:dyDescent="0.25">
      <c r="B176" s="28"/>
      <c r="C176" s="28"/>
      <c r="D176" s="28"/>
      <c r="E176" s="28"/>
      <c r="F176" s="28"/>
    </row>
    <row r="177" spans="2:6" ht="24.95" customHeight="1" x14ac:dyDescent="0.25">
      <c r="B177" s="28"/>
      <c r="C177" s="28"/>
      <c r="D177" s="28"/>
      <c r="E177" s="28"/>
      <c r="F177" s="28"/>
    </row>
    <row r="178" spans="2:6" ht="24.95" customHeight="1" x14ac:dyDescent="0.25">
      <c r="B178" s="28"/>
      <c r="C178" s="28"/>
      <c r="D178" s="28"/>
      <c r="E178" s="28"/>
      <c r="F178" s="28"/>
    </row>
    <row r="179" spans="2:6" ht="24.95" customHeight="1" x14ac:dyDescent="0.25">
      <c r="B179" s="28"/>
      <c r="C179" s="28"/>
      <c r="D179" s="28"/>
      <c r="E179" s="28"/>
      <c r="F179" s="28"/>
    </row>
    <row r="180" spans="2:6" ht="24.95" customHeight="1" x14ac:dyDescent="0.25">
      <c r="B180" s="28"/>
      <c r="C180" s="28"/>
      <c r="D180" s="28"/>
      <c r="E180" s="28"/>
      <c r="F180" s="28"/>
    </row>
    <row r="181" spans="2:6" ht="24.95" customHeight="1" x14ac:dyDescent="0.25">
      <c r="B181" s="28"/>
      <c r="C181" s="28"/>
      <c r="D181" s="28"/>
      <c r="E181" s="28"/>
      <c r="F181" s="28"/>
    </row>
    <row r="182" spans="2:6" ht="24.95" customHeight="1" x14ac:dyDescent="0.25">
      <c r="B182" s="28"/>
      <c r="C182" s="28"/>
      <c r="D182" s="28"/>
      <c r="E182" s="28"/>
      <c r="F182" s="28"/>
    </row>
    <row r="183" spans="2:6" ht="24.95" customHeight="1" x14ac:dyDescent="0.25">
      <c r="B183" s="28"/>
      <c r="C183" s="28"/>
      <c r="D183" s="28"/>
      <c r="E183" s="28"/>
      <c r="F183" s="28"/>
    </row>
    <row r="184" spans="2:6" ht="24.95" customHeight="1" x14ac:dyDescent="0.25">
      <c r="B184" s="28"/>
      <c r="C184" s="28"/>
      <c r="D184" s="28"/>
      <c r="E184" s="28"/>
      <c r="F184" s="28"/>
    </row>
    <row r="185" spans="2:6" ht="24.95" customHeight="1" x14ac:dyDescent="0.25">
      <c r="B185" s="28"/>
      <c r="C185" s="28"/>
      <c r="D185" s="28"/>
      <c r="E185" s="28"/>
      <c r="F185" s="28"/>
    </row>
    <row r="186" spans="2:6" ht="24.95" customHeight="1" x14ac:dyDescent="0.25">
      <c r="B186" s="28"/>
      <c r="C186" s="28"/>
      <c r="D186" s="28"/>
      <c r="E186" s="28"/>
      <c r="F186" s="28"/>
    </row>
    <row r="187" spans="2:6" ht="24.95" customHeight="1" x14ac:dyDescent="0.25">
      <c r="B187" s="28"/>
      <c r="C187" s="28"/>
      <c r="D187" s="28"/>
      <c r="E187" s="28"/>
      <c r="F187" s="28"/>
    </row>
    <row r="188" spans="2:6" ht="24.95" customHeight="1" x14ac:dyDescent="0.25">
      <c r="B188" s="28"/>
      <c r="C188" s="28"/>
      <c r="D188" s="28"/>
      <c r="E188" s="28"/>
      <c r="F188" s="28"/>
    </row>
    <row r="189" spans="2:6" ht="24.95" customHeight="1" x14ac:dyDescent="0.25">
      <c r="B189" s="28"/>
      <c r="C189" s="28"/>
      <c r="D189" s="28"/>
      <c r="E189" s="28"/>
      <c r="F189" s="28"/>
    </row>
    <row r="190" spans="2:6" ht="24.95" customHeight="1" x14ac:dyDescent="0.25">
      <c r="B190" s="28"/>
      <c r="C190" s="28"/>
      <c r="D190" s="28"/>
      <c r="E190" s="28"/>
      <c r="F190" s="28"/>
    </row>
    <row r="191" spans="2:6" ht="24.95" customHeight="1" x14ac:dyDescent="0.25">
      <c r="B191" s="28"/>
      <c r="C191" s="28"/>
      <c r="D191" s="28"/>
      <c r="E191" s="28"/>
      <c r="F191" s="28"/>
    </row>
    <row r="192" spans="2:6" ht="24.95" customHeight="1" x14ac:dyDescent="0.25">
      <c r="B192" s="28"/>
      <c r="C192" s="28"/>
      <c r="D192" s="28"/>
      <c r="E192" s="28"/>
      <c r="F192" s="28"/>
    </row>
    <row r="193" spans="2:6" ht="24.95" customHeight="1" x14ac:dyDescent="0.25">
      <c r="B193" s="28"/>
      <c r="C193" s="28"/>
      <c r="D193" s="28"/>
      <c r="E193" s="28"/>
      <c r="F193" s="28"/>
    </row>
    <row r="194" spans="2:6" ht="24.95" customHeight="1" x14ac:dyDescent="0.25">
      <c r="B194" s="28"/>
      <c r="C194" s="28"/>
      <c r="D194" s="28"/>
      <c r="E194" s="28"/>
      <c r="F194" s="28"/>
    </row>
    <row r="195" spans="2:6" ht="24.95" customHeight="1" x14ac:dyDescent="0.25">
      <c r="B195" s="28"/>
      <c r="C195" s="28"/>
      <c r="D195" s="28"/>
      <c r="E195" s="28"/>
      <c r="F195" s="28"/>
    </row>
    <row r="196" spans="2:6" ht="24.95" customHeight="1" x14ac:dyDescent="0.25">
      <c r="B196" s="28"/>
      <c r="C196" s="28"/>
      <c r="D196" s="28"/>
      <c r="E196" s="28"/>
      <c r="F196" s="28"/>
    </row>
    <row r="197" spans="2:6" ht="24.95" customHeight="1" x14ac:dyDescent="0.25">
      <c r="B197" s="28"/>
      <c r="C197" s="28"/>
      <c r="D197" s="28"/>
      <c r="E197" s="28"/>
      <c r="F197" s="28"/>
    </row>
    <row r="198" spans="2:6" ht="24.95" customHeight="1" x14ac:dyDescent="0.25">
      <c r="B198" s="28"/>
      <c r="C198" s="28"/>
      <c r="D198" s="28"/>
      <c r="E198" s="28"/>
      <c r="F198" s="28"/>
    </row>
    <row r="199" spans="2:6" ht="24.95" customHeight="1" x14ac:dyDescent="0.25">
      <c r="B199" s="28"/>
      <c r="C199" s="28"/>
      <c r="D199" s="28"/>
      <c r="E199" s="28"/>
      <c r="F199" s="28"/>
    </row>
    <row r="200" spans="2:6" ht="24.95" customHeight="1" x14ac:dyDescent="0.25">
      <c r="B200" s="28"/>
      <c r="C200" s="28"/>
      <c r="D200" s="28"/>
      <c r="E200" s="28"/>
      <c r="F200" s="28"/>
    </row>
    <row r="201" spans="2:6" ht="24.95" customHeight="1" x14ac:dyDescent="0.25">
      <c r="B201" s="28"/>
      <c r="C201" s="28"/>
      <c r="D201" s="28"/>
      <c r="E201" s="28"/>
      <c r="F201" s="28"/>
    </row>
    <row r="202" spans="2:6" ht="24.95" customHeight="1" x14ac:dyDescent="0.25">
      <c r="B202" s="28"/>
      <c r="C202" s="28"/>
      <c r="D202" s="28"/>
      <c r="E202" s="28"/>
      <c r="F202" s="28"/>
    </row>
    <row r="203" spans="2:6" ht="24.95" customHeight="1" x14ac:dyDescent="0.25">
      <c r="B203" s="28"/>
      <c r="C203" s="28"/>
      <c r="D203" s="28"/>
      <c r="E203" s="28"/>
      <c r="F203" s="28"/>
    </row>
    <row r="204" spans="2:6" ht="24.95" customHeight="1" x14ac:dyDescent="0.25">
      <c r="B204" s="28"/>
      <c r="C204" s="28"/>
      <c r="D204" s="28"/>
      <c r="E204" s="28"/>
      <c r="F204" s="28"/>
    </row>
    <row r="205" spans="2:6" ht="24.95" customHeight="1" x14ac:dyDescent="0.25">
      <c r="B205" s="28"/>
      <c r="C205" s="28"/>
      <c r="D205" s="28"/>
      <c r="E205" s="28"/>
      <c r="F205" s="28"/>
    </row>
    <row r="206" spans="2:6" ht="24.95" customHeight="1" x14ac:dyDescent="0.25">
      <c r="B206" s="28"/>
      <c r="C206" s="28"/>
      <c r="D206" s="28"/>
      <c r="E206" s="28"/>
      <c r="F206" s="28"/>
    </row>
    <row r="207" spans="2:6" ht="24.95" customHeight="1" x14ac:dyDescent="0.25">
      <c r="B207" s="28"/>
      <c r="C207" s="28"/>
      <c r="D207" s="28"/>
      <c r="E207" s="28"/>
      <c r="F207" s="28"/>
    </row>
    <row r="208" spans="2:6" ht="24.95" customHeight="1" x14ac:dyDescent="0.25">
      <c r="B208" s="28"/>
      <c r="C208" s="28"/>
      <c r="D208" s="28"/>
      <c r="E208" s="28"/>
      <c r="F208" s="28"/>
    </row>
    <row r="209" spans="2:6" ht="24.95" customHeight="1" x14ac:dyDescent="0.25">
      <c r="B209" s="28"/>
      <c r="C209" s="28"/>
      <c r="D209" s="28"/>
      <c r="E209" s="28"/>
      <c r="F209" s="28"/>
    </row>
    <row r="210" spans="2:6" ht="24.95" customHeight="1" x14ac:dyDescent="0.25">
      <c r="B210" s="28"/>
      <c r="C210" s="28"/>
      <c r="D210" s="28"/>
      <c r="E210" s="28"/>
      <c r="F210" s="28"/>
    </row>
    <row r="211" spans="2:6" ht="24.95" customHeight="1" x14ac:dyDescent="0.25">
      <c r="B211" s="28"/>
      <c r="C211" s="28"/>
      <c r="D211" s="28"/>
      <c r="E211" s="28"/>
      <c r="F211" s="28"/>
    </row>
    <row r="212" spans="2:6" ht="24.95" customHeight="1" x14ac:dyDescent="0.25">
      <c r="B212" s="28"/>
      <c r="C212" s="28"/>
      <c r="D212" s="28"/>
      <c r="E212" s="28"/>
      <c r="F212" s="28"/>
    </row>
    <row r="213" spans="2:6" ht="24.95" customHeight="1" x14ac:dyDescent="0.25">
      <c r="B213" s="28"/>
      <c r="C213" s="28"/>
      <c r="D213" s="28"/>
      <c r="E213" s="28"/>
      <c r="F213" s="28"/>
    </row>
    <row r="214" spans="2:6" ht="24.95" customHeight="1" x14ac:dyDescent="0.25">
      <c r="B214" s="28"/>
      <c r="C214" s="28"/>
      <c r="D214" s="28"/>
      <c r="E214" s="28"/>
      <c r="F214" s="28"/>
    </row>
    <row r="215" spans="2:6" ht="24.95" customHeight="1" x14ac:dyDescent="0.25">
      <c r="B215" s="28"/>
      <c r="C215" s="28"/>
      <c r="D215" s="28"/>
      <c r="E215" s="28"/>
      <c r="F215" s="28"/>
    </row>
    <row r="216" spans="2:6" ht="24.95" customHeight="1" x14ac:dyDescent="0.25">
      <c r="B216" s="28"/>
      <c r="C216" s="28"/>
      <c r="D216" s="28"/>
      <c r="E216" s="28"/>
      <c r="F216" s="28"/>
    </row>
    <row r="217" spans="2:6" ht="24.95" customHeight="1" x14ac:dyDescent="0.25">
      <c r="B217" s="28"/>
      <c r="C217" s="28"/>
      <c r="D217" s="28"/>
      <c r="E217" s="28"/>
      <c r="F217" s="28"/>
    </row>
    <row r="218" spans="2:6" ht="24.95" customHeight="1" x14ac:dyDescent="0.25">
      <c r="B218" s="28"/>
      <c r="C218" s="28"/>
      <c r="D218" s="28"/>
      <c r="E218" s="28"/>
      <c r="F218" s="28"/>
    </row>
    <row r="219" spans="2:6" ht="24.95" customHeight="1" x14ac:dyDescent="0.25">
      <c r="B219" s="28"/>
      <c r="C219" s="28"/>
      <c r="D219" s="28"/>
      <c r="E219" s="28"/>
      <c r="F219" s="28"/>
    </row>
    <row r="220" spans="2:6" ht="24.95" customHeight="1" x14ac:dyDescent="0.25">
      <c r="B220" s="28"/>
      <c r="C220" s="28"/>
      <c r="D220" s="28"/>
      <c r="E220" s="28"/>
      <c r="F220" s="28"/>
    </row>
    <row r="221" spans="2:6" ht="24.95" customHeight="1" x14ac:dyDescent="0.25">
      <c r="B221" s="28"/>
      <c r="C221" s="28"/>
      <c r="D221" s="28"/>
      <c r="E221" s="28"/>
      <c r="F221" s="28"/>
    </row>
    <row r="222" spans="2:6" ht="24.95" customHeight="1" x14ac:dyDescent="0.25">
      <c r="B222" s="28"/>
      <c r="C222" s="28"/>
      <c r="D222" s="28"/>
      <c r="E222" s="28"/>
      <c r="F222" s="28"/>
    </row>
    <row r="223" spans="2:6" ht="24.95" customHeight="1" x14ac:dyDescent="0.25">
      <c r="B223" s="28"/>
      <c r="C223" s="28"/>
      <c r="D223" s="28"/>
      <c r="E223" s="28"/>
      <c r="F223" s="28"/>
    </row>
    <row r="224" spans="2:6" ht="24.95" customHeight="1" x14ac:dyDescent="0.25">
      <c r="B224" s="28"/>
      <c r="C224" s="28"/>
      <c r="D224" s="28"/>
      <c r="E224" s="28"/>
      <c r="F224" s="28"/>
    </row>
    <row r="225" spans="2:6" ht="24.95" customHeight="1" x14ac:dyDescent="0.25">
      <c r="B225" s="28"/>
      <c r="C225" s="28"/>
      <c r="D225" s="28"/>
      <c r="E225" s="28"/>
      <c r="F225" s="28"/>
    </row>
    <row r="226" spans="2:6" ht="24.95" customHeight="1" x14ac:dyDescent="0.25">
      <c r="B226" s="28"/>
      <c r="C226" s="28"/>
      <c r="D226" s="28"/>
      <c r="E226" s="28"/>
      <c r="F226" s="28"/>
    </row>
    <row r="227" spans="2:6" ht="24.95" customHeight="1" x14ac:dyDescent="0.25">
      <c r="B227" s="28"/>
      <c r="C227" s="28"/>
      <c r="D227" s="28"/>
      <c r="E227" s="28"/>
      <c r="F227" s="28"/>
    </row>
    <row r="228" spans="2:6" ht="24.95" customHeight="1" x14ac:dyDescent="0.25">
      <c r="B228" s="28"/>
      <c r="C228" s="28"/>
      <c r="D228" s="28"/>
      <c r="E228" s="28"/>
      <c r="F228" s="28"/>
    </row>
    <row r="229" spans="2:6" ht="24.95" customHeight="1" x14ac:dyDescent="0.25">
      <c r="B229" s="28"/>
      <c r="C229" s="28"/>
      <c r="D229" s="28"/>
      <c r="E229" s="28"/>
      <c r="F229" s="28"/>
    </row>
    <row r="230" spans="2:6" ht="24.95" customHeight="1" x14ac:dyDescent="0.25">
      <c r="B230" s="28"/>
      <c r="C230" s="28"/>
      <c r="D230" s="28"/>
      <c r="E230" s="28"/>
      <c r="F230" s="28"/>
    </row>
    <row r="231" spans="2:6" ht="24.95" customHeight="1" x14ac:dyDescent="0.25">
      <c r="B231" s="28"/>
      <c r="C231" s="28"/>
      <c r="D231" s="28"/>
      <c r="E231" s="28"/>
      <c r="F231" s="28"/>
    </row>
    <row r="232" spans="2:6" ht="24.95" customHeight="1" x14ac:dyDescent="0.25">
      <c r="B232" s="28"/>
      <c r="C232" s="28"/>
      <c r="D232" s="28"/>
      <c r="E232" s="28"/>
      <c r="F232" s="28"/>
    </row>
    <row r="233" spans="2:6" ht="24.95" customHeight="1" x14ac:dyDescent="0.25">
      <c r="B233" s="28"/>
      <c r="C233" s="28"/>
      <c r="D233" s="28"/>
      <c r="E233" s="28"/>
      <c r="F233" s="28"/>
    </row>
    <row r="234" spans="2:6" ht="24.95" customHeight="1" x14ac:dyDescent="0.25">
      <c r="B234" s="28"/>
      <c r="C234" s="28"/>
      <c r="D234" s="28"/>
      <c r="E234" s="28"/>
      <c r="F234" s="28"/>
    </row>
    <row r="235" spans="2:6" ht="24.95" customHeight="1" x14ac:dyDescent="0.25">
      <c r="B235" s="28"/>
      <c r="C235" s="28"/>
      <c r="D235" s="28"/>
      <c r="E235" s="28"/>
      <c r="F235" s="28"/>
    </row>
    <row r="236" spans="2:6" ht="24.95" customHeight="1" x14ac:dyDescent="0.25">
      <c r="B236" s="28"/>
      <c r="C236" s="28"/>
      <c r="D236" s="28"/>
      <c r="E236" s="28"/>
      <c r="F236" s="28"/>
    </row>
    <row r="237" spans="2:6" ht="24.95" customHeight="1" x14ac:dyDescent="0.25">
      <c r="B237" s="28"/>
      <c r="C237" s="28"/>
      <c r="D237" s="28"/>
      <c r="E237" s="28"/>
      <c r="F237" s="28"/>
    </row>
    <row r="238" spans="2:6" ht="24.95" customHeight="1" x14ac:dyDescent="0.25">
      <c r="B238" s="28"/>
      <c r="C238" s="28"/>
      <c r="D238" s="28"/>
      <c r="E238" s="28"/>
      <c r="F238" s="28"/>
    </row>
    <row r="239" spans="2:6" ht="24.95" customHeight="1" x14ac:dyDescent="0.25">
      <c r="B239" s="28"/>
      <c r="C239" s="28"/>
      <c r="D239" s="28"/>
      <c r="E239" s="28"/>
      <c r="F239" s="28"/>
    </row>
    <row r="240" spans="2:6" ht="24.95" customHeight="1" x14ac:dyDescent="0.25">
      <c r="B240" s="28"/>
      <c r="C240" s="28"/>
      <c r="D240" s="28"/>
      <c r="E240" s="28"/>
      <c r="F240" s="28"/>
    </row>
    <row r="241" spans="2:6" ht="24.95" customHeight="1" x14ac:dyDescent="0.25">
      <c r="B241" s="28"/>
      <c r="C241" s="28"/>
      <c r="D241" s="28"/>
      <c r="E241" s="28"/>
      <c r="F241" s="28"/>
    </row>
    <row r="242" spans="2:6" ht="24.95" customHeight="1" x14ac:dyDescent="0.25">
      <c r="B242" s="28"/>
      <c r="C242" s="28"/>
      <c r="D242" s="28"/>
      <c r="E242" s="28"/>
      <c r="F242" s="28"/>
    </row>
    <row r="243" spans="2:6" ht="24.95" customHeight="1" x14ac:dyDescent="0.25">
      <c r="B243" s="28"/>
      <c r="C243" s="28"/>
      <c r="D243" s="28"/>
      <c r="E243" s="28"/>
      <c r="F243" s="28"/>
    </row>
    <row r="244" spans="2:6" ht="24.95" customHeight="1" x14ac:dyDescent="0.25">
      <c r="B244" s="28"/>
      <c r="C244" s="28"/>
      <c r="D244" s="28"/>
      <c r="E244" s="28"/>
      <c r="F244" s="28"/>
    </row>
    <row r="245" spans="2:6" ht="24.95" customHeight="1" x14ac:dyDescent="0.25">
      <c r="B245" s="28"/>
      <c r="C245" s="28"/>
      <c r="D245" s="28"/>
      <c r="E245" s="28"/>
      <c r="F245" s="28"/>
    </row>
    <row r="246" spans="2:6" ht="24.95" customHeight="1" x14ac:dyDescent="0.25">
      <c r="B246" s="28"/>
      <c r="C246" s="28"/>
      <c r="D246" s="28"/>
      <c r="E246" s="28"/>
      <c r="F246" s="28"/>
    </row>
    <row r="247" spans="2:6" ht="24.95" customHeight="1" x14ac:dyDescent="0.25">
      <c r="B247" s="28"/>
      <c r="C247" s="28"/>
      <c r="D247" s="28"/>
      <c r="E247" s="28"/>
      <c r="F247" s="28"/>
    </row>
    <row r="248" spans="2:6" ht="24.95" customHeight="1" x14ac:dyDescent="0.25">
      <c r="B248" s="28"/>
      <c r="C248" s="28"/>
      <c r="D248" s="28"/>
      <c r="E248" s="28"/>
      <c r="F248" s="28"/>
    </row>
    <row r="249" spans="2:6" ht="24.95" customHeight="1" x14ac:dyDescent="0.25">
      <c r="B249" s="28"/>
      <c r="C249" s="28"/>
      <c r="D249" s="28"/>
      <c r="E249" s="28"/>
      <c r="F249" s="28"/>
    </row>
    <row r="250" spans="2:6" ht="24.95" customHeight="1" x14ac:dyDescent="0.25">
      <c r="B250" s="28"/>
      <c r="C250" s="28"/>
      <c r="D250" s="28"/>
      <c r="E250" s="28"/>
      <c r="F250" s="28"/>
    </row>
    <row r="251" spans="2:6" ht="24.95" customHeight="1" x14ac:dyDescent="0.25">
      <c r="B251" s="28"/>
      <c r="C251" s="28"/>
      <c r="D251" s="28"/>
      <c r="E251" s="28"/>
      <c r="F251" s="28"/>
    </row>
    <row r="252" spans="2:6" ht="24.95" customHeight="1" x14ac:dyDescent="0.25">
      <c r="B252" s="28"/>
      <c r="C252" s="28"/>
      <c r="D252" s="28"/>
      <c r="E252" s="28"/>
      <c r="F252" s="28"/>
    </row>
    <row r="253" spans="2:6" ht="24.95" customHeight="1" x14ac:dyDescent="0.25">
      <c r="B253" s="28"/>
      <c r="C253" s="28"/>
      <c r="D253" s="28"/>
      <c r="E253" s="28"/>
      <c r="F253" s="28"/>
    </row>
    <row r="254" spans="2:6" ht="24.95" customHeight="1" x14ac:dyDescent="0.25">
      <c r="B254" s="28"/>
      <c r="C254" s="28"/>
      <c r="D254" s="28"/>
      <c r="E254" s="28"/>
      <c r="F254" s="28"/>
    </row>
    <row r="255" spans="2:6" ht="24.95" customHeight="1" x14ac:dyDescent="0.25">
      <c r="B255" s="28"/>
      <c r="C255" s="28"/>
      <c r="D255" s="28"/>
      <c r="E255" s="28"/>
      <c r="F255" s="28"/>
    </row>
    <row r="256" spans="2:6" ht="24.95" customHeight="1" x14ac:dyDescent="0.25">
      <c r="B256" s="28"/>
      <c r="C256" s="28"/>
      <c r="D256" s="28"/>
      <c r="E256" s="28"/>
      <c r="F256" s="28"/>
    </row>
    <row r="257" spans="2:6" ht="24.95" customHeight="1" x14ac:dyDescent="0.25">
      <c r="B257" s="28"/>
      <c r="C257" s="28"/>
      <c r="D257" s="28"/>
      <c r="E257" s="28"/>
      <c r="F257" s="28"/>
    </row>
    <row r="258" spans="2:6" ht="24.95" customHeight="1" x14ac:dyDescent="0.25">
      <c r="B258" s="28"/>
      <c r="C258" s="28"/>
      <c r="D258" s="28"/>
      <c r="E258" s="28"/>
      <c r="F258" s="28"/>
    </row>
    <row r="259" spans="2:6" ht="24.95" customHeight="1" x14ac:dyDescent="0.25">
      <c r="B259" s="28"/>
      <c r="C259" s="28"/>
      <c r="D259" s="28"/>
      <c r="E259" s="28"/>
      <c r="F259" s="28"/>
    </row>
    <row r="260" spans="2:6" ht="24.95" customHeight="1" x14ac:dyDescent="0.25">
      <c r="B260" s="28"/>
      <c r="C260" s="28"/>
      <c r="D260" s="28"/>
      <c r="E260" s="28"/>
      <c r="F260" s="28"/>
    </row>
    <row r="261" spans="2:6" ht="24.95" customHeight="1" x14ac:dyDescent="0.25">
      <c r="B261" s="28"/>
      <c r="C261" s="28"/>
      <c r="D261" s="28"/>
      <c r="E261" s="28"/>
      <c r="F261" s="28"/>
    </row>
    <row r="262" spans="2:6" ht="24.95" customHeight="1" x14ac:dyDescent="0.25">
      <c r="B262" s="28"/>
      <c r="C262" s="28"/>
      <c r="D262" s="28"/>
      <c r="E262" s="28"/>
      <c r="F262" s="28"/>
    </row>
    <row r="263" spans="2:6" ht="24.95" customHeight="1" x14ac:dyDescent="0.25">
      <c r="B263" s="28"/>
      <c r="C263" s="28"/>
      <c r="D263" s="28"/>
      <c r="E263" s="28"/>
      <c r="F263" s="28"/>
    </row>
    <row r="264" spans="2:6" ht="24.95" customHeight="1" x14ac:dyDescent="0.25">
      <c r="B264" s="28"/>
      <c r="C264" s="28"/>
      <c r="D264" s="28"/>
      <c r="E264" s="28"/>
      <c r="F264" s="28"/>
    </row>
    <row r="265" spans="2:6" ht="24.95" customHeight="1" x14ac:dyDescent="0.25">
      <c r="B265" s="28"/>
      <c r="C265" s="28"/>
      <c r="D265" s="28"/>
      <c r="E265" s="28"/>
      <c r="F265" s="28"/>
    </row>
    <row r="266" spans="2:6" ht="24.95" customHeight="1" x14ac:dyDescent="0.25">
      <c r="B266" s="28"/>
      <c r="C266" s="28"/>
      <c r="D266" s="28"/>
      <c r="E266" s="28"/>
      <c r="F266" s="28"/>
    </row>
    <row r="267" spans="2:6" ht="24.95" customHeight="1" x14ac:dyDescent="0.25">
      <c r="B267" s="28"/>
      <c r="C267" s="28"/>
      <c r="D267" s="28"/>
      <c r="E267" s="28"/>
      <c r="F267" s="28"/>
    </row>
    <row r="268" spans="2:6" ht="24.95" customHeight="1" x14ac:dyDescent="0.25">
      <c r="B268" s="28"/>
      <c r="C268" s="28"/>
      <c r="D268" s="28"/>
      <c r="E268" s="28"/>
      <c r="F268" s="28"/>
    </row>
    <row r="269" spans="2:6" ht="24.95" customHeight="1" x14ac:dyDescent="0.25">
      <c r="B269" s="28"/>
      <c r="C269" s="28"/>
      <c r="D269" s="28"/>
      <c r="E269" s="28"/>
      <c r="F269" s="28"/>
    </row>
    <row r="270" spans="2:6" ht="24.95" customHeight="1" x14ac:dyDescent="0.25">
      <c r="B270" s="28"/>
      <c r="C270" s="28"/>
      <c r="D270" s="28"/>
      <c r="E270" s="28"/>
      <c r="F270" s="28"/>
    </row>
    <row r="271" spans="2:6" ht="24.95" customHeight="1" x14ac:dyDescent="0.25">
      <c r="B271" s="28"/>
      <c r="C271" s="28"/>
      <c r="D271" s="28"/>
      <c r="E271" s="28"/>
      <c r="F271" s="28"/>
    </row>
    <row r="272" spans="2:6" ht="24.95" customHeight="1" x14ac:dyDescent="0.25">
      <c r="B272" s="28"/>
      <c r="C272" s="28"/>
      <c r="D272" s="28"/>
      <c r="E272" s="28"/>
      <c r="F272" s="28"/>
    </row>
    <row r="273" spans="2:6" ht="24.95" customHeight="1" x14ac:dyDescent="0.25">
      <c r="B273" s="28"/>
      <c r="C273" s="28"/>
      <c r="D273" s="28"/>
      <c r="E273" s="28"/>
      <c r="F273" s="28"/>
    </row>
    <row r="274" spans="2:6" ht="24.95" customHeight="1" x14ac:dyDescent="0.25">
      <c r="B274" s="28"/>
      <c r="C274" s="28"/>
      <c r="D274" s="28"/>
      <c r="E274" s="28"/>
      <c r="F274" s="28"/>
    </row>
    <row r="275" spans="2:6" ht="24.95" customHeight="1" x14ac:dyDescent="0.25">
      <c r="B275" s="28"/>
      <c r="C275" s="28"/>
      <c r="D275" s="28"/>
      <c r="E275" s="28"/>
      <c r="F275" s="28"/>
    </row>
    <row r="276" spans="2:6" ht="24.95" customHeight="1" x14ac:dyDescent="0.25">
      <c r="B276" s="28"/>
      <c r="C276" s="28"/>
      <c r="D276" s="28"/>
      <c r="E276" s="28"/>
      <c r="F276" s="28"/>
    </row>
    <row r="277" spans="2:6" ht="24.95" customHeight="1" x14ac:dyDescent="0.25">
      <c r="B277" s="28"/>
      <c r="C277" s="28"/>
      <c r="D277" s="28"/>
      <c r="E277" s="28"/>
      <c r="F277" s="28"/>
    </row>
    <row r="278" spans="2:6" ht="24.95" customHeight="1" x14ac:dyDescent="0.25">
      <c r="B278" s="28"/>
      <c r="C278" s="28"/>
      <c r="D278" s="28"/>
      <c r="E278" s="28"/>
      <c r="F278" s="28"/>
    </row>
    <row r="279" spans="2:6" ht="24.95" customHeight="1" x14ac:dyDescent="0.25">
      <c r="B279" s="28"/>
      <c r="C279" s="28"/>
      <c r="D279" s="28"/>
      <c r="E279" s="28"/>
      <c r="F279" s="28"/>
    </row>
    <row r="280" spans="2:6" ht="24.95" customHeight="1" x14ac:dyDescent="0.25">
      <c r="B280" s="28"/>
      <c r="C280" s="28"/>
      <c r="D280" s="28"/>
      <c r="E280" s="28"/>
      <c r="F280" s="28"/>
    </row>
    <row r="281" spans="2:6" ht="24.95" customHeight="1" x14ac:dyDescent="0.25">
      <c r="B281" s="28"/>
      <c r="C281" s="28"/>
      <c r="D281" s="28"/>
      <c r="E281" s="28"/>
      <c r="F281" s="28"/>
    </row>
    <row r="282" spans="2:6" ht="24.95" customHeight="1" x14ac:dyDescent="0.25">
      <c r="B282" s="28"/>
      <c r="C282" s="28"/>
      <c r="D282" s="28"/>
      <c r="E282" s="28"/>
      <c r="F282" s="28"/>
    </row>
    <row r="283" spans="2:6" ht="24.95" customHeight="1" x14ac:dyDescent="0.25">
      <c r="B283" s="28"/>
      <c r="C283" s="28"/>
      <c r="D283" s="28"/>
      <c r="E283" s="28"/>
      <c r="F283" s="28"/>
    </row>
    <row r="284" spans="2:6" ht="24.95" customHeight="1" x14ac:dyDescent="0.25">
      <c r="B284" s="28"/>
      <c r="C284" s="28"/>
      <c r="D284" s="28"/>
      <c r="E284" s="28"/>
      <c r="F284" s="28"/>
    </row>
    <row r="285" spans="2:6" ht="24.95" customHeight="1" x14ac:dyDescent="0.25">
      <c r="B285" s="28"/>
      <c r="C285" s="28"/>
      <c r="D285" s="28"/>
      <c r="E285" s="28"/>
      <c r="F285" s="28"/>
    </row>
    <row r="286" spans="2:6" ht="24.95" customHeight="1" x14ac:dyDescent="0.25">
      <c r="B286" s="28"/>
      <c r="C286" s="28"/>
      <c r="D286" s="28"/>
      <c r="E286" s="28"/>
      <c r="F286" s="28"/>
    </row>
    <row r="287" spans="2:6" ht="24.95" customHeight="1" x14ac:dyDescent="0.25">
      <c r="B287" s="28"/>
      <c r="C287" s="28"/>
      <c r="D287" s="28"/>
      <c r="E287" s="28"/>
      <c r="F287" s="28"/>
    </row>
    <row r="288" spans="2:6" ht="24.95" customHeight="1" x14ac:dyDescent="0.25">
      <c r="B288" s="28"/>
      <c r="C288" s="28"/>
      <c r="D288" s="28"/>
      <c r="E288" s="28"/>
      <c r="F288" s="28"/>
    </row>
    <row r="289" spans="2:6" ht="24.95" customHeight="1" x14ac:dyDescent="0.25">
      <c r="B289" s="28"/>
      <c r="C289" s="28"/>
      <c r="D289" s="28"/>
      <c r="E289" s="28"/>
      <c r="F289" s="28"/>
    </row>
    <row r="290" spans="2:6" ht="24.95" customHeight="1" x14ac:dyDescent="0.25">
      <c r="B290" s="28"/>
      <c r="C290" s="28"/>
      <c r="D290" s="28"/>
      <c r="E290" s="28"/>
      <c r="F290" s="28"/>
    </row>
    <row r="291" spans="2:6" ht="24.95" customHeight="1" x14ac:dyDescent="0.25">
      <c r="B291" s="28"/>
      <c r="C291" s="28"/>
      <c r="D291" s="28"/>
      <c r="E291" s="28"/>
      <c r="F291" s="28"/>
    </row>
    <row r="292" spans="2:6" ht="24.95" customHeight="1" x14ac:dyDescent="0.25">
      <c r="B292" s="28"/>
      <c r="C292" s="28"/>
      <c r="D292" s="28"/>
      <c r="E292" s="28"/>
      <c r="F292" s="28"/>
    </row>
    <row r="293" spans="2:6" ht="24.95" customHeight="1" x14ac:dyDescent="0.25">
      <c r="B293" s="28"/>
      <c r="C293" s="28"/>
      <c r="D293" s="28"/>
      <c r="E293" s="28"/>
      <c r="F293" s="28"/>
    </row>
    <row r="294" spans="2:6" ht="24.95" customHeight="1" x14ac:dyDescent="0.25">
      <c r="B294" s="28"/>
      <c r="C294" s="28"/>
      <c r="D294" s="28"/>
      <c r="E294" s="28"/>
      <c r="F294" s="28"/>
    </row>
    <row r="295" spans="2:6" ht="24.95" customHeight="1" x14ac:dyDescent="0.25">
      <c r="B295" s="28"/>
      <c r="C295" s="28"/>
      <c r="D295" s="28"/>
      <c r="E295" s="28"/>
      <c r="F295" s="28"/>
    </row>
    <row r="296" spans="2:6" ht="24.95" customHeight="1" x14ac:dyDescent="0.25">
      <c r="B296" s="28"/>
      <c r="C296" s="28"/>
      <c r="D296" s="28"/>
      <c r="E296" s="28"/>
      <c r="F296" s="28"/>
    </row>
    <row r="297" spans="2:6" ht="24.95" customHeight="1" x14ac:dyDescent="0.25">
      <c r="B297" s="28"/>
      <c r="C297" s="28"/>
      <c r="D297" s="28"/>
      <c r="E297" s="28"/>
      <c r="F297" s="28"/>
    </row>
    <row r="298" spans="2:6" ht="24.95" customHeight="1" x14ac:dyDescent="0.25">
      <c r="B298" s="28"/>
      <c r="C298" s="28"/>
      <c r="D298" s="28"/>
      <c r="E298" s="28"/>
      <c r="F298" s="28"/>
    </row>
    <row r="299" spans="2:6" ht="24.95" customHeight="1" x14ac:dyDescent="0.25">
      <c r="B299" s="28"/>
      <c r="C299" s="28"/>
      <c r="D299" s="28"/>
      <c r="E299" s="28"/>
      <c r="F299" s="28"/>
    </row>
    <row r="300" spans="2:6" ht="24.95" customHeight="1" x14ac:dyDescent="0.25">
      <c r="B300" s="28"/>
      <c r="C300" s="28"/>
      <c r="D300" s="28"/>
      <c r="E300" s="28"/>
      <c r="F300" s="28"/>
    </row>
    <row r="301" spans="2:6" ht="24.95" customHeight="1" x14ac:dyDescent="0.25">
      <c r="B301" s="28"/>
      <c r="C301" s="28"/>
      <c r="D301" s="28"/>
      <c r="E301" s="28"/>
      <c r="F301" s="28"/>
    </row>
    <row r="302" spans="2:6" ht="24.95" customHeight="1" x14ac:dyDescent="0.25">
      <c r="B302" s="28"/>
      <c r="C302" s="28"/>
      <c r="D302" s="28"/>
      <c r="E302" s="28"/>
      <c r="F302" s="28"/>
    </row>
    <row r="303" spans="2:6" ht="24.95" customHeight="1" x14ac:dyDescent="0.25">
      <c r="B303" s="28"/>
      <c r="C303" s="28"/>
      <c r="D303" s="28"/>
      <c r="E303" s="28"/>
      <c r="F303" s="28"/>
    </row>
    <row r="304" spans="2:6" ht="24.95" customHeight="1" x14ac:dyDescent="0.25">
      <c r="B304" s="28"/>
      <c r="C304" s="28"/>
      <c r="D304" s="28"/>
      <c r="E304" s="28"/>
      <c r="F304" s="28"/>
    </row>
    <row r="305" spans="2:6" ht="24.95" customHeight="1" x14ac:dyDescent="0.25">
      <c r="B305" s="28"/>
      <c r="C305" s="28"/>
      <c r="D305" s="28"/>
      <c r="E305" s="28"/>
      <c r="F305" s="28"/>
    </row>
    <row r="306" spans="2:6" ht="24.95" customHeight="1" x14ac:dyDescent="0.25">
      <c r="B306" s="28"/>
      <c r="C306" s="28"/>
      <c r="D306" s="28"/>
      <c r="E306" s="28"/>
      <c r="F306" s="28"/>
    </row>
    <row r="307" spans="2:6" ht="24.95" customHeight="1" x14ac:dyDescent="0.25">
      <c r="B307" s="28"/>
      <c r="C307" s="28"/>
      <c r="D307" s="28"/>
      <c r="E307" s="28"/>
      <c r="F307" s="28"/>
    </row>
    <row r="308" spans="2:6" ht="24.95" customHeight="1" x14ac:dyDescent="0.25">
      <c r="B308" s="28"/>
      <c r="C308" s="28"/>
      <c r="D308" s="28"/>
      <c r="E308" s="28"/>
      <c r="F308" s="28"/>
    </row>
    <row r="309" spans="2:6" ht="24.95" customHeight="1" x14ac:dyDescent="0.25">
      <c r="B309" s="28"/>
      <c r="C309" s="28"/>
      <c r="D309" s="28"/>
      <c r="E309" s="28"/>
      <c r="F309" s="28"/>
    </row>
    <row r="310" spans="2:6" ht="24.95" customHeight="1" x14ac:dyDescent="0.25">
      <c r="B310" s="28"/>
      <c r="C310" s="28"/>
      <c r="D310" s="28"/>
      <c r="E310" s="28"/>
      <c r="F310" s="28"/>
    </row>
    <row r="311" spans="2:6" ht="24.95" customHeight="1" x14ac:dyDescent="0.25">
      <c r="B311" s="28"/>
      <c r="C311" s="28"/>
      <c r="D311" s="28"/>
      <c r="E311" s="28"/>
      <c r="F311" s="28"/>
    </row>
    <row r="312" spans="2:6" ht="24.95" customHeight="1" x14ac:dyDescent="0.25">
      <c r="B312" s="28"/>
      <c r="C312" s="28"/>
      <c r="D312" s="28"/>
      <c r="E312" s="28"/>
      <c r="F312" s="28"/>
    </row>
    <row r="313" spans="2:6" ht="24.95" customHeight="1" x14ac:dyDescent="0.25">
      <c r="B313" s="28"/>
      <c r="C313" s="28"/>
      <c r="D313" s="28"/>
      <c r="E313" s="28"/>
      <c r="F313" s="28"/>
    </row>
    <row r="314" spans="2:6" ht="24.95" customHeight="1" x14ac:dyDescent="0.25">
      <c r="B314" s="28"/>
      <c r="C314" s="28"/>
      <c r="D314" s="28"/>
      <c r="E314" s="28"/>
      <c r="F314" s="28"/>
    </row>
    <row r="315" spans="2:6" ht="24.95" customHeight="1" x14ac:dyDescent="0.25">
      <c r="B315" s="28"/>
      <c r="C315" s="28"/>
      <c r="D315" s="28"/>
      <c r="E315" s="28"/>
      <c r="F315" s="28"/>
    </row>
    <row r="316" spans="2:6" ht="24.95" customHeight="1" x14ac:dyDescent="0.25">
      <c r="B316" s="28"/>
      <c r="C316" s="28"/>
      <c r="D316" s="28"/>
      <c r="E316" s="28"/>
      <c r="F316" s="28"/>
    </row>
    <row r="317" spans="2:6" ht="24.95" customHeight="1" x14ac:dyDescent="0.25">
      <c r="B317" s="28"/>
      <c r="C317" s="28"/>
      <c r="D317" s="28"/>
      <c r="E317" s="28"/>
      <c r="F317" s="28"/>
    </row>
    <row r="318" spans="2:6" ht="24.95" customHeight="1" x14ac:dyDescent="0.25">
      <c r="B318" s="28"/>
      <c r="C318" s="28"/>
      <c r="D318" s="28"/>
      <c r="E318" s="28"/>
      <c r="F318" s="28"/>
    </row>
    <row r="319" spans="2:6" ht="24.95" customHeight="1" x14ac:dyDescent="0.25">
      <c r="B319" s="28"/>
      <c r="C319" s="28"/>
      <c r="D319" s="28"/>
      <c r="E319" s="28"/>
      <c r="F319" s="28"/>
    </row>
    <row r="320" spans="2:6" ht="24.95" customHeight="1" x14ac:dyDescent="0.25">
      <c r="B320" s="28"/>
      <c r="C320" s="28"/>
      <c r="D320" s="28"/>
      <c r="E320" s="28"/>
      <c r="F320" s="28"/>
    </row>
    <row r="321" spans="2:6" ht="24.95" customHeight="1" x14ac:dyDescent="0.25">
      <c r="B321" s="28"/>
      <c r="C321" s="28"/>
      <c r="D321" s="28"/>
      <c r="E321" s="28"/>
      <c r="F321" s="28"/>
    </row>
    <row r="322" spans="2:6" ht="24.95" customHeight="1" x14ac:dyDescent="0.25">
      <c r="B322" s="28"/>
      <c r="C322" s="28"/>
      <c r="D322" s="28"/>
      <c r="E322" s="28"/>
      <c r="F322" s="28"/>
    </row>
    <row r="323" spans="2:6" ht="24.95" customHeight="1" x14ac:dyDescent="0.25">
      <c r="B323" s="28"/>
      <c r="C323" s="28"/>
      <c r="D323" s="28"/>
      <c r="E323" s="28"/>
      <c r="F323" s="28"/>
    </row>
    <row r="324" spans="2:6" ht="24.95" customHeight="1" x14ac:dyDescent="0.25">
      <c r="B324" s="28"/>
      <c r="C324" s="28"/>
      <c r="D324" s="28"/>
      <c r="E324" s="28"/>
      <c r="F324" s="28"/>
    </row>
    <row r="325" spans="2:6" ht="24.95" customHeight="1" x14ac:dyDescent="0.25">
      <c r="B325" s="28"/>
      <c r="C325" s="28"/>
      <c r="D325" s="28"/>
      <c r="E325" s="28"/>
      <c r="F325" s="28"/>
    </row>
    <row r="326" spans="2:6" ht="24.95" customHeight="1" x14ac:dyDescent="0.25">
      <c r="B326" s="28"/>
      <c r="C326" s="28"/>
      <c r="D326" s="28"/>
      <c r="E326" s="28"/>
      <c r="F326" s="28"/>
    </row>
    <row r="327" spans="2:6" ht="24.95" customHeight="1" x14ac:dyDescent="0.25">
      <c r="B327" s="28"/>
      <c r="C327" s="28"/>
      <c r="D327" s="28"/>
      <c r="E327" s="28"/>
      <c r="F327" s="28"/>
    </row>
    <row r="328" spans="2:6" ht="24.95" customHeight="1" x14ac:dyDescent="0.25">
      <c r="B328" s="28"/>
      <c r="C328" s="28"/>
      <c r="D328" s="28"/>
      <c r="E328" s="28"/>
      <c r="F328" s="28"/>
    </row>
    <row r="329" spans="2:6" ht="24.95" customHeight="1" x14ac:dyDescent="0.25">
      <c r="B329" s="28"/>
      <c r="C329" s="28"/>
      <c r="D329" s="28"/>
      <c r="E329" s="28"/>
      <c r="F329" s="28"/>
    </row>
    <row r="330" spans="2:6" ht="24.95" customHeight="1" x14ac:dyDescent="0.25">
      <c r="B330" s="28"/>
      <c r="C330" s="28"/>
      <c r="D330" s="28"/>
      <c r="E330" s="28"/>
      <c r="F330" s="28"/>
    </row>
    <row r="331" spans="2:6" ht="24.95" customHeight="1" x14ac:dyDescent="0.25">
      <c r="B331" s="28"/>
      <c r="C331" s="28"/>
      <c r="D331" s="28"/>
      <c r="E331" s="28"/>
      <c r="F331" s="28"/>
    </row>
    <row r="332" spans="2:6" ht="24.95" customHeight="1" x14ac:dyDescent="0.25">
      <c r="B332" s="28"/>
      <c r="C332" s="28"/>
      <c r="D332" s="28"/>
      <c r="E332" s="28"/>
      <c r="F332" s="28"/>
    </row>
    <row r="333" spans="2:6" ht="24.95" customHeight="1" x14ac:dyDescent="0.25">
      <c r="B333" s="28"/>
      <c r="C333" s="28"/>
      <c r="D333" s="28"/>
      <c r="E333" s="28"/>
      <c r="F333" s="28"/>
    </row>
    <row r="334" spans="2:6" ht="24.95" customHeight="1" x14ac:dyDescent="0.25">
      <c r="B334" s="28"/>
      <c r="C334" s="28"/>
      <c r="D334" s="28"/>
      <c r="E334" s="28"/>
      <c r="F334" s="28"/>
    </row>
    <row r="335" spans="2:6" ht="24.95" customHeight="1" x14ac:dyDescent="0.25">
      <c r="B335" s="28"/>
      <c r="C335" s="28"/>
      <c r="D335" s="28"/>
      <c r="E335" s="28"/>
      <c r="F335" s="28"/>
    </row>
    <row r="336" spans="2:6" ht="24.95" customHeight="1" x14ac:dyDescent="0.25">
      <c r="B336" s="28"/>
      <c r="C336" s="28"/>
      <c r="D336" s="28"/>
      <c r="E336" s="28"/>
      <c r="F336" s="28"/>
    </row>
    <row r="337" spans="2:6" ht="24.95" customHeight="1" x14ac:dyDescent="0.25">
      <c r="B337" s="28"/>
      <c r="C337" s="28"/>
      <c r="D337" s="28"/>
      <c r="E337" s="28"/>
      <c r="F337" s="28"/>
    </row>
    <row r="338" spans="2:6" ht="24.95" customHeight="1" x14ac:dyDescent="0.25">
      <c r="B338" s="28"/>
      <c r="C338" s="28"/>
      <c r="D338" s="28"/>
      <c r="E338" s="28"/>
      <c r="F338" s="28"/>
    </row>
    <row r="339" spans="2:6" ht="24.95" customHeight="1" x14ac:dyDescent="0.25">
      <c r="B339" s="28"/>
      <c r="C339" s="28"/>
      <c r="D339" s="28"/>
      <c r="E339" s="28"/>
      <c r="F339" s="28"/>
    </row>
    <row r="340" spans="2:6" ht="24.95" customHeight="1" x14ac:dyDescent="0.25">
      <c r="B340" s="28"/>
      <c r="C340" s="28"/>
      <c r="D340" s="28"/>
      <c r="E340" s="28"/>
      <c r="F340" s="28"/>
    </row>
    <row r="341" spans="2:6" ht="24.95" customHeight="1" x14ac:dyDescent="0.25">
      <c r="B341" s="28"/>
      <c r="C341" s="28"/>
      <c r="D341" s="28"/>
      <c r="E341" s="28"/>
      <c r="F341" s="28"/>
    </row>
    <row r="342" spans="2:6" ht="24.95" customHeight="1" x14ac:dyDescent="0.25">
      <c r="B342" s="28"/>
      <c r="C342" s="28"/>
      <c r="D342" s="28"/>
      <c r="E342" s="28"/>
      <c r="F342" s="28"/>
    </row>
    <row r="343" spans="2:6" ht="24.95" customHeight="1" x14ac:dyDescent="0.25">
      <c r="B343" s="28"/>
      <c r="C343" s="28"/>
      <c r="D343" s="28"/>
      <c r="E343" s="28"/>
      <c r="F343" s="28"/>
    </row>
    <row r="344" spans="2:6" ht="24.95" customHeight="1" x14ac:dyDescent="0.25">
      <c r="B344" s="28"/>
      <c r="C344" s="28"/>
      <c r="D344" s="28"/>
      <c r="E344" s="28"/>
      <c r="F344" s="28"/>
    </row>
    <row r="345" spans="2:6" ht="24.95" customHeight="1" x14ac:dyDescent="0.25">
      <c r="B345" s="28"/>
      <c r="C345" s="28"/>
      <c r="D345" s="28"/>
      <c r="E345" s="28"/>
      <c r="F345" s="28"/>
    </row>
    <row r="346" spans="2:6" ht="24.95" customHeight="1" x14ac:dyDescent="0.25">
      <c r="B346" s="28"/>
      <c r="C346" s="28"/>
      <c r="D346" s="28"/>
      <c r="E346" s="28"/>
      <c r="F346" s="28"/>
    </row>
    <row r="347" spans="2:6" ht="24.95" customHeight="1" x14ac:dyDescent="0.25">
      <c r="B347" s="28"/>
      <c r="C347" s="28"/>
      <c r="D347" s="28"/>
      <c r="E347" s="28"/>
      <c r="F347" s="28"/>
    </row>
    <row r="348" spans="2:6" ht="24.95" customHeight="1" x14ac:dyDescent="0.25">
      <c r="B348" s="28"/>
      <c r="C348" s="28"/>
      <c r="D348" s="28"/>
      <c r="E348" s="28"/>
      <c r="F348" s="28"/>
    </row>
    <row r="349" spans="2:6" ht="24.95" customHeight="1" x14ac:dyDescent="0.25">
      <c r="B349" s="28"/>
      <c r="C349" s="28"/>
      <c r="D349" s="28"/>
      <c r="E349" s="28"/>
      <c r="F349" s="28"/>
    </row>
    <row r="350" spans="2:6" ht="24.95" customHeight="1" x14ac:dyDescent="0.25">
      <c r="B350" s="28"/>
      <c r="C350" s="28"/>
      <c r="D350" s="28"/>
      <c r="E350" s="28"/>
      <c r="F350" s="28"/>
    </row>
    <row r="351" spans="2:6" ht="24.95" customHeight="1" x14ac:dyDescent="0.25">
      <c r="B351" s="28"/>
      <c r="C351" s="28"/>
      <c r="D351" s="28"/>
      <c r="E351" s="28"/>
      <c r="F351" s="28"/>
    </row>
    <row r="352" spans="2:6" ht="24.95" customHeight="1" x14ac:dyDescent="0.25">
      <c r="B352" s="28"/>
      <c r="C352" s="28"/>
      <c r="D352" s="28"/>
      <c r="E352" s="28"/>
      <c r="F352" s="28"/>
    </row>
    <row r="353" spans="2:6" ht="24.95" customHeight="1" x14ac:dyDescent="0.25">
      <c r="B353" s="28"/>
      <c r="C353" s="28"/>
      <c r="D353" s="28"/>
      <c r="E353" s="28"/>
      <c r="F353" s="28"/>
    </row>
    <row r="354" spans="2:6" ht="24.95" customHeight="1" x14ac:dyDescent="0.25">
      <c r="B354" s="28"/>
      <c r="C354" s="28"/>
      <c r="D354" s="28"/>
      <c r="E354" s="28"/>
      <c r="F354" s="28"/>
    </row>
    <row r="355" spans="2:6" ht="24.95" customHeight="1" x14ac:dyDescent="0.25">
      <c r="B355" s="28"/>
      <c r="C355" s="28"/>
      <c r="D355" s="28"/>
      <c r="E355" s="28"/>
      <c r="F355" s="28"/>
    </row>
    <row r="356" spans="2:6" ht="24.95" customHeight="1" x14ac:dyDescent="0.25">
      <c r="B356" s="28"/>
      <c r="C356" s="28"/>
      <c r="D356" s="28"/>
      <c r="E356" s="28"/>
      <c r="F356" s="28"/>
    </row>
    <row r="357" spans="2:6" ht="24.95" customHeight="1" x14ac:dyDescent="0.25">
      <c r="B357" s="28"/>
      <c r="C357" s="28"/>
      <c r="D357" s="28"/>
      <c r="E357" s="28"/>
      <c r="F357" s="28"/>
    </row>
    <row r="358" spans="2:6" ht="24.95" customHeight="1" x14ac:dyDescent="0.25">
      <c r="B358" s="28"/>
      <c r="C358" s="28"/>
      <c r="D358" s="28"/>
      <c r="E358" s="28"/>
      <c r="F358" s="28"/>
    </row>
    <row r="359" spans="2:6" ht="24.95" customHeight="1" x14ac:dyDescent="0.25">
      <c r="B359" s="28"/>
      <c r="C359" s="28"/>
      <c r="D359" s="28"/>
      <c r="E359" s="28"/>
      <c r="F359" s="28"/>
    </row>
    <row r="360" spans="2:6" ht="24.95" customHeight="1" x14ac:dyDescent="0.25">
      <c r="B360" s="28"/>
      <c r="C360" s="28"/>
      <c r="D360" s="28"/>
      <c r="E360" s="28"/>
      <c r="F360" s="28"/>
    </row>
    <row r="361" spans="2:6" ht="24.95" customHeight="1" x14ac:dyDescent="0.25">
      <c r="B361" s="28"/>
      <c r="C361" s="28"/>
      <c r="D361" s="28"/>
      <c r="E361" s="28"/>
      <c r="F361" s="28"/>
    </row>
    <row r="362" spans="2:6" ht="24.95" customHeight="1" x14ac:dyDescent="0.25">
      <c r="B362" s="28"/>
      <c r="C362" s="28"/>
      <c r="D362" s="28"/>
      <c r="E362" s="28"/>
      <c r="F362" s="28"/>
    </row>
    <row r="363" spans="2:6" ht="24.95" customHeight="1" x14ac:dyDescent="0.25">
      <c r="B363" s="28"/>
      <c r="C363" s="28"/>
      <c r="D363" s="28"/>
      <c r="E363" s="28"/>
      <c r="F363" s="28"/>
    </row>
    <row r="364" spans="2:6" ht="24.95" customHeight="1" x14ac:dyDescent="0.25">
      <c r="B364" s="28"/>
      <c r="C364" s="28"/>
      <c r="D364" s="28"/>
      <c r="E364" s="28"/>
      <c r="F364" s="28"/>
    </row>
    <row r="365" spans="2:6" ht="24.95" customHeight="1" x14ac:dyDescent="0.25">
      <c r="B365" s="28"/>
      <c r="C365" s="28"/>
      <c r="D365" s="28"/>
      <c r="E365" s="28"/>
      <c r="F365" s="28"/>
    </row>
    <row r="366" spans="2:6" ht="24.95" customHeight="1" x14ac:dyDescent="0.25">
      <c r="B366" s="28"/>
      <c r="C366" s="28"/>
      <c r="D366" s="28"/>
      <c r="E366" s="28"/>
      <c r="F366" s="28"/>
    </row>
    <row r="367" spans="2:6" ht="24.95" customHeight="1" x14ac:dyDescent="0.25">
      <c r="B367" s="28"/>
      <c r="C367" s="28"/>
      <c r="D367" s="28"/>
      <c r="E367" s="28"/>
      <c r="F367" s="28"/>
    </row>
    <row r="368" spans="2:6" ht="24.95" customHeight="1" x14ac:dyDescent="0.25">
      <c r="B368" s="28"/>
      <c r="C368" s="28"/>
      <c r="D368" s="28"/>
      <c r="E368" s="28"/>
      <c r="F368" s="28"/>
    </row>
    <row r="369" spans="2:6" ht="24.95" customHeight="1" x14ac:dyDescent="0.25">
      <c r="B369" s="28"/>
      <c r="C369" s="28"/>
      <c r="D369" s="28"/>
      <c r="E369" s="28"/>
      <c r="F369" s="28"/>
    </row>
    <row r="370" spans="2:6" ht="24.95" customHeight="1" x14ac:dyDescent="0.25">
      <c r="B370" s="28"/>
      <c r="C370" s="28"/>
      <c r="D370" s="28"/>
      <c r="E370" s="28"/>
      <c r="F370" s="28"/>
    </row>
    <row r="371" spans="2:6" ht="24.95" customHeight="1" x14ac:dyDescent="0.25">
      <c r="B371" s="28"/>
      <c r="C371" s="28"/>
      <c r="D371" s="28"/>
      <c r="E371" s="28"/>
      <c r="F371" s="28"/>
    </row>
    <row r="372" spans="2:6" ht="24.95" customHeight="1" x14ac:dyDescent="0.25">
      <c r="B372" s="28"/>
      <c r="C372" s="28"/>
      <c r="D372" s="28"/>
      <c r="E372" s="28"/>
      <c r="F372" s="28"/>
    </row>
    <row r="373" spans="2:6" ht="24.95" customHeight="1" x14ac:dyDescent="0.25">
      <c r="B373" s="28"/>
      <c r="C373" s="28"/>
      <c r="D373" s="28"/>
      <c r="E373" s="28"/>
      <c r="F373" s="28"/>
    </row>
    <row r="374" spans="2:6" ht="24.95" customHeight="1" x14ac:dyDescent="0.25">
      <c r="B374" s="28"/>
      <c r="C374" s="28"/>
      <c r="D374" s="28"/>
      <c r="E374" s="28"/>
      <c r="F374" s="28"/>
    </row>
    <row r="375" spans="2:6" ht="24.95" customHeight="1" x14ac:dyDescent="0.25">
      <c r="B375" s="28"/>
      <c r="C375" s="28"/>
      <c r="D375" s="28"/>
      <c r="E375" s="28"/>
      <c r="F375" s="28"/>
    </row>
    <row r="376" spans="2:6" ht="24.95" customHeight="1" x14ac:dyDescent="0.25">
      <c r="B376" s="28"/>
      <c r="C376" s="28"/>
      <c r="D376" s="28"/>
      <c r="E376" s="28"/>
      <c r="F376" s="28"/>
    </row>
    <row r="377" spans="2:6" ht="24.95" customHeight="1" x14ac:dyDescent="0.25">
      <c r="B377" s="28"/>
      <c r="C377" s="28"/>
      <c r="D377" s="28"/>
      <c r="E377" s="28"/>
      <c r="F377" s="28"/>
    </row>
    <row r="378" spans="2:6" ht="24.95" customHeight="1" x14ac:dyDescent="0.25">
      <c r="B378" s="28"/>
      <c r="C378" s="28"/>
      <c r="D378" s="28"/>
      <c r="E378" s="28"/>
      <c r="F378" s="28"/>
    </row>
    <row r="379" spans="2:6" ht="24.95" customHeight="1" x14ac:dyDescent="0.25">
      <c r="B379" s="28"/>
      <c r="C379" s="28"/>
      <c r="D379" s="28"/>
      <c r="E379" s="28"/>
      <c r="F379" s="28"/>
    </row>
    <row r="380" spans="2:6" ht="24.95" customHeight="1" x14ac:dyDescent="0.25">
      <c r="B380" s="28"/>
      <c r="C380" s="28"/>
      <c r="D380" s="28"/>
      <c r="E380" s="28"/>
      <c r="F380" s="28"/>
    </row>
    <row r="381" spans="2:6" ht="24.95" customHeight="1" x14ac:dyDescent="0.25">
      <c r="B381" s="28"/>
      <c r="C381" s="28"/>
      <c r="D381" s="28"/>
      <c r="E381" s="28"/>
      <c r="F381" s="28"/>
    </row>
    <row r="382" spans="2:6" ht="24.95" customHeight="1" x14ac:dyDescent="0.25">
      <c r="B382" s="28"/>
      <c r="C382" s="28"/>
      <c r="D382" s="28"/>
      <c r="E382" s="28"/>
      <c r="F382" s="28"/>
    </row>
    <row r="383" spans="2:6" ht="24.95" customHeight="1" x14ac:dyDescent="0.25">
      <c r="B383" s="28"/>
      <c r="C383" s="28"/>
      <c r="D383" s="28"/>
      <c r="E383" s="28"/>
      <c r="F383" s="28"/>
    </row>
    <row r="384" spans="2:6" ht="24.95" customHeight="1" x14ac:dyDescent="0.25">
      <c r="B384" s="28"/>
      <c r="C384" s="28"/>
      <c r="D384" s="28"/>
      <c r="E384" s="28"/>
      <c r="F384" s="28"/>
    </row>
    <row r="385" spans="2:6" ht="24.95" customHeight="1" x14ac:dyDescent="0.25">
      <c r="B385" s="28"/>
      <c r="C385" s="28"/>
      <c r="D385" s="28"/>
      <c r="E385" s="28"/>
      <c r="F385" s="28"/>
    </row>
    <row r="386" spans="2:6" ht="24.95" customHeight="1" x14ac:dyDescent="0.25">
      <c r="B386" s="28"/>
      <c r="C386" s="28"/>
      <c r="D386" s="28"/>
      <c r="E386" s="28"/>
      <c r="F386" s="28"/>
    </row>
    <row r="387" spans="2:6" ht="24.95" customHeight="1" x14ac:dyDescent="0.25">
      <c r="B387" s="28"/>
      <c r="C387" s="28"/>
      <c r="D387" s="28"/>
      <c r="E387" s="28"/>
      <c r="F387" s="28"/>
    </row>
    <row r="388" spans="2:6" ht="24.95" customHeight="1" x14ac:dyDescent="0.25">
      <c r="B388" s="28"/>
      <c r="C388" s="28"/>
      <c r="D388" s="28"/>
      <c r="E388" s="28"/>
      <c r="F388" s="28"/>
    </row>
    <row r="389" spans="2:6" ht="24.95" customHeight="1" x14ac:dyDescent="0.25">
      <c r="B389" s="28"/>
      <c r="C389" s="28"/>
      <c r="D389" s="28"/>
      <c r="E389" s="28"/>
      <c r="F389" s="28"/>
    </row>
    <row r="390" spans="2:6" ht="24.95" customHeight="1" x14ac:dyDescent="0.25">
      <c r="B390" s="28"/>
      <c r="C390" s="28"/>
      <c r="D390" s="28"/>
      <c r="E390" s="28"/>
      <c r="F390" s="28"/>
    </row>
    <row r="391" spans="2:6" ht="24.95" customHeight="1" x14ac:dyDescent="0.25">
      <c r="B391" s="28"/>
      <c r="C391" s="28"/>
      <c r="D391" s="28"/>
      <c r="E391" s="28"/>
      <c r="F391" s="28"/>
    </row>
    <row r="392" spans="2:6" ht="24.95" customHeight="1" x14ac:dyDescent="0.25">
      <c r="B392" s="28"/>
      <c r="C392" s="28"/>
      <c r="D392" s="28"/>
      <c r="E392" s="28"/>
      <c r="F392" s="28"/>
    </row>
    <row r="393" spans="2:6" ht="24.95" customHeight="1" x14ac:dyDescent="0.25">
      <c r="B393" s="28"/>
      <c r="C393" s="28"/>
      <c r="D393" s="28"/>
      <c r="E393" s="28"/>
      <c r="F393" s="28"/>
    </row>
    <row r="394" spans="2:6" ht="24.95" customHeight="1" x14ac:dyDescent="0.25">
      <c r="B394" s="28"/>
      <c r="C394" s="28"/>
      <c r="D394" s="28"/>
      <c r="E394" s="28"/>
      <c r="F394" s="28"/>
    </row>
    <row r="395" spans="2:6" ht="24.95" customHeight="1" x14ac:dyDescent="0.25">
      <c r="B395" s="28"/>
      <c r="C395" s="28"/>
      <c r="D395" s="28"/>
      <c r="E395" s="28"/>
      <c r="F395" s="28"/>
    </row>
    <row r="396" spans="2:6" ht="24.95" customHeight="1" x14ac:dyDescent="0.25">
      <c r="B396" s="28"/>
      <c r="C396" s="28"/>
      <c r="D396" s="28"/>
      <c r="E396" s="28"/>
      <c r="F396" s="28"/>
    </row>
    <row r="397" spans="2:6" ht="24.95" customHeight="1" x14ac:dyDescent="0.25">
      <c r="B397" s="28"/>
      <c r="C397" s="28"/>
      <c r="D397" s="28"/>
      <c r="E397" s="28"/>
      <c r="F397" s="28"/>
    </row>
    <row r="398" spans="2:6" ht="24.95" customHeight="1" x14ac:dyDescent="0.25">
      <c r="B398" s="28"/>
      <c r="C398" s="28"/>
      <c r="D398" s="28"/>
      <c r="E398" s="28"/>
      <c r="F398" s="28"/>
    </row>
    <row r="399" spans="2:6" ht="24.95" customHeight="1" x14ac:dyDescent="0.25">
      <c r="B399" s="28"/>
      <c r="C399" s="28"/>
      <c r="D399" s="28"/>
      <c r="E399" s="28"/>
      <c r="F399" s="28"/>
    </row>
    <row r="400" spans="2:6" ht="24.95" customHeight="1" x14ac:dyDescent="0.25">
      <c r="B400" s="28"/>
      <c r="C400" s="28"/>
      <c r="D400" s="28"/>
      <c r="E400" s="28"/>
      <c r="F400" s="28"/>
    </row>
    <row r="401" spans="2:6" ht="24.95" customHeight="1" x14ac:dyDescent="0.25">
      <c r="B401" s="28"/>
      <c r="C401" s="28"/>
      <c r="D401" s="28"/>
      <c r="E401" s="28"/>
      <c r="F401" s="28"/>
    </row>
    <row r="402" spans="2:6" ht="24.95" customHeight="1" x14ac:dyDescent="0.25">
      <c r="B402" s="28"/>
      <c r="C402" s="28"/>
      <c r="D402" s="28"/>
      <c r="E402" s="28"/>
      <c r="F402" s="28"/>
    </row>
    <row r="403" spans="2:6" ht="24.95" customHeight="1" x14ac:dyDescent="0.25">
      <c r="B403" s="28"/>
      <c r="C403" s="28"/>
      <c r="D403" s="28"/>
      <c r="E403" s="28"/>
      <c r="F403" s="28"/>
    </row>
    <row r="404" spans="2:6" ht="24.95" customHeight="1" x14ac:dyDescent="0.25">
      <c r="B404" s="28"/>
      <c r="C404" s="28"/>
      <c r="D404" s="28"/>
      <c r="E404" s="28"/>
      <c r="F404" s="28"/>
    </row>
    <row r="405" spans="2:6" ht="24.95" customHeight="1" x14ac:dyDescent="0.25">
      <c r="B405" s="28"/>
      <c r="C405" s="28"/>
      <c r="D405" s="28"/>
      <c r="E405" s="28"/>
      <c r="F405" s="28"/>
    </row>
    <row r="406" spans="2:6" ht="24.95" customHeight="1" x14ac:dyDescent="0.25">
      <c r="B406" s="28"/>
      <c r="C406" s="28"/>
      <c r="D406" s="28"/>
      <c r="E406" s="28"/>
      <c r="F406" s="28"/>
    </row>
    <row r="407" spans="2:6" ht="24.95" customHeight="1" x14ac:dyDescent="0.25">
      <c r="B407" s="28"/>
      <c r="C407" s="28"/>
      <c r="D407" s="28"/>
      <c r="E407" s="28"/>
      <c r="F407" s="28"/>
    </row>
    <row r="408" spans="2:6" ht="24.95" customHeight="1" x14ac:dyDescent="0.25">
      <c r="B408" s="28"/>
      <c r="C408" s="28"/>
      <c r="D408" s="28"/>
      <c r="E408" s="28"/>
      <c r="F408" s="28"/>
    </row>
    <row r="409" spans="2:6" ht="24.95" customHeight="1" x14ac:dyDescent="0.25">
      <c r="B409" s="28"/>
      <c r="C409" s="28"/>
      <c r="D409" s="28"/>
      <c r="E409" s="28"/>
      <c r="F409" s="28"/>
    </row>
    <row r="410" spans="2:6" ht="24.95" customHeight="1" x14ac:dyDescent="0.25">
      <c r="B410" s="28"/>
      <c r="C410" s="28"/>
      <c r="D410" s="28"/>
      <c r="E410" s="28"/>
      <c r="F410" s="28"/>
    </row>
    <row r="411" spans="2:6" ht="24.95" customHeight="1" x14ac:dyDescent="0.25">
      <c r="B411" s="28"/>
      <c r="C411" s="28"/>
      <c r="D411" s="28"/>
      <c r="E411" s="28"/>
      <c r="F411" s="28"/>
    </row>
    <row r="412" spans="2:6" ht="24.95" customHeight="1" x14ac:dyDescent="0.25">
      <c r="B412" s="28"/>
      <c r="C412" s="28"/>
      <c r="D412" s="28"/>
      <c r="E412" s="28"/>
      <c r="F412" s="28"/>
    </row>
    <row r="413" spans="2:6" ht="24.95" customHeight="1" x14ac:dyDescent="0.25">
      <c r="B413" s="28"/>
      <c r="C413" s="28"/>
      <c r="D413" s="28"/>
      <c r="E413" s="28"/>
      <c r="F413" s="28"/>
    </row>
    <row r="414" spans="2:6" ht="24.95" customHeight="1" x14ac:dyDescent="0.25">
      <c r="B414" s="28"/>
      <c r="C414" s="28"/>
      <c r="D414" s="28"/>
      <c r="E414" s="28"/>
      <c r="F414" s="28"/>
    </row>
    <row r="415" spans="2:6" ht="24.95" customHeight="1" x14ac:dyDescent="0.25">
      <c r="B415" s="28"/>
      <c r="C415" s="28"/>
      <c r="D415" s="28"/>
      <c r="E415" s="28"/>
      <c r="F415" s="28"/>
    </row>
    <row r="416" spans="2:6" ht="24.95" customHeight="1" x14ac:dyDescent="0.25">
      <c r="B416" s="28"/>
      <c r="C416" s="28"/>
      <c r="D416" s="28"/>
      <c r="E416" s="28"/>
      <c r="F416" s="28"/>
    </row>
    <row r="417" spans="2:6" ht="24.95" customHeight="1" x14ac:dyDescent="0.25">
      <c r="B417" s="28"/>
      <c r="C417" s="28"/>
      <c r="D417" s="28"/>
      <c r="E417" s="28"/>
      <c r="F417" s="28"/>
    </row>
    <row r="418" spans="2:6" ht="24.95" customHeight="1" x14ac:dyDescent="0.25">
      <c r="B418" s="28"/>
      <c r="C418" s="28"/>
      <c r="D418" s="28"/>
      <c r="E418" s="28"/>
      <c r="F418" s="28"/>
    </row>
    <row r="419" spans="2:6" ht="24.95" customHeight="1" x14ac:dyDescent="0.25">
      <c r="B419" s="28"/>
      <c r="C419" s="28"/>
      <c r="D419" s="28"/>
      <c r="E419" s="28"/>
      <c r="F419" s="28"/>
    </row>
    <row r="420" spans="2:6" ht="24.95" customHeight="1" x14ac:dyDescent="0.25">
      <c r="B420" s="28"/>
      <c r="C420" s="28"/>
      <c r="D420" s="28"/>
      <c r="E420" s="28"/>
      <c r="F420" s="28"/>
    </row>
    <row r="421" spans="2:6" ht="24.95" customHeight="1" x14ac:dyDescent="0.25">
      <c r="B421" s="28"/>
      <c r="C421" s="28"/>
      <c r="D421" s="28"/>
      <c r="E421" s="28"/>
      <c r="F421" s="28"/>
    </row>
    <row r="422" spans="2:6" ht="24.95" customHeight="1" x14ac:dyDescent="0.25">
      <c r="B422" s="28"/>
      <c r="C422" s="28"/>
      <c r="D422" s="28"/>
      <c r="E422" s="28"/>
      <c r="F422" s="28"/>
    </row>
    <row r="423" spans="2:6" ht="24.95" customHeight="1" x14ac:dyDescent="0.25">
      <c r="B423" s="28"/>
      <c r="C423" s="28"/>
      <c r="D423" s="28"/>
      <c r="E423" s="28"/>
      <c r="F423" s="28"/>
    </row>
    <row r="424" spans="2:6" ht="24.95" customHeight="1" x14ac:dyDescent="0.25">
      <c r="B424" s="28"/>
      <c r="C424" s="28"/>
      <c r="D424" s="28"/>
      <c r="E424" s="28"/>
      <c r="F424" s="28"/>
    </row>
    <row r="425" spans="2:6" ht="24.95" customHeight="1" x14ac:dyDescent="0.25">
      <c r="B425" s="28"/>
      <c r="C425" s="28"/>
      <c r="D425" s="28"/>
      <c r="E425" s="28"/>
      <c r="F425" s="28"/>
    </row>
    <row r="426" spans="2:6" ht="24.95" customHeight="1" x14ac:dyDescent="0.25">
      <c r="B426" s="28"/>
      <c r="C426" s="28"/>
      <c r="D426" s="28"/>
      <c r="E426" s="28"/>
      <c r="F426" s="28"/>
    </row>
    <row r="427" spans="2:6" ht="24.95" customHeight="1" x14ac:dyDescent="0.25">
      <c r="B427" s="28"/>
      <c r="C427" s="28"/>
      <c r="D427" s="28"/>
      <c r="E427" s="28"/>
      <c r="F427" s="28"/>
    </row>
    <row r="428" spans="2:6" ht="24.95" customHeight="1" x14ac:dyDescent="0.25">
      <c r="B428" s="28"/>
      <c r="C428" s="28"/>
      <c r="D428" s="28"/>
      <c r="E428" s="28"/>
      <c r="F428" s="28"/>
    </row>
    <row r="429" spans="2:6" ht="24.95" customHeight="1" x14ac:dyDescent="0.25">
      <c r="B429" s="28"/>
      <c r="C429" s="28"/>
      <c r="D429" s="28"/>
      <c r="E429" s="28"/>
      <c r="F429" s="28"/>
    </row>
    <row r="430" spans="2:6" ht="24.95" customHeight="1" x14ac:dyDescent="0.25">
      <c r="B430" s="28"/>
      <c r="C430" s="28"/>
      <c r="D430" s="28"/>
      <c r="E430" s="28"/>
      <c r="F430" s="28"/>
    </row>
    <row r="431" spans="2:6" ht="24.95" customHeight="1" x14ac:dyDescent="0.25">
      <c r="B431" s="28"/>
      <c r="C431" s="28"/>
      <c r="D431" s="28"/>
      <c r="E431" s="28"/>
      <c r="F431" s="28"/>
    </row>
    <row r="432" spans="2:6" ht="24.95" customHeight="1" x14ac:dyDescent="0.25">
      <c r="B432" s="28"/>
      <c r="C432" s="28"/>
      <c r="D432" s="28"/>
      <c r="E432" s="28"/>
      <c r="F432" s="28"/>
    </row>
    <row r="433" spans="2:6" ht="24.95" customHeight="1" x14ac:dyDescent="0.25">
      <c r="B433" s="28"/>
      <c r="C433" s="28"/>
      <c r="D433" s="28"/>
      <c r="E433" s="28"/>
      <c r="F433" s="28"/>
    </row>
    <row r="434" spans="2:6" ht="24.95" customHeight="1" x14ac:dyDescent="0.25">
      <c r="B434" s="28"/>
      <c r="C434" s="28"/>
      <c r="D434" s="28"/>
      <c r="E434" s="28"/>
      <c r="F434" s="28"/>
    </row>
    <row r="435" spans="2:6" ht="24.95" customHeight="1" x14ac:dyDescent="0.25">
      <c r="B435" s="28"/>
      <c r="C435" s="28"/>
      <c r="D435" s="28"/>
      <c r="E435" s="28"/>
      <c r="F435" s="28"/>
    </row>
    <row r="436" spans="2:6" ht="24.95" customHeight="1" x14ac:dyDescent="0.25">
      <c r="B436" s="28"/>
      <c r="C436" s="28"/>
      <c r="D436" s="28"/>
      <c r="E436" s="28"/>
      <c r="F436" s="28"/>
    </row>
    <row r="437" spans="2:6" ht="24.95" customHeight="1" x14ac:dyDescent="0.25">
      <c r="B437" s="28"/>
      <c r="C437" s="28"/>
      <c r="D437" s="28"/>
      <c r="E437" s="28"/>
      <c r="F437" s="28"/>
    </row>
    <row r="438" spans="2:6" ht="24.95" customHeight="1" x14ac:dyDescent="0.25">
      <c r="B438" s="28"/>
      <c r="C438" s="28"/>
      <c r="D438" s="28"/>
      <c r="E438" s="28"/>
      <c r="F438" s="28"/>
    </row>
    <row r="439" spans="2:6" ht="24.95" customHeight="1" x14ac:dyDescent="0.25">
      <c r="B439" s="28"/>
      <c r="C439" s="28"/>
      <c r="D439" s="28"/>
      <c r="E439" s="28"/>
      <c r="F439" s="28"/>
    </row>
    <row r="440" spans="2:6" ht="24.95" customHeight="1" x14ac:dyDescent="0.25">
      <c r="B440" s="28"/>
      <c r="C440" s="28"/>
      <c r="D440" s="28"/>
      <c r="E440" s="28"/>
      <c r="F440" s="28"/>
    </row>
    <row r="441" spans="2:6" ht="24.95" customHeight="1" x14ac:dyDescent="0.25">
      <c r="B441" s="28"/>
      <c r="C441" s="28"/>
      <c r="D441" s="28"/>
      <c r="E441" s="28"/>
      <c r="F441" s="28"/>
    </row>
    <row r="442" spans="2:6" ht="24.95" customHeight="1" x14ac:dyDescent="0.25">
      <c r="B442" s="28"/>
      <c r="C442" s="28"/>
      <c r="D442" s="28"/>
      <c r="E442" s="28"/>
      <c r="F442" s="28"/>
    </row>
    <row r="443" spans="2:6" ht="24.95" customHeight="1" x14ac:dyDescent="0.25">
      <c r="B443" s="28"/>
      <c r="C443" s="28"/>
      <c r="D443" s="28"/>
      <c r="E443" s="28"/>
      <c r="F443" s="28"/>
    </row>
    <row r="444" spans="2:6" ht="24.95" customHeight="1" x14ac:dyDescent="0.25">
      <c r="B444" s="28"/>
      <c r="C444" s="28"/>
      <c r="D444" s="28"/>
      <c r="E444" s="28"/>
      <c r="F444" s="28"/>
    </row>
    <row r="445" spans="2:6" ht="24.95" customHeight="1" x14ac:dyDescent="0.25">
      <c r="B445" s="28"/>
      <c r="C445" s="28"/>
      <c r="D445" s="28"/>
      <c r="E445" s="28"/>
      <c r="F445" s="28"/>
    </row>
    <row r="446" spans="2:6" ht="24.95" customHeight="1" x14ac:dyDescent="0.25">
      <c r="B446" s="28"/>
      <c r="C446" s="28"/>
      <c r="D446" s="28"/>
      <c r="E446" s="28"/>
      <c r="F446" s="28"/>
    </row>
    <row r="447" spans="2:6" ht="24.95" customHeight="1" x14ac:dyDescent="0.25">
      <c r="B447" s="28"/>
      <c r="C447" s="28"/>
      <c r="D447" s="28"/>
      <c r="E447" s="28"/>
      <c r="F447" s="28"/>
    </row>
    <row r="448" spans="2:6" ht="24.95" customHeight="1" x14ac:dyDescent="0.25">
      <c r="B448" s="28"/>
      <c r="C448" s="28"/>
      <c r="D448" s="28"/>
      <c r="E448" s="28"/>
      <c r="F448" s="28"/>
    </row>
    <row r="449" spans="2:6" ht="24.95" customHeight="1" x14ac:dyDescent="0.25">
      <c r="B449" s="28"/>
      <c r="C449" s="28"/>
      <c r="D449" s="28"/>
      <c r="E449" s="28"/>
      <c r="F449" s="28"/>
    </row>
    <row r="450" spans="2:6" ht="24.95" customHeight="1" x14ac:dyDescent="0.25">
      <c r="B450" s="28"/>
      <c r="C450" s="28"/>
      <c r="D450" s="28"/>
      <c r="E450" s="28"/>
      <c r="F450" s="28"/>
    </row>
    <row r="451" spans="2:6" ht="24.95" customHeight="1" x14ac:dyDescent="0.25">
      <c r="B451" s="28"/>
      <c r="C451" s="28"/>
      <c r="D451" s="28"/>
      <c r="E451" s="28"/>
      <c r="F451" s="28"/>
    </row>
    <row r="452" spans="2:6" ht="24.95" customHeight="1" x14ac:dyDescent="0.25">
      <c r="B452" s="28"/>
      <c r="C452" s="28"/>
      <c r="D452" s="28"/>
      <c r="E452" s="28"/>
      <c r="F452" s="28"/>
    </row>
    <row r="453" spans="2:6" ht="24.95" customHeight="1" x14ac:dyDescent="0.25">
      <c r="B453" s="28"/>
      <c r="C453" s="28"/>
      <c r="D453" s="28"/>
      <c r="E453" s="28"/>
      <c r="F453" s="28"/>
    </row>
    <row r="454" spans="2:6" ht="24.95" customHeight="1" x14ac:dyDescent="0.25">
      <c r="B454" s="28"/>
      <c r="C454" s="28"/>
      <c r="D454" s="28"/>
      <c r="E454" s="28"/>
      <c r="F454" s="28"/>
    </row>
    <row r="455" spans="2:6" ht="24.95" customHeight="1" x14ac:dyDescent="0.25">
      <c r="B455" s="28"/>
      <c r="C455" s="28"/>
      <c r="D455" s="28"/>
      <c r="E455" s="28"/>
      <c r="F455" s="28"/>
    </row>
    <row r="456" spans="2:6" ht="24.95" customHeight="1" x14ac:dyDescent="0.25">
      <c r="B456" s="28"/>
      <c r="C456" s="28"/>
      <c r="D456" s="28"/>
      <c r="E456" s="28"/>
      <c r="F456" s="28"/>
    </row>
    <row r="457" spans="2:6" ht="24.95" customHeight="1" x14ac:dyDescent="0.25">
      <c r="B457" s="28"/>
      <c r="C457" s="28"/>
      <c r="D457" s="28"/>
      <c r="E457" s="28"/>
      <c r="F457" s="28"/>
    </row>
    <row r="458" spans="2:6" ht="24.95" customHeight="1" x14ac:dyDescent="0.25">
      <c r="B458" s="28"/>
      <c r="C458" s="28"/>
      <c r="D458" s="28"/>
      <c r="E458" s="28"/>
      <c r="F458" s="28"/>
    </row>
    <row r="459" spans="2:6" ht="24.95" customHeight="1" x14ac:dyDescent="0.25">
      <c r="B459" s="28"/>
      <c r="C459" s="28"/>
      <c r="D459" s="28"/>
      <c r="E459" s="28"/>
      <c r="F459" s="28"/>
    </row>
    <row r="460" spans="2:6" ht="24.95" customHeight="1" x14ac:dyDescent="0.25">
      <c r="B460" s="28"/>
      <c r="C460" s="28"/>
      <c r="D460" s="28"/>
      <c r="E460" s="28"/>
      <c r="F460" s="28"/>
    </row>
    <row r="461" spans="2:6" ht="24.95" customHeight="1" x14ac:dyDescent="0.25">
      <c r="B461" s="28"/>
      <c r="C461" s="28"/>
      <c r="D461" s="28"/>
      <c r="E461" s="28"/>
      <c r="F461" s="28"/>
    </row>
    <row r="462" spans="2:6" ht="24.95" customHeight="1" x14ac:dyDescent="0.25">
      <c r="B462" s="28"/>
      <c r="C462" s="28"/>
      <c r="D462" s="28"/>
      <c r="E462" s="28"/>
      <c r="F462" s="28"/>
    </row>
    <row r="463" spans="2:6" ht="24.95" customHeight="1" x14ac:dyDescent="0.25">
      <c r="B463" s="28"/>
      <c r="C463" s="28"/>
      <c r="D463" s="28"/>
      <c r="E463" s="28"/>
      <c r="F463" s="28"/>
    </row>
    <row r="464" spans="2:6" ht="24.95" customHeight="1" x14ac:dyDescent="0.25">
      <c r="B464" s="28"/>
      <c r="C464" s="28"/>
      <c r="D464" s="28"/>
      <c r="E464" s="28"/>
      <c r="F464" s="28"/>
    </row>
    <row r="465" spans="2:6" ht="24.95" customHeight="1" x14ac:dyDescent="0.25">
      <c r="B465" s="28"/>
      <c r="C465" s="28"/>
      <c r="D465" s="28"/>
      <c r="E465" s="28"/>
      <c r="F465" s="28"/>
    </row>
    <row r="466" spans="2:6" ht="24.95" customHeight="1" x14ac:dyDescent="0.25">
      <c r="B466" s="28"/>
      <c r="C466" s="28"/>
      <c r="D466" s="28"/>
      <c r="E466" s="28"/>
      <c r="F466" s="28"/>
    </row>
    <row r="467" spans="2:6" ht="24.95" customHeight="1" x14ac:dyDescent="0.25">
      <c r="B467" s="28"/>
      <c r="C467" s="28"/>
      <c r="D467" s="28"/>
      <c r="E467" s="28"/>
      <c r="F467" s="28"/>
    </row>
    <row r="468" spans="2:6" ht="24.95" customHeight="1" x14ac:dyDescent="0.25">
      <c r="B468" s="28"/>
      <c r="C468" s="28"/>
      <c r="D468" s="28"/>
      <c r="E468" s="28"/>
      <c r="F468" s="28"/>
    </row>
    <row r="469" spans="2:6" ht="24.95" customHeight="1" x14ac:dyDescent="0.25">
      <c r="B469" s="28"/>
      <c r="C469" s="28"/>
      <c r="D469" s="28"/>
      <c r="E469" s="28"/>
      <c r="F469" s="28"/>
    </row>
    <row r="470" spans="2:6" ht="24.95" customHeight="1" x14ac:dyDescent="0.25">
      <c r="B470" s="28"/>
      <c r="C470" s="28"/>
      <c r="D470" s="28"/>
      <c r="E470" s="28"/>
      <c r="F470" s="28"/>
    </row>
    <row r="471" spans="2:6" ht="24.95" customHeight="1" x14ac:dyDescent="0.25">
      <c r="B471" s="28"/>
      <c r="C471" s="28"/>
      <c r="D471" s="28"/>
      <c r="E471" s="28"/>
      <c r="F471" s="28"/>
    </row>
    <row r="472" spans="2:6" ht="24.95" customHeight="1" x14ac:dyDescent="0.25">
      <c r="B472" s="28"/>
      <c r="C472" s="28"/>
      <c r="D472" s="28"/>
      <c r="E472" s="28"/>
      <c r="F472" s="28"/>
    </row>
    <row r="473" spans="2:6" ht="24.95" customHeight="1" x14ac:dyDescent="0.25">
      <c r="B473" s="28"/>
      <c r="C473" s="28"/>
      <c r="D473" s="28"/>
      <c r="E473" s="28"/>
      <c r="F473" s="28"/>
    </row>
    <row r="474" spans="2:6" ht="24.95" customHeight="1" x14ac:dyDescent="0.25">
      <c r="B474" s="28"/>
      <c r="C474" s="28"/>
      <c r="D474" s="28"/>
      <c r="E474" s="28"/>
      <c r="F474" s="28"/>
    </row>
    <row r="475" spans="2:6" ht="24.95" customHeight="1" x14ac:dyDescent="0.25">
      <c r="B475" s="28"/>
      <c r="C475" s="28"/>
      <c r="D475" s="28"/>
      <c r="E475" s="28"/>
      <c r="F475" s="28"/>
    </row>
    <row r="476" spans="2:6" ht="24.95" customHeight="1" x14ac:dyDescent="0.25">
      <c r="B476" s="28"/>
      <c r="C476" s="28"/>
      <c r="D476" s="28"/>
      <c r="E476" s="28"/>
      <c r="F476" s="28"/>
    </row>
    <row r="477" spans="2:6" ht="24.95" customHeight="1" x14ac:dyDescent="0.25">
      <c r="B477" s="28"/>
      <c r="C477" s="28"/>
      <c r="D477" s="28"/>
      <c r="E477" s="28"/>
      <c r="F477" s="28"/>
    </row>
    <row r="478" spans="2:6" ht="24.95" customHeight="1" x14ac:dyDescent="0.25">
      <c r="B478" s="28"/>
      <c r="C478" s="28"/>
      <c r="D478" s="28"/>
      <c r="E478" s="28"/>
      <c r="F478" s="28"/>
    </row>
    <row r="479" spans="2:6" ht="24.95" customHeight="1" x14ac:dyDescent="0.25">
      <c r="B479" s="28"/>
      <c r="C479" s="28"/>
      <c r="D479" s="28"/>
      <c r="E479" s="28"/>
      <c r="F479" s="28"/>
    </row>
    <row r="480" spans="2:6" ht="24.95" customHeight="1" x14ac:dyDescent="0.25">
      <c r="B480" s="28"/>
      <c r="C480" s="28"/>
      <c r="D480" s="28"/>
      <c r="E480" s="28"/>
      <c r="F480" s="28"/>
    </row>
    <row r="481" spans="2:6" ht="24.95" customHeight="1" x14ac:dyDescent="0.25">
      <c r="B481" s="28"/>
      <c r="C481" s="28"/>
      <c r="D481" s="28"/>
      <c r="E481" s="28"/>
      <c r="F481" s="28"/>
    </row>
    <row r="482" spans="2:6" ht="24.95" customHeight="1" x14ac:dyDescent="0.25">
      <c r="B482" s="28"/>
      <c r="C482" s="28"/>
      <c r="D482" s="28"/>
      <c r="E482" s="28"/>
      <c r="F482" s="28"/>
    </row>
    <row r="483" spans="2:6" ht="24.95" customHeight="1" x14ac:dyDescent="0.25">
      <c r="B483" s="28"/>
      <c r="C483" s="28"/>
      <c r="D483" s="28"/>
      <c r="E483" s="28"/>
      <c r="F483" s="28"/>
    </row>
    <row r="484" spans="2:6" ht="24.95" customHeight="1" x14ac:dyDescent="0.25">
      <c r="B484" s="28"/>
      <c r="C484" s="28"/>
      <c r="D484" s="28"/>
      <c r="E484" s="28"/>
      <c r="F484" s="28"/>
    </row>
    <row r="485" spans="2:6" ht="24.95" customHeight="1" x14ac:dyDescent="0.25">
      <c r="B485" s="28"/>
      <c r="C485" s="28"/>
      <c r="D485" s="28"/>
      <c r="E485" s="28"/>
      <c r="F485" s="28"/>
    </row>
    <row r="486" spans="2:6" ht="24.95" customHeight="1" x14ac:dyDescent="0.25">
      <c r="B486" s="28"/>
      <c r="C486" s="28"/>
      <c r="D486" s="28"/>
      <c r="E486" s="28"/>
      <c r="F486" s="28"/>
    </row>
    <row r="487" spans="2:6" ht="24.95" customHeight="1" x14ac:dyDescent="0.25">
      <c r="B487" s="28"/>
      <c r="C487" s="28"/>
      <c r="D487" s="28"/>
      <c r="E487" s="28"/>
      <c r="F487" s="28"/>
    </row>
    <row r="488" spans="2:6" ht="24.95" customHeight="1" x14ac:dyDescent="0.25">
      <c r="B488" s="28"/>
      <c r="C488" s="28"/>
      <c r="D488" s="28"/>
      <c r="E488" s="28"/>
      <c r="F488" s="28"/>
    </row>
    <row r="489" spans="2:6" ht="24.95" customHeight="1" x14ac:dyDescent="0.25">
      <c r="B489" s="28"/>
      <c r="C489" s="28"/>
      <c r="D489" s="28"/>
      <c r="E489" s="28"/>
      <c r="F489" s="28"/>
    </row>
    <row r="490" spans="2:6" ht="24.95" customHeight="1" x14ac:dyDescent="0.25">
      <c r="B490" s="28"/>
      <c r="C490" s="28"/>
      <c r="D490" s="28"/>
      <c r="E490" s="28"/>
      <c r="F490" s="28"/>
    </row>
    <row r="491" spans="2:6" ht="24.95" customHeight="1" x14ac:dyDescent="0.25">
      <c r="B491" s="28"/>
      <c r="C491" s="28"/>
      <c r="D491" s="28"/>
      <c r="E491" s="28"/>
      <c r="F491" s="28"/>
    </row>
    <row r="492" spans="2:6" ht="24.95" customHeight="1" x14ac:dyDescent="0.25">
      <c r="B492" s="28"/>
      <c r="C492" s="28"/>
      <c r="D492" s="28"/>
      <c r="E492" s="28"/>
      <c r="F492" s="28"/>
    </row>
    <row r="493" spans="2:6" ht="24.95" customHeight="1" x14ac:dyDescent="0.25">
      <c r="B493" s="28"/>
      <c r="C493" s="28"/>
      <c r="D493" s="28"/>
      <c r="E493" s="28"/>
      <c r="F493" s="28"/>
    </row>
    <row r="494" spans="2:6" ht="24.95" customHeight="1" x14ac:dyDescent="0.25">
      <c r="B494" s="28"/>
      <c r="C494" s="28"/>
      <c r="D494" s="28"/>
      <c r="E494" s="28"/>
      <c r="F494" s="28"/>
    </row>
    <row r="495" spans="2:6" ht="24.95" customHeight="1" x14ac:dyDescent="0.25">
      <c r="B495" s="28"/>
      <c r="C495" s="28"/>
      <c r="D495" s="28"/>
      <c r="E495" s="28"/>
      <c r="F495" s="28"/>
    </row>
    <row r="496" spans="2:6" ht="24.95" customHeight="1" x14ac:dyDescent="0.25">
      <c r="B496" s="28"/>
      <c r="C496" s="28"/>
      <c r="D496" s="28"/>
      <c r="E496" s="28"/>
      <c r="F496" s="28"/>
    </row>
    <row r="497" spans="2:6" ht="24.95" customHeight="1" x14ac:dyDescent="0.25">
      <c r="B497" s="28"/>
      <c r="C497" s="28"/>
      <c r="D497" s="28"/>
      <c r="E497" s="28"/>
      <c r="F497" s="28"/>
    </row>
    <row r="498" spans="2:6" ht="24.95" customHeight="1" x14ac:dyDescent="0.25">
      <c r="B498" s="28"/>
      <c r="C498" s="28"/>
      <c r="D498" s="28"/>
      <c r="E498" s="28"/>
      <c r="F498" s="28"/>
    </row>
    <row r="499" spans="2:6" ht="24.95" customHeight="1" x14ac:dyDescent="0.25">
      <c r="B499" s="28"/>
      <c r="C499" s="28"/>
      <c r="D499" s="28"/>
      <c r="E499" s="28"/>
      <c r="F499" s="28"/>
    </row>
    <row r="500" spans="2:6" ht="24.95" customHeight="1" x14ac:dyDescent="0.25">
      <c r="B500" s="28"/>
      <c r="C500" s="28"/>
      <c r="D500" s="28"/>
      <c r="E500" s="28"/>
      <c r="F500" s="28"/>
    </row>
    <row r="501" spans="2:6" ht="24.95" customHeight="1" x14ac:dyDescent="0.25">
      <c r="B501" s="28"/>
      <c r="C501" s="28"/>
      <c r="D501" s="28"/>
      <c r="E501" s="28"/>
      <c r="F501" s="28"/>
    </row>
    <row r="502" spans="2:6" ht="24.95" customHeight="1" x14ac:dyDescent="0.25">
      <c r="B502" s="28"/>
      <c r="C502" s="28"/>
      <c r="D502" s="28"/>
      <c r="E502" s="28"/>
      <c r="F502" s="28"/>
    </row>
    <row r="503" spans="2:6" ht="24.95" customHeight="1" x14ac:dyDescent="0.25">
      <c r="B503" s="28"/>
      <c r="C503" s="28"/>
      <c r="D503" s="28"/>
      <c r="E503" s="28"/>
      <c r="F503" s="28"/>
    </row>
    <row r="504" spans="2:6" ht="24.95" customHeight="1" x14ac:dyDescent="0.25">
      <c r="B504" s="28"/>
      <c r="C504" s="28"/>
      <c r="D504" s="28"/>
      <c r="E504" s="28"/>
      <c r="F504" s="28"/>
    </row>
    <row r="505" spans="2:6" ht="24.95" customHeight="1" x14ac:dyDescent="0.25">
      <c r="B505" s="28"/>
      <c r="C505" s="28"/>
      <c r="D505" s="28"/>
      <c r="E505" s="28"/>
      <c r="F505" s="28"/>
    </row>
    <row r="506" spans="2:6" ht="24.95" customHeight="1" x14ac:dyDescent="0.25">
      <c r="B506" s="28"/>
      <c r="C506" s="28"/>
      <c r="D506" s="28"/>
      <c r="E506" s="28"/>
      <c r="F506" s="28"/>
    </row>
    <row r="507" spans="2:6" ht="24.95" customHeight="1" x14ac:dyDescent="0.25">
      <c r="B507" s="28"/>
      <c r="C507" s="28"/>
      <c r="D507" s="28"/>
      <c r="E507" s="28"/>
      <c r="F507" s="28"/>
    </row>
    <row r="508" spans="2:6" ht="24.95" customHeight="1" x14ac:dyDescent="0.25">
      <c r="B508" s="28"/>
      <c r="C508" s="28"/>
      <c r="D508" s="28"/>
      <c r="E508" s="28"/>
      <c r="F508" s="28"/>
    </row>
    <row r="509" spans="2:6" ht="24.95" customHeight="1" x14ac:dyDescent="0.25">
      <c r="B509" s="28"/>
      <c r="C509" s="28"/>
      <c r="D509" s="28"/>
      <c r="E509" s="28"/>
      <c r="F509" s="28"/>
    </row>
    <row r="510" spans="2:6" ht="24.95" customHeight="1" x14ac:dyDescent="0.25">
      <c r="B510" s="28"/>
      <c r="C510" s="28"/>
      <c r="D510" s="28"/>
      <c r="E510" s="28"/>
      <c r="F510" s="28"/>
    </row>
    <row r="511" spans="2:6" ht="24.95" customHeight="1" x14ac:dyDescent="0.25">
      <c r="B511" s="28"/>
      <c r="C511" s="28"/>
      <c r="D511" s="28"/>
      <c r="E511" s="28"/>
      <c r="F511" s="28"/>
    </row>
    <row r="512" spans="2:6" ht="24.95" customHeight="1" x14ac:dyDescent="0.25">
      <c r="B512" s="28"/>
      <c r="C512" s="28"/>
      <c r="D512" s="28"/>
      <c r="E512" s="28"/>
      <c r="F512" s="28"/>
    </row>
    <row r="513" spans="2:6" ht="24.95" customHeight="1" x14ac:dyDescent="0.25">
      <c r="B513" s="28"/>
      <c r="C513" s="28"/>
      <c r="D513" s="28"/>
      <c r="E513" s="28"/>
      <c r="F513" s="28"/>
    </row>
    <row r="514" spans="2:6" ht="24.95" customHeight="1" x14ac:dyDescent="0.25">
      <c r="B514" s="28"/>
      <c r="C514" s="28"/>
      <c r="D514" s="28"/>
      <c r="E514" s="28"/>
      <c r="F514" s="28"/>
    </row>
    <row r="515" spans="2:6" ht="24.95" customHeight="1" x14ac:dyDescent="0.25">
      <c r="B515" s="28"/>
      <c r="C515" s="28"/>
      <c r="D515" s="28"/>
      <c r="E515" s="28"/>
      <c r="F515" s="28"/>
    </row>
    <row r="516" spans="2:6" ht="24.95" customHeight="1" x14ac:dyDescent="0.25">
      <c r="B516" s="28"/>
      <c r="C516" s="28"/>
      <c r="D516" s="28"/>
      <c r="E516" s="28"/>
      <c r="F516" s="28"/>
    </row>
    <row r="517" spans="2:6" ht="24.95" customHeight="1" x14ac:dyDescent="0.25">
      <c r="B517" s="28"/>
      <c r="C517" s="28"/>
      <c r="D517" s="28"/>
      <c r="E517" s="28"/>
      <c r="F517" s="28"/>
    </row>
    <row r="518" spans="2:6" ht="24.95" customHeight="1" x14ac:dyDescent="0.25">
      <c r="B518" s="28"/>
      <c r="C518" s="28"/>
      <c r="D518" s="28"/>
      <c r="E518" s="28"/>
      <c r="F518" s="28"/>
    </row>
    <row r="519" spans="2:6" ht="24.95" customHeight="1" x14ac:dyDescent="0.25">
      <c r="B519" s="28"/>
      <c r="C519" s="28"/>
      <c r="D519" s="28"/>
      <c r="E519" s="28"/>
      <c r="F519" s="28"/>
    </row>
    <row r="520" spans="2:6" ht="24.95" customHeight="1" x14ac:dyDescent="0.25">
      <c r="B520" s="28"/>
      <c r="C520" s="28"/>
      <c r="D520" s="28"/>
      <c r="E520" s="28"/>
      <c r="F520" s="28"/>
    </row>
    <row r="521" spans="2:6" ht="24.95" customHeight="1" x14ac:dyDescent="0.25">
      <c r="B521" s="28"/>
      <c r="C521" s="28"/>
      <c r="D521" s="28"/>
      <c r="E521" s="28"/>
      <c r="F521" s="28"/>
    </row>
    <row r="522" spans="2:6" ht="24.95" customHeight="1" x14ac:dyDescent="0.25">
      <c r="B522" s="28"/>
      <c r="C522" s="28"/>
      <c r="D522" s="28"/>
      <c r="E522" s="28"/>
      <c r="F522" s="28"/>
    </row>
    <row r="523" spans="2:6" ht="24.95" customHeight="1" x14ac:dyDescent="0.25">
      <c r="B523" s="28"/>
      <c r="C523" s="28"/>
      <c r="D523" s="28"/>
      <c r="E523" s="28"/>
      <c r="F523" s="28"/>
    </row>
    <row r="524" spans="2:6" ht="24.95" customHeight="1" x14ac:dyDescent="0.25">
      <c r="B524" s="28"/>
      <c r="C524" s="28"/>
      <c r="D524" s="28"/>
      <c r="E524" s="28"/>
      <c r="F524" s="28"/>
    </row>
    <row r="525" spans="2:6" ht="24.95" customHeight="1" x14ac:dyDescent="0.25">
      <c r="B525" s="28"/>
      <c r="C525" s="28"/>
      <c r="D525" s="28"/>
      <c r="E525" s="28"/>
      <c r="F525" s="28"/>
    </row>
    <row r="526" spans="2:6" ht="24.95" customHeight="1" x14ac:dyDescent="0.25">
      <c r="B526" s="28"/>
      <c r="C526" s="28"/>
      <c r="D526" s="28"/>
      <c r="E526" s="28"/>
      <c r="F526" s="28"/>
    </row>
    <row r="527" spans="2:6" ht="24.95" customHeight="1" x14ac:dyDescent="0.25">
      <c r="B527" s="28"/>
      <c r="C527" s="28"/>
      <c r="D527" s="28"/>
      <c r="E527" s="28"/>
      <c r="F527" s="28"/>
    </row>
    <row r="528" spans="2:6" ht="24.95" customHeight="1" x14ac:dyDescent="0.25">
      <c r="B528" s="28"/>
      <c r="C528" s="28"/>
      <c r="D528" s="28"/>
      <c r="E528" s="28"/>
      <c r="F528" s="28"/>
    </row>
    <row r="529" spans="2:6" ht="24.95" customHeight="1" x14ac:dyDescent="0.25">
      <c r="B529" s="28"/>
      <c r="C529" s="28"/>
      <c r="D529" s="28"/>
      <c r="E529" s="28"/>
      <c r="F529" s="28"/>
    </row>
    <row r="530" spans="2:6" ht="24.95" customHeight="1" x14ac:dyDescent="0.25">
      <c r="B530" s="28"/>
      <c r="C530" s="28"/>
      <c r="D530" s="28"/>
      <c r="E530" s="28"/>
      <c r="F530" s="28"/>
    </row>
    <row r="531" spans="2:6" ht="24.95" customHeight="1" x14ac:dyDescent="0.25">
      <c r="B531" s="28"/>
      <c r="C531" s="28"/>
      <c r="D531" s="28"/>
      <c r="E531" s="28"/>
      <c r="F531" s="28"/>
    </row>
    <row r="532" spans="2:6" ht="24.95" customHeight="1" x14ac:dyDescent="0.25">
      <c r="B532" s="28"/>
      <c r="C532" s="28"/>
      <c r="D532" s="28"/>
      <c r="E532" s="28"/>
      <c r="F532" s="28"/>
    </row>
    <row r="533" spans="2:6" ht="24.95" customHeight="1" x14ac:dyDescent="0.25">
      <c r="B533" s="28"/>
      <c r="C533" s="28"/>
      <c r="D533" s="28"/>
      <c r="E533" s="28"/>
      <c r="F533" s="28"/>
    </row>
    <row r="534" spans="2:6" ht="24.95" customHeight="1" x14ac:dyDescent="0.25">
      <c r="B534" s="28"/>
      <c r="C534" s="28"/>
      <c r="D534" s="28"/>
      <c r="E534" s="28"/>
      <c r="F534" s="28"/>
    </row>
    <row r="535" spans="2:6" ht="24.95" customHeight="1" x14ac:dyDescent="0.25">
      <c r="B535" s="28"/>
      <c r="C535" s="28"/>
      <c r="D535" s="28"/>
      <c r="E535" s="28"/>
      <c r="F535" s="28"/>
    </row>
    <row r="536" spans="2:6" ht="24.95" customHeight="1" x14ac:dyDescent="0.25">
      <c r="B536" s="28"/>
      <c r="C536" s="28"/>
      <c r="D536" s="28"/>
      <c r="E536" s="28"/>
      <c r="F536" s="28"/>
    </row>
    <row r="537" spans="2:6" ht="24.95" customHeight="1" x14ac:dyDescent="0.25">
      <c r="B537" s="28"/>
      <c r="C537" s="28"/>
      <c r="D537" s="28"/>
      <c r="E537" s="28"/>
      <c r="F537" s="28"/>
    </row>
    <row r="538" spans="2:6" ht="24.95" customHeight="1" x14ac:dyDescent="0.25">
      <c r="B538" s="28"/>
      <c r="C538" s="28"/>
      <c r="D538" s="28"/>
      <c r="E538" s="28"/>
      <c r="F538" s="28"/>
    </row>
    <row r="539" spans="2:6" ht="24.95" customHeight="1" x14ac:dyDescent="0.25">
      <c r="B539" s="28"/>
      <c r="C539" s="28"/>
      <c r="D539" s="28"/>
      <c r="E539" s="28"/>
      <c r="F539" s="28"/>
    </row>
    <row r="540" spans="2:6" ht="24.95" customHeight="1" x14ac:dyDescent="0.25">
      <c r="B540" s="28"/>
      <c r="C540" s="28"/>
      <c r="D540" s="28"/>
      <c r="E540" s="28"/>
      <c r="F540" s="28"/>
    </row>
    <row r="541" spans="2:6" ht="24.95" customHeight="1" x14ac:dyDescent="0.25">
      <c r="B541" s="28"/>
      <c r="C541" s="28"/>
      <c r="D541" s="28"/>
      <c r="E541" s="28"/>
      <c r="F541" s="28"/>
    </row>
    <row r="542" spans="2:6" ht="24.95" customHeight="1" x14ac:dyDescent="0.25">
      <c r="B542" s="28"/>
      <c r="C542" s="28"/>
      <c r="D542" s="28"/>
      <c r="E542" s="28"/>
      <c r="F542" s="28"/>
    </row>
    <row r="543" spans="2:6" ht="24.95" customHeight="1" x14ac:dyDescent="0.25">
      <c r="B543" s="28"/>
      <c r="C543" s="28"/>
      <c r="D543" s="28"/>
      <c r="E543" s="28"/>
      <c r="F543" s="28"/>
    </row>
    <row r="544" spans="2:6" ht="24.95" customHeight="1" x14ac:dyDescent="0.25">
      <c r="B544" s="28"/>
      <c r="C544" s="28"/>
      <c r="D544" s="28"/>
      <c r="E544" s="28"/>
      <c r="F544" s="28"/>
    </row>
    <row r="545" spans="2:6" ht="24.95" customHeight="1" x14ac:dyDescent="0.25">
      <c r="B545" s="28"/>
      <c r="C545" s="28"/>
      <c r="D545" s="28"/>
      <c r="E545" s="28"/>
      <c r="F545" s="28"/>
    </row>
    <row r="546" spans="2:6" ht="24.95" customHeight="1" x14ac:dyDescent="0.25">
      <c r="B546" s="28"/>
      <c r="C546" s="28"/>
      <c r="D546" s="28"/>
      <c r="E546" s="28"/>
      <c r="F546" s="28"/>
    </row>
    <row r="547" spans="2:6" ht="24.95" customHeight="1" x14ac:dyDescent="0.25">
      <c r="B547" s="28"/>
      <c r="C547" s="28"/>
      <c r="D547" s="28"/>
      <c r="E547" s="28"/>
      <c r="F547" s="28"/>
    </row>
    <row r="548" spans="2:6" ht="24.95" customHeight="1" x14ac:dyDescent="0.25">
      <c r="B548" s="28"/>
      <c r="C548" s="28"/>
      <c r="D548" s="28"/>
      <c r="E548" s="28"/>
      <c r="F548" s="28"/>
    </row>
    <row r="549" spans="2:6" ht="24.95" customHeight="1" x14ac:dyDescent="0.25">
      <c r="B549" s="28"/>
      <c r="C549" s="28"/>
      <c r="D549" s="28"/>
      <c r="E549" s="28"/>
      <c r="F549" s="28"/>
    </row>
    <row r="550" spans="2:6" ht="24.95" customHeight="1" x14ac:dyDescent="0.25">
      <c r="B550" s="28"/>
      <c r="C550" s="28"/>
      <c r="D550" s="28"/>
      <c r="E550" s="28"/>
      <c r="F550" s="28"/>
    </row>
    <row r="551" spans="2:6" ht="24.95" customHeight="1" x14ac:dyDescent="0.25">
      <c r="B551" s="28"/>
      <c r="C551" s="28"/>
      <c r="D551" s="28"/>
      <c r="E551" s="28"/>
      <c r="F551" s="28"/>
    </row>
    <row r="552" spans="2:6" ht="24.95" customHeight="1" x14ac:dyDescent="0.25">
      <c r="B552" s="28"/>
      <c r="C552" s="28"/>
      <c r="D552" s="28"/>
      <c r="E552" s="28"/>
      <c r="F552" s="28"/>
    </row>
    <row r="553" spans="2:6" ht="24.95" customHeight="1" x14ac:dyDescent="0.25">
      <c r="B553" s="28"/>
      <c r="C553" s="28"/>
      <c r="D553" s="28"/>
      <c r="E553" s="28"/>
      <c r="F553" s="28"/>
    </row>
    <row r="554" spans="2:6" ht="24.95" customHeight="1" x14ac:dyDescent="0.25">
      <c r="B554" s="28"/>
      <c r="C554" s="28"/>
      <c r="D554" s="28"/>
      <c r="E554" s="28"/>
      <c r="F554" s="28"/>
    </row>
    <row r="555" spans="2:6" ht="24.95" customHeight="1" x14ac:dyDescent="0.25">
      <c r="B555" s="28"/>
      <c r="C555" s="28"/>
      <c r="D555" s="28"/>
      <c r="E555" s="28"/>
      <c r="F555" s="28"/>
    </row>
    <row r="556" spans="2:6" ht="24.95" customHeight="1" x14ac:dyDescent="0.25">
      <c r="B556" s="28"/>
      <c r="C556" s="28"/>
      <c r="D556" s="28"/>
      <c r="E556" s="28"/>
      <c r="F556" s="28"/>
    </row>
    <row r="557" spans="2:6" ht="24.95" customHeight="1" x14ac:dyDescent="0.25">
      <c r="B557" s="28"/>
      <c r="C557" s="28"/>
      <c r="D557" s="28"/>
      <c r="E557" s="28"/>
      <c r="F557" s="28"/>
    </row>
    <row r="558" spans="2:6" ht="24.95" customHeight="1" x14ac:dyDescent="0.25">
      <c r="B558" s="28"/>
      <c r="C558" s="28"/>
      <c r="D558" s="28"/>
      <c r="E558" s="28"/>
      <c r="F558" s="28"/>
    </row>
    <row r="559" spans="2:6" ht="24.95" customHeight="1" x14ac:dyDescent="0.25">
      <c r="B559" s="28"/>
      <c r="C559" s="28"/>
      <c r="D559" s="28"/>
      <c r="E559" s="28"/>
      <c r="F559" s="28"/>
    </row>
    <row r="560" spans="2:6" ht="24.95" customHeight="1" x14ac:dyDescent="0.25">
      <c r="B560" s="28"/>
      <c r="C560" s="28"/>
      <c r="D560" s="28"/>
      <c r="E560" s="28"/>
      <c r="F560" s="28"/>
    </row>
    <row r="561" spans="2:6" ht="24.95" customHeight="1" x14ac:dyDescent="0.25">
      <c r="B561" s="28"/>
      <c r="C561" s="28"/>
      <c r="D561" s="28"/>
      <c r="E561" s="28"/>
      <c r="F561" s="28"/>
    </row>
    <row r="562" spans="2:6" ht="24.95" customHeight="1" x14ac:dyDescent="0.25">
      <c r="B562" s="28"/>
      <c r="C562" s="28"/>
      <c r="D562" s="28"/>
      <c r="E562" s="28"/>
      <c r="F562" s="28"/>
    </row>
    <row r="563" spans="2:6" ht="24.95" customHeight="1" x14ac:dyDescent="0.25">
      <c r="B563" s="28"/>
      <c r="C563" s="28"/>
      <c r="D563" s="28"/>
      <c r="E563" s="28"/>
      <c r="F563" s="28"/>
    </row>
    <row r="564" spans="2:6" ht="24.95" customHeight="1" x14ac:dyDescent="0.25">
      <c r="B564" s="28"/>
      <c r="C564" s="28"/>
      <c r="D564" s="28"/>
      <c r="E564" s="28"/>
      <c r="F564" s="28"/>
    </row>
    <row r="565" spans="2:6" ht="24.95" customHeight="1" x14ac:dyDescent="0.25">
      <c r="B565" s="28"/>
      <c r="C565" s="28"/>
      <c r="D565" s="28"/>
      <c r="E565" s="28"/>
      <c r="F565" s="28"/>
    </row>
    <row r="566" spans="2:6" ht="24.95" customHeight="1" x14ac:dyDescent="0.25">
      <c r="B566" s="28"/>
      <c r="C566" s="28"/>
      <c r="D566" s="28"/>
      <c r="E566" s="28"/>
      <c r="F566" s="28"/>
    </row>
    <row r="567" spans="2:6" ht="24.95" customHeight="1" x14ac:dyDescent="0.25">
      <c r="B567" s="28"/>
      <c r="C567" s="28"/>
      <c r="D567" s="28"/>
      <c r="E567" s="28"/>
      <c r="F567" s="28"/>
    </row>
    <row r="568" spans="2:6" ht="24.95" customHeight="1" x14ac:dyDescent="0.25">
      <c r="B568" s="28"/>
      <c r="C568" s="28"/>
      <c r="D568" s="28"/>
      <c r="E568" s="28"/>
      <c r="F568" s="28"/>
    </row>
    <row r="569" spans="2:6" ht="24.95" customHeight="1" x14ac:dyDescent="0.25">
      <c r="B569" s="28"/>
      <c r="C569" s="28"/>
      <c r="D569" s="28"/>
      <c r="E569" s="28"/>
      <c r="F569" s="28"/>
    </row>
    <row r="570" spans="2:6" ht="24.95" customHeight="1" x14ac:dyDescent="0.25">
      <c r="B570" s="28"/>
      <c r="C570" s="28"/>
      <c r="D570" s="28"/>
      <c r="E570" s="28"/>
      <c r="F570" s="28"/>
    </row>
    <row r="571" spans="2:6" ht="24.95" customHeight="1" x14ac:dyDescent="0.25">
      <c r="B571" s="28"/>
      <c r="C571" s="28"/>
      <c r="D571" s="28"/>
      <c r="E571" s="28"/>
      <c r="F571" s="28"/>
    </row>
    <row r="572" spans="2:6" ht="24.95" customHeight="1" x14ac:dyDescent="0.25">
      <c r="B572" s="28"/>
      <c r="C572" s="28"/>
      <c r="D572" s="28"/>
      <c r="E572" s="28"/>
      <c r="F572" s="28"/>
    </row>
    <row r="573" spans="2:6" ht="24.95" customHeight="1" x14ac:dyDescent="0.25">
      <c r="B573" s="28"/>
      <c r="C573" s="28"/>
      <c r="D573" s="28"/>
      <c r="E573" s="28"/>
      <c r="F573" s="28"/>
    </row>
    <row r="574" spans="2:6" ht="24.95" customHeight="1" x14ac:dyDescent="0.25">
      <c r="B574" s="28"/>
      <c r="C574" s="28"/>
      <c r="D574" s="28"/>
      <c r="E574" s="28"/>
      <c r="F574" s="28"/>
    </row>
    <row r="575" spans="2:6" ht="24.95" customHeight="1" x14ac:dyDescent="0.25">
      <c r="B575" s="28"/>
      <c r="C575" s="28"/>
      <c r="D575" s="28"/>
      <c r="E575" s="28"/>
      <c r="F575" s="28"/>
    </row>
    <row r="576" spans="2:6" ht="24.95" customHeight="1" x14ac:dyDescent="0.25">
      <c r="B576" s="28"/>
      <c r="C576" s="28"/>
      <c r="D576" s="28"/>
      <c r="E576" s="28"/>
      <c r="F576" s="28"/>
    </row>
    <row r="577" spans="2:6" ht="24.95" customHeight="1" x14ac:dyDescent="0.25">
      <c r="B577" s="28"/>
      <c r="C577" s="28"/>
      <c r="D577" s="28"/>
      <c r="E577" s="28"/>
      <c r="F577" s="28"/>
    </row>
    <row r="578" spans="2:6" ht="24.95" customHeight="1" x14ac:dyDescent="0.25">
      <c r="B578" s="28"/>
      <c r="C578" s="28"/>
      <c r="D578" s="28"/>
      <c r="E578" s="28"/>
      <c r="F578" s="28"/>
    </row>
    <row r="579" spans="2:6" ht="24.95" customHeight="1" x14ac:dyDescent="0.25">
      <c r="B579" s="28"/>
      <c r="C579" s="28"/>
      <c r="D579" s="28"/>
      <c r="E579" s="28"/>
      <c r="F579" s="28"/>
    </row>
    <row r="580" spans="2:6" ht="24.95" customHeight="1" x14ac:dyDescent="0.25">
      <c r="B580" s="28"/>
      <c r="C580" s="28"/>
      <c r="D580" s="28"/>
      <c r="E580" s="28"/>
      <c r="F580" s="28"/>
    </row>
    <row r="581" spans="2:6" ht="24.95" customHeight="1" x14ac:dyDescent="0.25">
      <c r="B581" s="28"/>
      <c r="C581" s="28"/>
      <c r="D581" s="28"/>
      <c r="E581" s="28"/>
      <c r="F581" s="28"/>
    </row>
    <row r="582" spans="2:6" ht="24.95" customHeight="1" x14ac:dyDescent="0.25">
      <c r="B582" s="28"/>
      <c r="C582" s="28"/>
      <c r="D582" s="28"/>
      <c r="E582" s="28"/>
      <c r="F582" s="28"/>
    </row>
    <row r="583" spans="2:6" ht="24.95" customHeight="1" x14ac:dyDescent="0.25">
      <c r="B583" s="28"/>
      <c r="C583" s="28"/>
      <c r="D583" s="28"/>
      <c r="E583" s="28"/>
      <c r="F583" s="28"/>
    </row>
    <row r="584" spans="2:6" ht="24.95" customHeight="1" x14ac:dyDescent="0.25">
      <c r="B584" s="28"/>
      <c r="C584" s="28"/>
      <c r="D584" s="28"/>
      <c r="E584" s="28"/>
      <c r="F584" s="28"/>
    </row>
    <row r="585" spans="2:6" ht="24.95" customHeight="1" x14ac:dyDescent="0.25">
      <c r="B585" s="28"/>
      <c r="C585" s="28"/>
      <c r="D585" s="28"/>
      <c r="E585" s="28"/>
      <c r="F585" s="28"/>
    </row>
    <row r="586" spans="2:6" ht="24.95" customHeight="1" x14ac:dyDescent="0.25">
      <c r="B586" s="28"/>
      <c r="C586" s="28"/>
      <c r="D586" s="28"/>
      <c r="E586" s="28"/>
      <c r="F586" s="28"/>
    </row>
    <row r="587" spans="2:6" ht="24.95" customHeight="1" x14ac:dyDescent="0.25">
      <c r="B587" s="28"/>
      <c r="C587" s="28"/>
      <c r="D587" s="28"/>
      <c r="E587" s="28"/>
      <c r="F587" s="28"/>
    </row>
    <row r="588" spans="2:6" ht="24.95" customHeight="1" x14ac:dyDescent="0.25">
      <c r="B588" s="28"/>
      <c r="C588" s="28"/>
      <c r="D588" s="28"/>
      <c r="E588" s="28"/>
      <c r="F588" s="28"/>
    </row>
    <row r="589" spans="2:6" ht="24.95" customHeight="1" x14ac:dyDescent="0.25">
      <c r="B589" s="28"/>
      <c r="C589" s="28"/>
      <c r="D589" s="28"/>
      <c r="E589" s="28"/>
      <c r="F589" s="28"/>
    </row>
    <row r="590" spans="2:6" ht="24.95" customHeight="1" x14ac:dyDescent="0.25">
      <c r="B590" s="28"/>
      <c r="C590" s="28"/>
      <c r="D590" s="28"/>
      <c r="E590" s="28"/>
      <c r="F590" s="28"/>
    </row>
    <row r="591" spans="2:6" ht="24.95" customHeight="1" x14ac:dyDescent="0.25">
      <c r="B591" s="28"/>
      <c r="C591" s="28"/>
      <c r="D591" s="28"/>
      <c r="E591" s="28"/>
      <c r="F591" s="28"/>
    </row>
    <row r="592" spans="2:6" ht="24.95" customHeight="1" x14ac:dyDescent="0.25">
      <c r="B592" s="28"/>
      <c r="C592" s="28"/>
      <c r="D592" s="28"/>
      <c r="E592" s="28"/>
      <c r="F592" s="28"/>
    </row>
    <row r="593" spans="2:6" ht="24.95" customHeight="1" x14ac:dyDescent="0.25">
      <c r="B593" s="28"/>
      <c r="C593" s="28"/>
      <c r="D593" s="28"/>
      <c r="E593" s="28"/>
      <c r="F593" s="28"/>
    </row>
    <row r="594" spans="2:6" ht="24.95" customHeight="1" x14ac:dyDescent="0.25">
      <c r="B594" s="28"/>
      <c r="C594" s="28"/>
      <c r="D594" s="28"/>
      <c r="E594" s="28"/>
      <c r="F594" s="28"/>
    </row>
    <row r="595" spans="2:6" ht="24.95" customHeight="1" x14ac:dyDescent="0.25">
      <c r="B595" s="28"/>
      <c r="C595" s="28"/>
      <c r="D595" s="28"/>
      <c r="E595" s="28"/>
      <c r="F595" s="28"/>
    </row>
    <row r="596" spans="2:6" ht="24.95" customHeight="1" x14ac:dyDescent="0.25">
      <c r="B596" s="28"/>
      <c r="C596" s="28"/>
      <c r="D596" s="28"/>
      <c r="E596" s="28"/>
      <c r="F596" s="28"/>
    </row>
    <row r="597" spans="2:6" ht="24.95" customHeight="1" x14ac:dyDescent="0.25">
      <c r="B597" s="28"/>
      <c r="C597" s="28"/>
      <c r="D597" s="28"/>
      <c r="E597" s="28"/>
      <c r="F597" s="28"/>
    </row>
    <row r="598" spans="2:6" ht="24.95" customHeight="1" x14ac:dyDescent="0.25">
      <c r="B598" s="28"/>
      <c r="C598" s="28"/>
      <c r="D598" s="28"/>
      <c r="E598" s="28"/>
      <c r="F598" s="28"/>
    </row>
    <row r="599" spans="2:6" ht="24.95" customHeight="1" x14ac:dyDescent="0.25">
      <c r="B599" s="28"/>
      <c r="C599" s="28"/>
      <c r="D599" s="28"/>
      <c r="E599" s="28"/>
      <c r="F599" s="28"/>
    </row>
    <row r="600" spans="2:6" ht="24.95" customHeight="1" x14ac:dyDescent="0.25">
      <c r="B600" s="28"/>
      <c r="C600" s="28"/>
      <c r="D600" s="28"/>
      <c r="E600" s="28"/>
      <c r="F600" s="28"/>
    </row>
    <row r="601" spans="2:6" ht="24.95" customHeight="1" x14ac:dyDescent="0.25">
      <c r="B601" s="28"/>
      <c r="C601" s="28"/>
      <c r="D601" s="28"/>
      <c r="E601" s="28"/>
      <c r="F601" s="28"/>
    </row>
    <row r="602" spans="2:6" ht="24.95" customHeight="1" x14ac:dyDescent="0.25">
      <c r="B602" s="28"/>
      <c r="C602" s="28"/>
      <c r="D602" s="28"/>
      <c r="E602" s="28"/>
      <c r="F602" s="28"/>
    </row>
    <row r="603" spans="2:6" ht="24.95" customHeight="1" x14ac:dyDescent="0.25">
      <c r="B603" s="28"/>
      <c r="C603" s="28"/>
      <c r="D603" s="28"/>
      <c r="E603" s="28"/>
      <c r="F603" s="28"/>
    </row>
    <row r="604" spans="2:6" ht="24.95" customHeight="1" x14ac:dyDescent="0.25">
      <c r="B604" s="28"/>
      <c r="C604" s="28"/>
      <c r="D604" s="28"/>
      <c r="E604" s="28"/>
      <c r="F604" s="28"/>
    </row>
    <row r="605" spans="2:6" ht="24.95" customHeight="1" x14ac:dyDescent="0.25">
      <c r="B605" s="28"/>
      <c r="C605" s="28"/>
      <c r="D605" s="28"/>
      <c r="E605" s="28"/>
      <c r="F605" s="28"/>
    </row>
    <row r="606" spans="2:6" ht="24.95" customHeight="1" x14ac:dyDescent="0.25">
      <c r="B606" s="28"/>
      <c r="C606" s="28"/>
      <c r="D606" s="28"/>
      <c r="E606" s="28"/>
      <c r="F606" s="28"/>
    </row>
    <row r="607" spans="2:6" ht="24.95" customHeight="1" x14ac:dyDescent="0.25">
      <c r="B607" s="28"/>
      <c r="C607" s="28"/>
      <c r="D607" s="28"/>
      <c r="E607" s="28"/>
      <c r="F607" s="28"/>
    </row>
    <row r="608" spans="2:6" ht="24.95" customHeight="1" x14ac:dyDescent="0.25">
      <c r="B608" s="28"/>
      <c r="C608" s="28"/>
      <c r="D608" s="28"/>
      <c r="E608" s="28"/>
      <c r="F608" s="28"/>
    </row>
    <row r="609" spans="2:6" ht="24.95" customHeight="1" x14ac:dyDescent="0.25">
      <c r="B609" s="28"/>
      <c r="C609" s="28"/>
      <c r="D609" s="28"/>
      <c r="E609" s="28"/>
      <c r="F609" s="28"/>
    </row>
    <row r="610" spans="2:6" ht="24.95" customHeight="1" x14ac:dyDescent="0.25">
      <c r="B610" s="28"/>
      <c r="C610" s="28"/>
      <c r="D610" s="28"/>
      <c r="E610" s="28"/>
      <c r="F610" s="28"/>
    </row>
    <row r="611" spans="2:6" ht="24.95" customHeight="1" x14ac:dyDescent="0.25">
      <c r="B611" s="28"/>
      <c r="C611" s="28"/>
      <c r="D611" s="28"/>
      <c r="E611" s="28"/>
      <c r="F611" s="28"/>
    </row>
    <row r="612" spans="2:6" ht="24.95" customHeight="1" x14ac:dyDescent="0.25">
      <c r="B612" s="28"/>
      <c r="C612" s="28"/>
      <c r="D612" s="28"/>
      <c r="E612" s="28"/>
      <c r="F612" s="28"/>
    </row>
    <row r="613" spans="2:6" ht="24.95" customHeight="1" x14ac:dyDescent="0.25">
      <c r="B613" s="28"/>
      <c r="C613" s="28"/>
      <c r="D613" s="28"/>
      <c r="E613" s="28"/>
      <c r="F613" s="28"/>
    </row>
    <row r="614" spans="2:6" ht="24.95" customHeight="1" x14ac:dyDescent="0.25">
      <c r="B614" s="28"/>
      <c r="C614" s="28"/>
      <c r="D614" s="28"/>
      <c r="E614" s="28"/>
      <c r="F614" s="28"/>
    </row>
    <row r="615" spans="2:6" ht="24.95" customHeight="1" x14ac:dyDescent="0.25">
      <c r="B615" s="28"/>
      <c r="C615" s="28"/>
      <c r="D615" s="28"/>
      <c r="E615" s="28"/>
      <c r="F615" s="28"/>
    </row>
    <row r="616" spans="2:6" ht="24.95" customHeight="1" x14ac:dyDescent="0.25">
      <c r="B616" s="28"/>
      <c r="C616" s="28"/>
      <c r="D616" s="28"/>
      <c r="E616" s="28"/>
      <c r="F616" s="28"/>
    </row>
    <row r="617" spans="2:6" ht="24.95" customHeight="1" x14ac:dyDescent="0.25">
      <c r="B617" s="28"/>
      <c r="C617" s="28"/>
      <c r="D617" s="28"/>
      <c r="E617" s="28"/>
      <c r="F617" s="28"/>
    </row>
    <row r="618" spans="2:6" ht="24.95" customHeight="1" x14ac:dyDescent="0.25">
      <c r="B618" s="28"/>
      <c r="C618" s="28"/>
      <c r="D618" s="28"/>
      <c r="E618" s="28"/>
      <c r="F618" s="28"/>
    </row>
    <row r="619" spans="2:6" ht="24.95" customHeight="1" x14ac:dyDescent="0.25">
      <c r="B619" s="28"/>
      <c r="C619" s="28"/>
      <c r="D619" s="28"/>
      <c r="E619" s="28"/>
      <c r="F619" s="28"/>
    </row>
    <row r="620" spans="2:6" ht="24.95" customHeight="1" x14ac:dyDescent="0.25">
      <c r="B620" s="28"/>
      <c r="C620" s="28"/>
      <c r="D620" s="28"/>
      <c r="E620" s="28"/>
      <c r="F620" s="28"/>
    </row>
    <row r="621" spans="2:6" ht="24.95" customHeight="1" x14ac:dyDescent="0.25">
      <c r="B621" s="28"/>
      <c r="C621" s="28"/>
      <c r="D621" s="28"/>
      <c r="E621" s="28"/>
      <c r="F621" s="28"/>
    </row>
    <row r="622" spans="2:6" ht="24.95" customHeight="1" x14ac:dyDescent="0.25">
      <c r="B622" s="28"/>
      <c r="C622" s="28"/>
      <c r="D622" s="28"/>
      <c r="E622" s="28"/>
      <c r="F622" s="28"/>
    </row>
    <row r="623" spans="2:6" ht="24.95" customHeight="1" x14ac:dyDescent="0.25">
      <c r="B623" s="28"/>
      <c r="C623" s="28"/>
      <c r="D623" s="28"/>
      <c r="E623" s="28"/>
      <c r="F623" s="28"/>
    </row>
    <row r="624" spans="2:6" ht="24.95" customHeight="1" x14ac:dyDescent="0.25">
      <c r="B624" s="28"/>
      <c r="C624" s="28"/>
      <c r="D624" s="28"/>
      <c r="E624" s="28"/>
      <c r="F624" s="28"/>
    </row>
    <row r="625" spans="2:6" ht="24.95" customHeight="1" x14ac:dyDescent="0.25">
      <c r="B625" s="28"/>
      <c r="C625" s="28"/>
      <c r="D625" s="28"/>
      <c r="E625" s="28"/>
      <c r="F625" s="28"/>
    </row>
    <row r="626" spans="2:6" ht="24.95" customHeight="1" x14ac:dyDescent="0.25">
      <c r="B626" s="28"/>
      <c r="C626" s="28"/>
      <c r="D626" s="28"/>
      <c r="E626" s="28"/>
      <c r="F626" s="28"/>
    </row>
    <row r="627" spans="2:6" ht="24.95" customHeight="1" x14ac:dyDescent="0.25">
      <c r="B627" s="28"/>
      <c r="C627" s="28"/>
      <c r="D627" s="28"/>
      <c r="E627" s="28"/>
      <c r="F627" s="28"/>
    </row>
    <row r="628" spans="2:6" ht="24.95" customHeight="1" x14ac:dyDescent="0.25">
      <c r="B628" s="28"/>
      <c r="C628" s="28"/>
      <c r="D628" s="28"/>
      <c r="E628" s="28"/>
      <c r="F628" s="28"/>
    </row>
    <row r="629" spans="2:6" ht="24.95" customHeight="1" x14ac:dyDescent="0.25">
      <c r="B629" s="28"/>
      <c r="C629" s="28"/>
      <c r="D629" s="28"/>
      <c r="E629" s="28"/>
      <c r="F629" s="28"/>
    </row>
    <row r="630" spans="2:6" ht="24.95" customHeight="1" x14ac:dyDescent="0.25">
      <c r="B630" s="28"/>
      <c r="C630" s="28"/>
      <c r="D630" s="28"/>
      <c r="E630" s="28"/>
      <c r="F630" s="28"/>
    </row>
    <row r="631" spans="2:6" ht="24.95" customHeight="1" x14ac:dyDescent="0.25">
      <c r="B631" s="28"/>
      <c r="C631" s="28"/>
      <c r="D631" s="28"/>
      <c r="E631" s="28"/>
      <c r="F631" s="28"/>
    </row>
    <row r="632" spans="2:6" ht="24.95" customHeight="1" x14ac:dyDescent="0.25">
      <c r="B632" s="28"/>
      <c r="C632" s="28"/>
      <c r="D632" s="28"/>
      <c r="E632" s="28"/>
      <c r="F632" s="28"/>
    </row>
    <row r="633" spans="2:6" ht="24.95" customHeight="1" x14ac:dyDescent="0.25">
      <c r="B633" s="28"/>
      <c r="C633" s="28"/>
      <c r="D633" s="28"/>
      <c r="E633" s="28"/>
      <c r="F633" s="28"/>
    </row>
    <row r="634" spans="2:6" ht="24.95" customHeight="1" x14ac:dyDescent="0.25">
      <c r="B634" s="28"/>
      <c r="C634" s="28"/>
      <c r="D634" s="28"/>
      <c r="E634" s="28"/>
      <c r="F634" s="28"/>
    </row>
    <row r="635" spans="2:6" ht="24.95" customHeight="1" x14ac:dyDescent="0.25">
      <c r="B635" s="28"/>
      <c r="C635" s="28"/>
      <c r="D635" s="28"/>
      <c r="E635" s="28"/>
      <c r="F635" s="28"/>
    </row>
    <row r="636" spans="2:6" ht="24.95" customHeight="1" x14ac:dyDescent="0.25">
      <c r="B636" s="28"/>
      <c r="C636" s="28"/>
      <c r="D636" s="28"/>
      <c r="E636" s="28"/>
      <c r="F636" s="28"/>
    </row>
    <row r="637" spans="2:6" ht="24.95" customHeight="1" x14ac:dyDescent="0.25">
      <c r="B637" s="28"/>
      <c r="C637" s="28"/>
      <c r="D637" s="28"/>
      <c r="E637" s="28"/>
      <c r="F637" s="28"/>
    </row>
    <row r="638" spans="2:6" ht="24.95" customHeight="1" x14ac:dyDescent="0.25">
      <c r="B638" s="28"/>
      <c r="C638" s="28"/>
      <c r="D638" s="28"/>
      <c r="E638" s="28"/>
      <c r="F638" s="28"/>
    </row>
    <row r="639" spans="2:6" ht="24.95" customHeight="1" x14ac:dyDescent="0.25">
      <c r="B639" s="28"/>
      <c r="C639" s="28"/>
      <c r="D639" s="28"/>
      <c r="E639" s="28"/>
      <c r="F639" s="28"/>
    </row>
    <row r="640" spans="2:6" ht="24.95" customHeight="1" x14ac:dyDescent="0.25">
      <c r="B640" s="28"/>
      <c r="C640" s="28"/>
      <c r="D640" s="28"/>
      <c r="E640" s="28"/>
      <c r="F640" s="28"/>
    </row>
    <row r="641" spans="2:6" ht="24.95" customHeight="1" x14ac:dyDescent="0.25">
      <c r="B641" s="28"/>
      <c r="C641" s="28"/>
      <c r="D641" s="28"/>
      <c r="E641" s="28"/>
      <c r="F641" s="28"/>
    </row>
    <row r="642" spans="2:6" ht="24.95" customHeight="1" x14ac:dyDescent="0.25">
      <c r="B642" s="28"/>
      <c r="C642" s="28"/>
      <c r="D642" s="28"/>
      <c r="E642" s="28"/>
      <c r="F642" s="28"/>
    </row>
    <row r="643" spans="2:6" ht="24.95" customHeight="1" x14ac:dyDescent="0.25">
      <c r="B643" s="28"/>
      <c r="C643" s="28"/>
      <c r="D643" s="28"/>
      <c r="E643" s="28"/>
      <c r="F643" s="28"/>
    </row>
    <row r="644" spans="2:6" ht="24.95" customHeight="1" x14ac:dyDescent="0.25">
      <c r="B644" s="28"/>
      <c r="C644" s="28"/>
      <c r="D644" s="28"/>
      <c r="E644" s="28"/>
      <c r="F644" s="28"/>
    </row>
    <row r="645" spans="2:6" ht="24.95" customHeight="1" x14ac:dyDescent="0.25">
      <c r="B645" s="28"/>
      <c r="C645" s="28"/>
      <c r="D645" s="28"/>
      <c r="E645" s="28"/>
      <c r="F645" s="28"/>
    </row>
    <row r="646" spans="2:6" ht="24.95" customHeight="1" x14ac:dyDescent="0.25">
      <c r="B646" s="28"/>
      <c r="C646" s="28"/>
      <c r="D646" s="28"/>
      <c r="E646" s="28"/>
      <c r="F646" s="28"/>
    </row>
    <row r="647" spans="2:6" ht="24.95" customHeight="1" x14ac:dyDescent="0.25">
      <c r="B647" s="28"/>
      <c r="C647" s="28"/>
      <c r="D647" s="28"/>
      <c r="E647" s="28"/>
      <c r="F647" s="28"/>
    </row>
    <row r="648" spans="2:6" ht="24.95" customHeight="1" x14ac:dyDescent="0.25">
      <c r="B648" s="28"/>
      <c r="C648" s="28"/>
      <c r="D648" s="28"/>
      <c r="E648" s="28"/>
      <c r="F648" s="28"/>
    </row>
    <row r="649" spans="2:6" ht="24.95" customHeight="1" x14ac:dyDescent="0.25">
      <c r="B649" s="28"/>
      <c r="C649" s="28"/>
      <c r="D649" s="28"/>
      <c r="E649" s="28"/>
      <c r="F649" s="28"/>
    </row>
    <row r="650" spans="2:6" ht="24.95" customHeight="1" x14ac:dyDescent="0.25">
      <c r="B650" s="28"/>
      <c r="C650" s="28"/>
      <c r="D650" s="28"/>
      <c r="E650" s="28"/>
      <c r="F650" s="28"/>
    </row>
    <row r="651" spans="2:6" ht="24.95" customHeight="1" x14ac:dyDescent="0.25">
      <c r="B651" s="28"/>
      <c r="C651" s="28"/>
      <c r="D651" s="28"/>
      <c r="E651" s="28"/>
      <c r="F651" s="28"/>
    </row>
    <row r="652" spans="2:6" ht="24.95" customHeight="1" x14ac:dyDescent="0.25">
      <c r="B652" s="28"/>
      <c r="C652" s="28"/>
      <c r="D652" s="28"/>
      <c r="E652" s="28"/>
      <c r="F652" s="28"/>
    </row>
    <row r="653" spans="2:6" ht="24.95" customHeight="1" x14ac:dyDescent="0.25">
      <c r="B653" s="28"/>
      <c r="C653" s="28"/>
      <c r="D653" s="28"/>
      <c r="E653" s="28"/>
      <c r="F653" s="28"/>
    </row>
    <row r="654" spans="2:6" ht="24.95" customHeight="1" x14ac:dyDescent="0.25">
      <c r="B654" s="28"/>
      <c r="C654" s="28"/>
      <c r="D654" s="28"/>
      <c r="E654" s="28"/>
      <c r="F654" s="28"/>
    </row>
    <row r="655" spans="2:6" ht="24.95" customHeight="1" x14ac:dyDescent="0.25">
      <c r="B655" s="28"/>
      <c r="C655" s="28"/>
      <c r="D655" s="28"/>
      <c r="E655" s="28"/>
      <c r="F655" s="28"/>
    </row>
    <row r="656" spans="2:6" ht="24.95" customHeight="1" x14ac:dyDescent="0.25">
      <c r="B656" s="28"/>
      <c r="C656" s="28"/>
      <c r="D656" s="28"/>
      <c r="E656" s="28"/>
      <c r="F656" s="28"/>
    </row>
    <row r="657" spans="2:6" ht="24.95" customHeight="1" x14ac:dyDescent="0.25">
      <c r="B657" s="28"/>
      <c r="C657" s="28"/>
      <c r="D657" s="28"/>
      <c r="E657" s="28"/>
      <c r="F657" s="28"/>
    </row>
    <row r="658" spans="2:6" ht="24.95" customHeight="1" x14ac:dyDescent="0.25">
      <c r="B658" s="28"/>
      <c r="C658" s="28"/>
      <c r="D658" s="28"/>
      <c r="E658" s="28"/>
      <c r="F658" s="28"/>
    </row>
    <row r="659" spans="2:6" ht="24.95" customHeight="1" x14ac:dyDescent="0.25">
      <c r="B659" s="28"/>
      <c r="C659" s="28"/>
      <c r="D659" s="28"/>
      <c r="E659" s="28"/>
      <c r="F659" s="28"/>
    </row>
    <row r="660" spans="2:6" ht="24.95" customHeight="1" x14ac:dyDescent="0.25">
      <c r="B660" s="28"/>
      <c r="C660" s="28"/>
      <c r="D660" s="28"/>
      <c r="E660" s="28"/>
      <c r="F660" s="28"/>
    </row>
    <row r="661" spans="2:6" ht="24.95" customHeight="1" x14ac:dyDescent="0.25">
      <c r="B661" s="28"/>
      <c r="C661" s="28"/>
      <c r="D661" s="28"/>
      <c r="E661" s="28"/>
      <c r="F661" s="28"/>
    </row>
    <row r="662" spans="2:6" ht="24.95" customHeight="1" x14ac:dyDescent="0.25">
      <c r="B662" s="28"/>
      <c r="C662" s="28"/>
      <c r="D662" s="28"/>
      <c r="E662" s="28"/>
      <c r="F662" s="28"/>
    </row>
    <row r="663" spans="2:6" ht="24.95" customHeight="1" x14ac:dyDescent="0.25">
      <c r="B663" s="28"/>
      <c r="C663" s="28"/>
      <c r="D663" s="28"/>
      <c r="E663" s="28"/>
      <c r="F663" s="28"/>
    </row>
    <row r="664" spans="2:6" ht="24.95" customHeight="1" x14ac:dyDescent="0.25">
      <c r="B664" s="28"/>
      <c r="C664" s="28"/>
      <c r="D664" s="28"/>
      <c r="E664" s="28"/>
      <c r="F664" s="28"/>
    </row>
    <row r="665" spans="2:6" ht="24.95" customHeight="1" x14ac:dyDescent="0.25">
      <c r="B665" s="28"/>
      <c r="C665" s="28"/>
      <c r="D665" s="28"/>
      <c r="E665" s="28"/>
      <c r="F665" s="28"/>
    </row>
    <row r="666" spans="2:6" ht="24.95" customHeight="1" x14ac:dyDescent="0.25">
      <c r="B666" s="28"/>
      <c r="C666" s="28"/>
      <c r="D666" s="28"/>
      <c r="E666" s="28"/>
      <c r="F666" s="28"/>
    </row>
    <row r="667" spans="2:6" ht="24.95" customHeight="1" x14ac:dyDescent="0.25">
      <c r="B667" s="28"/>
      <c r="C667" s="28"/>
      <c r="D667" s="28"/>
      <c r="E667" s="28"/>
      <c r="F667" s="28"/>
    </row>
    <row r="668" spans="2:6" ht="24.95" customHeight="1" x14ac:dyDescent="0.25">
      <c r="B668" s="28"/>
      <c r="C668" s="28"/>
      <c r="D668" s="28"/>
      <c r="E668" s="28"/>
      <c r="F668" s="28"/>
    </row>
    <row r="669" spans="2:6" ht="24.95" customHeight="1" x14ac:dyDescent="0.25">
      <c r="B669" s="28"/>
      <c r="C669" s="28"/>
      <c r="D669" s="28"/>
      <c r="E669" s="28"/>
      <c r="F669" s="28"/>
    </row>
    <row r="670" spans="2:6" ht="24.95" customHeight="1" x14ac:dyDescent="0.25">
      <c r="B670" s="28"/>
      <c r="C670" s="28"/>
      <c r="D670" s="28"/>
      <c r="E670" s="28"/>
      <c r="F670" s="28"/>
    </row>
    <row r="671" spans="2:6" ht="24.95" customHeight="1" x14ac:dyDescent="0.25">
      <c r="B671" s="28"/>
      <c r="C671" s="28"/>
      <c r="D671" s="28"/>
      <c r="E671" s="28"/>
      <c r="F671" s="28"/>
    </row>
    <row r="672" spans="2:6" ht="24.95" customHeight="1" x14ac:dyDescent="0.25">
      <c r="B672" s="28"/>
      <c r="C672" s="28"/>
      <c r="D672" s="28"/>
      <c r="E672" s="28"/>
      <c r="F672" s="28"/>
    </row>
    <row r="673" spans="2:6" ht="24.95" customHeight="1" x14ac:dyDescent="0.25">
      <c r="B673" s="28"/>
      <c r="C673" s="28"/>
      <c r="D673" s="28"/>
      <c r="E673" s="28"/>
      <c r="F673" s="28"/>
    </row>
    <row r="674" spans="2:6" ht="24.95" customHeight="1" x14ac:dyDescent="0.25">
      <c r="B674" s="28"/>
      <c r="C674" s="28"/>
      <c r="D674" s="28"/>
      <c r="E674" s="28"/>
      <c r="F674" s="28"/>
    </row>
    <row r="675" spans="2:6" ht="24.95" customHeight="1" x14ac:dyDescent="0.25">
      <c r="B675" s="28"/>
      <c r="C675" s="28"/>
      <c r="D675" s="28"/>
      <c r="E675" s="28"/>
      <c r="F675" s="28"/>
    </row>
    <row r="676" spans="2:6" ht="24.95" customHeight="1" x14ac:dyDescent="0.25">
      <c r="B676" s="28"/>
      <c r="C676" s="28"/>
      <c r="D676" s="28"/>
      <c r="E676" s="28"/>
      <c r="F676" s="28"/>
    </row>
    <row r="677" spans="2:6" ht="24.95" customHeight="1" x14ac:dyDescent="0.25">
      <c r="B677" s="28"/>
      <c r="C677" s="28"/>
      <c r="D677" s="28"/>
      <c r="E677" s="28"/>
      <c r="F677" s="28"/>
    </row>
    <row r="678" spans="2:6" ht="24.95" customHeight="1" x14ac:dyDescent="0.25">
      <c r="B678" s="28"/>
      <c r="C678" s="28"/>
      <c r="D678" s="28"/>
      <c r="E678" s="28"/>
      <c r="F678" s="28"/>
    </row>
    <row r="679" spans="2:6" ht="24.95" customHeight="1" x14ac:dyDescent="0.25">
      <c r="B679" s="28"/>
      <c r="C679" s="28"/>
      <c r="D679" s="28"/>
      <c r="E679" s="28"/>
      <c r="F679" s="28"/>
    </row>
    <row r="680" spans="2:6" ht="24.95" customHeight="1" x14ac:dyDescent="0.25">
      <c r="B680" s="28"/>
      <c r="C680" s="28"/>
      <c r="D680" s="28"/>
      <c r="E680" s="28"/>
      <c r="F680" s="28"/>
    </row>
    <row r="681" spans="2:6" ht="24.95" customHeight="1" x14ac:dyDescent="0.25">
      <c r="B681" s="28"/>
      <c r="C681" s="28"/>
      <c r="D681" s="28"/>
      <c r="E681" s="28"/>
      <c r="F681" s="28"/>
    </row>
    <row r="682" spans="2:6" ht="24.95" customHeight="1" x14ac:dyDescent="0.25">
      <c r="B682" s="28"/>
      <c r="C682" s="28"/>
      <c r="D682" s="28"/>
      <c r="E682" s="28"/>
      <c r="F682" s="28"/>
    </row>
    <row r="683" spans="2:6" ht="24.95" customHeight="1" x14ac:dyDescent="0.25">
      <c r="B683" s="28"/>
      <c r="C683" s="28"/>
      <c r="D683" s="28"/>
      <c r="E683" s="28"/>
      <c r="F683" s="28"/>
    </row>
    <row r="684" spans="2:6" ht="24.95" customHeight="1" x14ac:dyDescent="0.25">
      <c r="B684" s="28"/>
      <c r="C684" s="28"/>
      <c r="D684" s="28"/>
      <c r="E684" s="28"/>
      <c r="F684" s="28"/>
    </row>
    <row r="685" spans="2:6" ht="24.95" customHeight="1" x14ac:dyDescent="0.25">
      <c r="B685" s="28"/>
      <c r="C685" s="28"/>
      <c r="D685" s="28"/>
      <c r="E685" s="28"/>
      <c r="F685" s="28"/>
    </row>
    <row r="686" spans="2:6" ht="24.95" customHeight="1" x14ac:dyDescent="0.25">
      <c r="B686" s="28"/>
      <c r="C686" s="28"/>
      <c r="D686" s="28"/>
      <c r="E686" s="28"/>
      <c r="F686" s="28"/>
    </row>
    <row r="687" spans="2:6" ht="24.95" customHeight="1" x14ac:dyDescent="0.25">
      <c r="B687" s="28"/>
      <c r="C687" s="28"/>
      <c r="D687" s="28"/>
      <c r="E687" s="28"/>
      <c r="F687" s="28"/>
    </row>
    <row r="688" spans="2:6" ht="24.95" customHeight="1" x14ac:dyDescent="0.25">
      <c r="B688" s="28"/>
      <c r="C688" s="28"/>
      <c r="D688" s="28"/>
      <c r="E688" s="28"/>
      <c r="F688" s="28"/>
    </row>
    <row r="689" spans="2:6" ht="24.95" customHeight="1" x14ac:dyDescent="0.25">
      <c r="B689" s="28"/>
      <c r="C689" s="28"/>
      <c r="D689" s="28"/>
      <c r="E689" s="28"/>
      <c r="F689" s="28"/>
    </row>
    <row r="690" spans="2:6" ht="24.95" customHeight="1" x14ac:dyDescent="0.25">
      <c r="B690" s="28"/>
      <c r="C690" s="28"/>
      <c r="D690" s="28"/>
      <c r="E690" s="28"/>
      <c r="F690" s="28"/>
    </row>
    <row r="691" spans="2:6" ht="24.95" customHeight="1" x14ac:dyDescent="0.25">
      <c r="B691" s="28"/>
      <c r="C691" s="28"/>
      <c r="D691" s="28"/>
      <c r="E691" s="28"/>
      <c r="F691" s="28"/>
    </row>
    <row r="692" spans="2:6" ht="24.95" customHeight="1" x14ac:dyDescent="0.25">
      <c r="B692" s="28"/>
      <c r="C692" s="28"/>
      <c r="D692" s="28"/>
      <c r="E692" s="28"/>
      <c r="F692" s="28"/>
    </row>
    <row r="693" spans="2:6" ht="24.95" customHeight="1" x14ac:dyDescent="0.25">
      <c r="B693" s="28"/>
      <c r="C693" s="28"/>
      <c r="D693" s="28"/>
      <c r="E693" s="28"/>
      <c r="F693" s="28"/>
    </row>
    <row r="694" spans="2:6" ht="24.95" customHeight="1" x14ac:dyDescent="0.25">
      <c r="B694" s="28"/>
      <c r="C694" s="28"/>
      <c r="D694" s="28"/>
      <c r="E694" s="28"/>
      <c r="F694" s="28"/>
    </row>
    <row r="695" spans="2:6" ht="24.95" customHeight="1" x14ac:dyDescent="0.25">
      <c r="B695" s="28"/>
      <c r="C695" s="28"/>
      <c r="D695" s="28"/>
      <c r="E695" s="28"/>
      <c r="F695" s="28"/>
    </row>
    <row r="696" spans="2:6" ht="24.95" customHeight="1" x14ac:dyDescent="0.25">
      <c r="B696" s="28"/>
      <c r="C696" s="28"/>
      <c r="D696" s="28"/>
      <c r="E696" s="28"/>
      <c r="F696" s="28"/>
    </row>
    <row r="697" spans="2:6" ht="24.95" customHeight="1" x14ac:dyDescent="0.25">
      <c r="B697" s="28"/>
      <c r="C697" s="28"/>
      <c r="D697" s="28"/>
      <c r="E697" s="28"/>
      <c r="F697" s="28"/>
    </row>
    <row r="698" spans="2:6" ht="24.95" customHeight="1" x14ac:dyDescent="0.25">
      <c r="B698" s="28"/>
      <c r="C698" s="28"/>
      <c r="D698" s="28"/>
      <c r="E698" s="28"/>
      <c r="F698" s="28"/>
    </row>
    <row r="699" spans="2:6" ht="24.95" customHeight="1" x14ac:dyDescent="0.25">
      <c r="B699" s="28"/>
      <c r="C699" s="28"/>
      <c r="D699" s="28"/>
      <c r="E699" s="28"/>
      <c r="F699" s="28"/>
    </row>
    <row r="700" spans="2:6" ht="24.95" customHeight="1" x14ac:dyDescent="0.25">
      <c r="B700" s="28"/>
      <c r="C700" s="28"/>
      <c r="D700" s="28"/>
      <c r="E700" s="28"/>
      <c r="F700" s="28"/>
    </row>
    <row r="701" spans="2:6" ht="24.95" customHeight="1" x14ac:dyDescent="0.25">
      <c r="B701" s="28"/>
      <c r="C701" s="28"/>
      <c r="D701" s="28"/>
      <c r="E701" s="28"/>
      <c r="F701" s="28"/>
    </row>
    <row r="702" spans="2:6" ht="24.95" customHeight="1" x14ac:dyDescent="0.25">
      <c r="B702" s="28"/>
      <c r="C702" s="28"/>
      <c r="D702" s="28"/>
      <c r="E702" s="28"/>
      <c r="F702" s="28"/>
    </row>
    <row r="703" spans="2:6" ht="24.95" customHeight="1" x14ac:dyDescent="0.25">
      <c r="B703" s="28"/>
      <c r="C703" s="28"/>
      <c r="D703" s="28"/>
      <c r="E703" s="28"/>
      <c r="F703" s="28"/>
    </row>
    <row r="704" spans="2:6" ht="24.95" customHeight="1" x14ac:dyDescent="0.25">
      <c r="B704" s="28"/>
      <c r="C704" s="28"/>
      <c r="D704" s="28"/>
      <c r="E704" s="28"/>
      <c r="F704" s="28"/>
    </row>
    <row r="705" spans="2:6" ht="24.95" customHeight="1" x14ac:dyDescent="0.25">
      <c r="B705" s="28"/>
      <c r="C705" s="28"/>
      <c r="D705" s="28"/>
      <c r="E705" s="28"/>
      <c r="F705" s="28"/>
    </row>
    <row r="706" spans="2:6" ht="24.95" customHeight="1" x14ac:dyDescent="0.25">
      <c r="B706" s="28"/>
      <c r="C706" s="28"/>
      <c r="D706" s="28"/>
      <c r="E706" s="28"/>
      <c r="F706" s="28"/>
    </row>
    <row r="707" spans="2:6" ht="24.95" customHeight="1" x14ac:dyDescent="0.25">
      <c r="B707" s="28"/>
      <c r="C707" s="28"/>
      <c r="D707" s="28"/>
      <c r="E707" s="28"/>
      <c r="F707" s="28"/>
    </row>
    <row r="708" spans="2:6" ht="24.95" customHeight="1" x14ac:dyDescent="0.25">
      <c r="B708" s="28"/>
      <c r="C708" s="28"/>
      <c r="D708" s="28"/>
      <c r="E708" s="28"/>
      <c r="F708" s="28"/>
    </row>
    <row r="709" spans="2:6" ht="24.95" customHeight="1" x14ac:dyDescent="0.25">
      <c r="B709" s="28"/>
      <c r="C709" s="28"/>
      <c r="D709" s="28"/>
      <c r="E709" s="28"/>
      <c r="F709" s="28"/>
    </row>
    <row r="710" spans="2:6" ht="24.95" customHeight="1" x14ac:dyDescent="0.25">
      <c r="B710" s="28"/>
      <c r="C710" s="28"/>
      <c r="D710" s="28"/>
      <c r="E710" s="28"/>
      <c r="F710" s="28"/>
    </row>
    <row r="711" spans="2:6" ht="24.95" customHeight="1" x14ac:dyDescent="0.25">
      <c r="B711" s="28"/>
      <c r="C711" s="28"/>
      <c r="D711" s="28"/>
      <c r="E711" s="28"/>
      <c r="F711" s="28"/>
    </row>
    <row r="712" spans="2:6" ht="24.95" customHeight="1" x14ac:dyDescent="0.25">
      <c r="B712" s="28"/>
      <c r="C712" s="28"/>
      <c r="D712" s="28"/>
      <c r="E712" s="28"/>
      <c r="F712" s="28"/>
    </row>
    <row r="713" spans="2:6" ht="24.95" customHeight="1" x14ac:dyDescent="0.25">
      <c r="B713" s="28"/>
      <c r="C713" s="28"/>
      <c r="D713" s="28"/>
      <c r="E713" s="28"/>
      <c r="F713" s="28"/>
    </row>
    <row r="714" spans="2:6" ht="24.95" customHeight="1" x14ac:dyDescent="0.25">
      <c r="B714" s="28"/>
      <c r="C714" s="28"/>
      <c r="D714" s="28"/>
      <c r="E714" s="28"/>
      <c r="F714" s="28"/>
    </row>
    <row r="715" spans="2:6" ht="24.95" customHeight="1" x14ac:dyDescent="0.25">
      <c r="B715" s="28"/>
      <c r="C715" s="28"/>
      <c r="D715" s="28"/>
      <c r="E715" s="28"/>
      <c r="F715" s="28"/>
    </row>
    <row r="716" spans="2:6" ht="24.95" customHeight="1" x14ac:dyDescent="0.25">
      <c r="B716" s="28"/>
      <c r="C716" s="28"/>
      <c r="D716" s="28"/>
      <c r="E716" s="28"/>
      <c r="F716" s="28"/>
    </row>
    <row r="717" spans="2:6" ht="24.95" customHeight="1" x14ac:dyDescent="0.25">
      <c r="B717" s="28"/>
      <c r="C717" s="28"/>
      <c r="D717" s="28"/>
      <c r="E717" s="28"/>
      <c r="F717" s="28"/>
    </row>
    <row r="718" spans="2:6" ht="24.95" customHeight="1" x14ac:dyDescent="0.25">
      <c r="B718" s="28"/>
      <c r="C718" s="28"/>
      <c r="D718" s="28"/>
      <c r="E718" s="28"/>
      <c r="F718" s="28"/>
    </row>
    <row r="719" spans="2:6" ht="24.95" customHeight="1" x14ac:dyDescent="0.25">
      <c r="B719" s="28"/>
      <c r="C719" s="28"/>
      <c r="D719" s="28"/>
      <c r="E719" s="28"/>
      <c r="F719" s="28"/>
    </row>
    <row r="720" spans="2:6" ht="24.95" customHeight="1" x14ac:dyDescent="0.25">
      <c r="B720" s="28"/>
      <c r="C720" s="28"/>
      <c r="D720" s="28"/>
      <c r="E720" s="28"/>
      <c r="F720" s="28"/>
    </row>
    <row r="721" spans="2:6" ht="24.95" customHeight="1" x14ac:dyDescent="0.25">
      <c r="B721" s="28"/>
      <c r="C721" s="28"/>
      <c r="D721" s="28"/>
      <c r="E721" s="28"/>
      <c r="F721" s="28"/>
    </row>
    <row r="722" spans="2:6" ht="24.95" customHeight="1" x14ac:dyDescent="0.25">
      <c r="B722" s="28"/>
      <c r="C722" s="28"/>
      <c r="D722" s="28"/>
      <c r="E722" s="28"/>
      <c r="F722" s="28"/>
    </row>
    <row r="723" spans="2:6" ht="24.95" customHeight="1" x14ac:dyDescent="0.25">
      <c r="B723" s="28"/>
      <c r="C723" s="28"/>
      <c r="D723" s="28"/>
      <c r="E723" s="28"/>
      <c r="F723" s="28"/>
    </row>
    <row r="724" spans="2:6" ht="24.95" customHeight="1" x14ac:dyDescent="0.25">
      <c r="B724" s="28"/>
      <c r="C724" s="28"/>
      <c r="D724" s="28"/>
      <c r="E724" s="28"/>
      <c r="F724" s="28"/>
    </row>
    <row r="725" spans="2:6" ht="24.95" customHeight="1" x14ac:dyDescent="0.25">
      <c r="B725" s="28"/>
      <c r="C725" s="28"/>
      <c r="D725" s="28"/>
      <c r="E725" s="28"/>
      <c r="F725" s="28"/>
    </row>
    <row r="726" spans="2:6" ht="24.95" customHeight="1" x14ac:dyDescent="0.25">
      <c r="B726" s="28"/>
      <c r="C726" s="28"/>
      <c r="D726" s="28"/>
      <c r="E726" s="28"/>
      <c r="F726" s="28"/>
    </row>
    <row r="727" spans="2:6" ht="24.95" customHeight="1" x14ac:dyDescent="0.25">
      <c r="B727" s="28"/>
      <c r="C727" s="28"/>
      <c r="D727" s="28"/>
      <c r="E727" s="28"/>
      <c r="F727" s="28"/>
    </row>
    <row r="728" spans="2:6" ht="24.95" customHeight="1" x14ac:dyDescent="0.25">
      <c r="B728" s="28"/>
      <c r="C728" s="28"/>
      <c r="D728" s="28"/>
      <c r="E728" s="28"/>
      <c r="F728" s="28"/>
    </row>
    <row r="729" spans="2:6" ht="24.95" customHeight="1" x14ac:dyDescent="0.25">
      <c r="B729" s="28"/>
      <c r="C729" s="28"/>
      <c r="D729" s="28"/>
      <c r="E729" s="28"/>
      <c r="F729" s="28"/>
    </row>
    <row r="730" spans="2:6" ht="24.95" customHeight="1" x14ac:dyDescent="0.25">
      <c r="B730" s="28"/>
      <c r="C730" s="28"/>
      <c r="D730" s="28"/>
      <c r="E730" s="28"/>
      <c r="F730" s="28"/>
    </row>
    <row r="731" spans="2:6" ht="24.95" customHeight="1" x14ac:dyDescent="0.25">
      <c r="B731" s="28"/>
      <c r="C731" s="28"/>
      <c r="D731" s="28"/>
      <c r="E731" s="28"/>
      <c r="F731" s="28"/>
    </row>
    <row r="732" spans="2:6" ht="24.95" customHeight="1" x14ac:dyDescent="0.25">
      <c r="B732" s="28"/>
      <c r="C732" s="28"/>
      <c r="D732" s="28"/>
      <c r="E732" s="28"/>
      <c r="F732" s="28"/>
    </row>
    <row r="733" spans="2:6" ht="24.95" customHeight="1" x14ac:dyDescent="0.25">
      <c r="B733" s="28"/>
      <c r="C733" s="28"/>
      <c r="D733" s="28"/>
      <c r="E733" s="28"/>
      <c r="F733" s="28"/>
    </row>
    <row r="734" spans="2:6" ht="24.95" customHeight="1" x14ac:dyDescent="0.25">
      <c r="B734" s="28"/>
      <c r="C734" s="28"/>
      <c r="D734" s="28"/>
      <c r="E734" s="28"/>
      <c r="F734" s="28"/>
    </row>
    <row r="735" spans="2:6" ht="24.95" customHeight="1" x14ac:dyDescent="0.25">
      <c r="B735" s="28"/>
      <c r="C735" s="28"/>
      <c r="D735" s="28"/>
      <c r="E735" s="28"/>
      <c r="F735" s="28"/>
    </row>
    <row r="736" spans="2:6" ht="24.95" customHeight="1" x14ac:dyDescent="0.25">
      <c r="B736" s="28"/>
      <c r="C736" s="28"/>
      <c r="D736" s="28"/>
      <c r="E736" s="28"/>
      <c r="F736" s="28"/>
    </row>
    <row r="737" spans="2:6" ht="24.95" customHeight="1" x14ac:dyDescent="0.25">
      <c r="B737" s="28"/>
      <c r="C737" s="28"/>
      <c r="D737" s="28"/>
      <c r="E737" s="28"/>
      <c r="F737" s="28"/>
    </row>
    <row r="738" spans="2:6" ht="24.95" customHeight="1" x14ac:dyDescent="0.25">
      <c r="B738" s="28"/>
      <c r="C738" s="28"/>
      <c r="D738" s="28"/>
      <c r="E738" s="28"/>
      <c r="F738" s="28"/>
    </row>
    <row r="739" spans="2:6" ht="24.95" customHeight="1" x14ac:dyDescent="0.25">
      <c r="B739" s="28"/>
      <c r="C739" s="28"/>
      <c r="D739" s="28"/>
      <c r="E739" s="28"/>
      <c r="F739" s="28"/>
    </row>
    <row r="740" spans="2:6" ht="24.95" customHeight="1" x14ac:dyDescent="0.25">
      <c r="B740" s="28"/>
      <c r="C740" s="28"/>
      <c r="D740" s="28"/>
      <c r="E740" s="28"/>
      <c r="F740" s="28"/>
    </row>
    <row r="741" spans="2:6" ht="24.95" customHeight="1" x14ac:dyDescent="0.25">
      <c r="B741" s="28"/>
      <c r="C741" s="28"/>
      <c r="D741" s="28"/>
      <c r="E741" s="28"/>
      <c r="F741" s="28"/>
    </row>
    <row r="742" spans="2:6" ht="24.95" customHeight="1" x14ac:dyDescent="0.25">
      <c r="B742" s="28"/>
      <c r="C742" s="28"/>
      <c r="D742" s="28"/>
      <c r="E742" s="28"/>
      <c r="F742" s="28"/>
    </row>
    <row r="743" spans="2:6" ht="24.95" customHeight="1" x14ac:dyDescent="0.25">
      <c r="B743" s="28"/>
      <c r="C743" s="28"/>
      <c r="D743" s="28"/>
      <c r="E743" s="28"/>
      <c r="F743" s="28"/>
    </row>
    <row r="744" spans="2:6" ht="24.95" customHeight="1" x14ac:dyDescent="0.25">
      <c r="B744" s="28"/>
      <c r="C744" s="28"/>
      <c r="D744" s="28"/>
      <c r="E744" s="28"/>
      <c r="F744" s="28"/>
    </row>
    <row r="745" spans="2:6" ht="24.95" customHeight="1" x14ac:dyDescent="0.25">
      <c r="B745" s="28"/>
      <c r="C745" s="28"/>
      <c r="D745" s="28"/>
      <c r="E745" s="28"/>
      <c r="F745" s="28"/>
    </row>
    <row r="746" spans="2:6" ht="24.95" customHeight="1" x14ac:dyDescent="0.25">
      <c r="B746" s="28"/>
      <c r="C746" s="28"/>
      <c r="D746" s="28"/>
      <c r="E746" s="28"/>
      <c r="F746" s="28"/>
    </row>
    <row r="747" spans="2:6" ht="24.95" customHeight="1" x14ac:dyDescent="0.25">
      <c r="B747" s="28"/>
      <c r="C747" s="28"/>
      <c r="D747" s="28"/>
      <c r="E747" s="28"/>
      <c r="F747" s="28"/>
    </row>
    <row r="748" spans="2:6" ht="24.95" customHeight="1" x14ac:dyDescent="0.25">
      <c r="B748" s="28"/>
      <c r="C748" s="28"/>
      <c r="D748" s="28"/>
      <c r="E748" s="28"/>
      <c r="F748" s="28"/>
    </row>
    <row r="749" spans="2:6" ht="24.95" customHeight="1" x14ac:dyDescent="0.25">
      <c r="B749" s="28"/>
      <c r="C749" s="28"/>
      <c r="D749" s="28"/>
      <c r="E749" s="28"/>
      <c r="F749" s="28"/>
    </row>
    <row r="750" spans="2:6" ht="24.95" customHeight="1" x14ac:dyDescent="0.25">
      <c r="B750" s="28"/>
      <c r="C750" s="28"/>
      <c r="D750" s="28"/>
      <c r="E750" s="28"/>
      <c r="F750" s="28"/>
    </row>
    <row r="751" spans="2:6" ht="24.95" customHeight="1" x14ac:dyDescent="0.25">
      <c r="B751" s="28"/>
      <c r="C751" s="28"/>
      <c r="D751" s="28"/>
      <c r="E751" s="28"/>
      <c r="F751" s="28"/>
    </row>
    <row r="752" spans="2:6" ht="24.95" customHeight="1" x14ac:dyDescent="0.25">
      <c r="B752" s="28"/>
      <c r="C752" s="28"/>
      <c r="D752" s="28"/>
      <c r="E752" s="28"/>
      <c r="F752" s="28"/>
    </row>
    <row r="753" spans="2:6" ht="24.95" customHeight="1" x14ac:dyDescent="0.25">
      <c r="B753" s="28"/>
      <c r="C753" s="28"/>
      <c r="D753" s="28"/>
      <c r="E753" s="28"/>
      <c r="F753" s="28"/>
    </row>
    <row r="754" spans="2:6" ht="24.95" customHeight="1" x14ac:dyDescent="0.25">
      <c r="B754" s="28"/>
      <c r="C754" s="28"/>
      <c r="D754" s="28"/>
      <c r="E754" s="28"/>
      <c r="F754" s="28"/>
    </row>
    <row r="755" spans="2:6" ht="24.95" customHeight="1" x14ac:dyDescent="0.25">
      <c r="B755" s="28"/>
      <c r="C755" s="28"/>
      <c r="D755" s="28"/>
      <c r="E755" s="28"/>
      <c r="F755" s="28"/>
    </row>
    <row r="756" spans="2:6" ht="24.95" customHeight="1" x14ac:dyDescent="0.25">
      <c r="B756" s="28"/>
      <c r="C756" s="28"/>
      <c r="D756" s="28"/>
      <c r="E756" s="28"/>
      <c r="F756" s="28"/>
    </row>
    <row r="757" spans="2:6" ht="24.95" customHeight="1" x14ac:dyDescent="0.25">
      <c r="B757" s="28"/>
      <c r="C757" s="28"/>
      <c r="D757" s="28"/>
      <c r="E757" s="28"/>
      <c r="F757" s="28"/>
    </row>
    <row r="758" spans="2:6" ht="24.95" customHeight="1" x14ac:dyDescent="0.25">
      <c r="B758" s="28"/>
      <c r="C758" s="28"/>
      <c r="D758" s="28"/>
      <c r="E758" s="28"/>
      <c r="F758" s="28"/>
    </row>
    <row r="759" spans="2:6" ht="24.95" customHeight="1" x14ac:dyDescent="0.25">
      <c r="B759" s="28"/>
      <c r="C759" s="28"/>
      <c r="D759" s="28"/>
      <c r="E759" s="28"/>
      <c r="F759" s="28"/>
    </row>
    <row r="760" spans="2:6" ht="24.95" customHeight="1" x14ac:dyDescent="0.25">
      <c r="B760" s="28"/>
      <c r="C760" s="28"/>
      <c r="D760" s="28"/>
      <c r="E760" s="28"/>
      <c r="F760" s="28"/>
    </row>
    <row r="761" spans="2:6" ht="24.95" customHeight="1" x14ac:dyDescent="0.25">
      <c r="B761" s="28"/>
      <c r="C761" s="28"/>
      <c r="D761" s="28"/>
      <c r="E761" s="28"/>
      <c r="F761" s="28"/>
    </row>
    <row r="762" spans="2:6" ht="24.95" customHeight="1" x14ac:dyDescent="0.25">
      <c r="B762" s="28"/>
      <c r="C762" s="28"/>
      <c r="D762" s="28"/>
      <c r="E762" s="28"/>
      <c r="F762" s="28"/>
    </row>
    <row r="763" spans="2:6" ht="24.95" customHeight="1" x14ac:dyDescent="0.25">
      <c r="B763" s="28"/>
      <c r="C763" s="28"/>
      <c r="D763" s="28"/>
      <c r="E763" s="28"/>
      <c r="F763" s="28"/>
    </row>
    <row r="764" spans="2:6" ht="24.95" customHeight="1" x14ac:dyDescent="0.25">
      <c r="B764" s="28"/>
      <c r="C764" s="28"/>
      <c r="D764" s="28"/>
      <c r="E764" s="28"/>
      <c r="F764" s="28"/>
    </row>
    <row r="765" spans="2:6" ht="24.95" customHeight="1" x14ac:dyDescent="0.25">
      <c r="B765" s="28"/>
      <c r="C765" s="28"/>
      <c r="D765" s="28"/>
      <c r="E765" s="28"/>
      <c r="F765" s="28"/>
    </row>
    <row r="766" spans="2:6" ht="24.95" customHeight="1" x14ac:dyDescent="0.25">
      <c r="B766" s="28"/>
      <c r="C766" s="28"/>
      <c r="D766" s="28"/>
      <c r="E766" s="28"/>
      <c r="F766" s="28"/>
    </row>
    <row r="767" spans="2:6" ht="24.95" customHeight="1" x14ac:dyDescent="0.25">
      <c r="B767" s="28"/>
      <c r="C767" s="28"/>
      <c r="D767" s="28"/>
      <c r="E767" s="28"/>
      <c r="F767" s="28"/>
    </row>
    <row r="768" spans="2:6" ht="24.95" customHeight="1" x14ac:dyDescent="0.25">
      <c r="B768" s="28"/>
      <c r="C768" s="28"/>
      <c r="D768" s="28"/>
      <c r="E768" s="28"/>
      <c r="F768" s="28"/>
    </row>
    <row r="769" spans="2:6" ht="24.95" customHeight="1" x14ac:dyDescent="0.25">
      <c r="B769" s="28"/>
      <c r="C769" s="28"/>
      <c r="D769" s="28"/>
      <c r="E769" s="28"/>
      <c r="F769" s="28"/>
    </row>
    <row r="770" spans="2:6" ht="24.95" customHeight="1" x14ac:dyDescent="0.25">
      <c r="B770" s="28"/>
      <c r="C770" s="28"/>
      <c r="D770" s="28"/>
      <c r="E770" s="28"/>
      <c r="F770" s="28"/>
    </row>
    <row r="771" spans="2:6" ht="24.95" customHeight="1" x14ac:dyDescent="0.25">
      <c r="B771" s="28"/>
      <c r="C771" s="28"/>
      <c r="D771" s="28"/>
      <c r="E771" s="28"/>
      <c r="F771" s="28"/>
    </row>
    <row r="772" spans="2:6" ht="24.95" customHeight="1" x14ac:dyDescent="0.25">
      <c r="B772" s="28"/>
      <c r="C772" s="28"/>
      <c r="D772" s="28"/>
      <c r="E772" s="28"/>
      <c r="F772" s="28"/>
    </row>
    <row r="773" spans="2:6" ht="24.95" customHeight="1" x14ac:dyDescent="0.25">
      <c r="B773" s="28"/>
      <c r="C773" s="28"/>
      <c r="D773" s="28"/>
      <c r="E773" s="28"/>
      <c r="F773" s="28"/>
    </row>
    <row r="774" spans="2:6" ht="24.95" customHeight="1" x14ac:dyDescent="0.25">
      <c r="B774" s="28"/>
      <c r="C774" s="28"/>
      <c r="D774" s="28"/>
      <c r="E774" s="28"/>
      <c r="F774" s="28"/>
    </row>
    <row r="775" spans="2:6" ht="24.95" customHeight="1" x14ac:dyDescent="0.25">
      <c r="B775" s="28"/>
      <c r="C775" s="28"/>
      <c r="D775" s="28"/>
      <c r="E775" s="28"/>
      <c r="F775" s="28"/>
    </row>
    <row r="776" spans="2:6" ht="24.95" customHeight="1" x14ac:dyDescent="0.25">
      <c r="B776" s="28"/>
      <c r="C776" s="28"/>
      <c r="D776" s="28"/>
      <c r="E776" s="28"/>
      <c r="F776" s="28"/>
    </row>
    <row r="777" spans="2:6" ht="24.95" customHeight="1" x14ac:dyDescent="0.25">
      <c r="B777" s="28"/>
      <c r="C777" s="28"/>
      <c r="D777" s="28"/>
      <c r="E777" s="28"/>
      <c r="F777" s="28"/>
    </row>
    <row r="778" spans="2:6" ht="24.95" customHeight="1" x14ac:dyDescent="0.25">
      <c r="B778" s="28"/>
      <c r="C778" s="28"/>
      <c r="D778" s="28"/>
      <c r="E778" s="28"/>
      <c r="F778" s="28"/>
    </row>
    <row r="779" spans="2:6" ht="24.95" customHeight="1" x14ac:dyDescent="0.25">
      <c r="B779" s="28"/>
      <c r="C779" s="28"/>
      <c r="D779" s="28"/>
      <c r="E779" s="28"/>
      <c r="F779" s="28"/>
    </row>
    <row r="780" spans="2:6" ht="24.95" customHeight="1" x14ac:dyDescent="0.25">
      <c r="B780" s="28"/>
      <c r="C780" s="28"/>
      <c r="D780" s="28"/>
      <c r="E780" s="28"/>
      <c r="F780" s="28"/>
    </row>
    <row r="781" spans="2:6" ht="24.95" customHeight="1" x14ac:dyDescent="0.25">
      <c r="B781" s="28"/>
      <c r="C781" s="28"/>
      <c r="D781" s="28"/>
      <c r="E781" s="28"/>
      <c r="F781" s="28"/>
    </row>
    <row r="782" spans="2:6" ht="24.95" customHeight="1" x14ac:dyDescent="0.25">
      <c r="B782" s="28"/>
      <c r="C782" s="28"/>
      <c r="D782" s="28"/>
      <c r="E782" s="28"/>
      <c r="F782" s="28"/>
    </row>
    <row r="783" spans="2:6" ht="24.95" customHeight="1" x14ac:dyDescent="0.25">
      <c r="B783" s="28"/>
      <c r="C783" s="28"/>
      <c r="D783" s="28"/>
      <c r="E783" s="28"/>
      <c r="F783" s="28"/>
    </row>
    <row r="784" spans="2:6" ht="24.95" customHeight="1" x14ac:dyDescent="0.25">
      <c r="B784" s="28"/>
      <c r="C784" s="28"/>
      <c r="D784" s="28"/>
      <c r="E784" s="28"/>
      <c r="F784" s="28"/>
    </row>
    <row r="785" spans="2:6" ht="24.95" customHeight="1" x14ac:dyDescent="0.25">
      <c r="B785" s="28"/>
      <c r="C785" s="28"/>
      <c r="D785" s="28"/>
      <c r="E785" s="28"/>
      <c r="F785" s="28"/>
    </row>
    <row r="786" spans="2:6" ht="24.95" customHeight="1" x14ac:dyDescent="0.25">
      <c r="B786" s="28"/>
      <c r="C786" s="28"/>
      <c r="D786" s="28"/>
      <c r="E786" s="28"/>
      <c r="F786" s="28"/>
    </row>
    <row r="787" spans="2:6" ht="24.95" customHeight="1" x14ac:dyDescent="0.25">
      <c r="B787" s="28"/>
      <c r="C787" s="28"/>
      <c r="D787" s="28"/>
      <c r="E787" s="28"/>
      <c r="F787" s="28"/>
    </row>
    <row r="788" spans="2:6" ht="24.95" customHeight="1" x14ac:dyDescent="0.25">
      <c r="B788" s="28"/>
      <c r="C788" s="28"/>
      <c r="D788" s="28"/>
      <c r="E788" s="28"/>
      <c r="F788" s="28"/>
    </row>
    <row r="789" spans="2:6" ht="24.95" customHeight="1" x14ac:dyDescent="0.25">
      <c r="B789" s="28"/>
      <c r="C789" s="28"/>
      <c r="D789" s="28"/>
      <c r="E789" s="28"/>
      <c r="F789" s="28"/>
    </row>
    <row r="790" spans="2:6" ht="24.95" customHeight="1" x14ac:dyDescent="0.25">
      <c r="B790" s="28"/>
      <c r="C790" s="28"/>
      <c r="D790" s="28"/>
      <c r="E790" s="28"/>
      <c r="F790" s="28"/>
    </row>
    <row r="791" spans="2:6" ht="24.95" customHeight="1" x14ac:dyDescent="0.25">
      <c r="B791" s="28"/>
      <c r="C791" s="28"/>
      <c r="D791" s="28"/>
      <c r="E791" s="28"/>
      <c r="F791" s="28"/>
    </row>
    <row r="792" spans="2:6" ht="24.95" customHeight="1" x14ac:dyDescent="0.25">
      <c r="B792" s="28"/>
      <c r="C792" s="28"/>
      <c r="D792" s="28"/>
      <c r="E792" s="28"/>
      <c r="F792" s="28"/>
    </row>
    <row r="793" spans="2:6" ht="24.95" customHeight="1" x14ac:dyDescent="0.25">
      <c r="B793" s="28"/>
      <c r="C793" s="28"/>
      <c r="D793" s="28"/>
      <c r="E793" s="28"/>
      <c r="F793" s="28"/>
    </row>
    <row r="794" spans="2:6" ht="24.95" customHeight="1" x14ac:dyDescent="0.25">
      <c r="B794" s="28"/>
      <c r="C794" s="28"/>
      <c r="D794" s="28"/>
      <c r="E794" s="28"/>
      <c r="F794" s="28"/>
    </row>
    <row r="795" spans="2:6" ht="24.95" customHeight="1" x14ac:dyDescent="0.25">
      <c r="B795" s="28"/>
      <c r="C795" s="28"/>
      <c r="D795" s="28"/>
      <c r="E795" s="28"/>
      <c r="F795" s="28"/>
    </row>
    <row r="796" spans="2:6" ht="24.95" customHeight="1" x14ac:dyDescent="0.25">
      <c r="B796" s="28"/>
      <c r="C796" s="28"/>
      <c r="D796" s="28"/>
      <c r="E796" s="28"/>
      <c r="F796" s="28"/>
    </row>
    <row r="797" spans="2:6" ht="24.95" customHeight="1" x14ac:dyDescent="0.25">
      <c r="B797" s="28"/>
      <c r="C797" s="28"/>
      <c r="D797" s="28"/>
      <c r="E797" s="28"/>
      <c r="F797" s="28"/>
    </row>
    <row r="798" spans="2:6" ht="24.95" customHeight="1" x14ac:dyDescent="0.25">
      <c r="B798" s="28"/>
      <c r="C798" s="28"/>
      <c r="D798" s="28"/>
      <c r="E798" s="28"/>
      <c r="F798" s="28"/>
    </row>
    <row r="799" spans="2:6" ht="24.95" customHeight="1" x14ac:dyDescent="0.25">
      <c r="B799" s="28"/>
      <c r="C799" s="28"/>
      <c r="D799" s="28"/>
      <c r="E799" s="28"/>
      <c r="F799" s="28"/>
    </row>
    <row r="800" spans="2:6" ht="24.95" customHeight="1" x14ac:dyDescent="0.25">
      <c r="B800" s="28"/>
      <c r="C800" s="28"/>
      <c r="D800" s="28"/>
      <c r="E800" s="28"/>
      <c r="F800" s="28"/>
    </row>
    <row r="801" spans="2:6" ht="24.95" customHeight="1" x14ac:dyDescent="0.25">
      <c r="B801" s="28"/>
      <c r="C801" s="28"/>
      <c r="D801" s="28"/>
      <c r="E801" s="28"/>
      <c r="F801" s="28"/>
    </row>
    <row r="802" spans="2:6" ht="24.95" customHeight="1" x14ac:dyDescent="0.25">
      <c r="B802" s="28"/>
      <c r="C802" s="28"/>
      <c r="D802" s="28"/>
      <c r="E802" s="28"/>
      <c r="F802" s="28"/>
    </row>
    <row r="803" spans="2:6" ht="24.95" customHeight="1" x14ac:dyDescent="0.25">
      <c r="B803" s="28"/>
      <c r="C803" s="28"/>
      <c r="D803" s="28"/>
      <c r="E803" s="28"/>
      <c r="F803" s="28"/>
    </row>
    <row r="804" spans="2:6" ht="24.95" customHeight="1" x14ac:dyDescent="0.25">
      <c r="B804" s="28"/>
      <c r="C804" s="28"/>
      <c r="D804" s="28"/>
      <c r="E804" s="28"/>
      <c r="F804" s="28"/>
    </row>
    <row r="805" spans="2:6" ht="24.95" customHeight="1" x14ac:dyDescent="0.25">
      <c r="B805" s="28"/>
      <c r="C805" s="28"/>
      <c r="D805" s="28"/>
      <c r="E805" s="28"/>
      <c r="F805" s="28"/>
    </row>
    <row r="806" spans="2:6" ht="24.95" customHeight="1" x14ac:dyDescent="0.25">
      <c r="B806" s="28"/>
      <c r="C806" s="28"/>
      <c r="D806" s="28"/>
      <c r="E806" s="28"/>
      <c r="F806" s="28"/>
    </row>
    <row r="807" spans="2:6" ht="24.95" customHeight="1" x14ac:dyDescent="0.25">
      <c r="B807" s="28"/>
      <c r="C807" s="28"/>
      <c r="D807" s="28"/>
      <c r="E807" s="28"/>
      <c r="F807" s="28"/>
    </row>
    <row r="808" spans="2:6" ht="24.95" customHeight="1" x14ac:dyDescent="0.25">
      <c r="B808" s="28"/>
      <c r="C808" s="28"/>
      <c r="D808" s="28"/>
      <c r="E808" s="28"/>
      <c r="F808" s="28"/>
    </row>
    <row r="809" spans="2:6" ht="24.95" customHeight="1" x14ac:dyDescent="0.25">
      <c r="B809" s="28"/>
      <c r="C809" s="28"/>
      <c r="D809" s="28"/>
      <c r="E809" s="28"/>
      <c r="F809" s="28"/>
    </row>
    <row r="810" spans="2:6" ht="24.95" customHeight="1" x14ac:dyDescent="0.25">
      <c r="B810" s="28"/>
      <c r="C810" s="28"/>
      <c r="D810" s="28"/>
      <c r="E810" s="28"/>
      <c r="F810" s="28"/>
    </row>
    <row r="811" spans="2:6" ht="24.95" customHeight="1" x14ac:dyDescent="0.25">
      <c r="B811" s="28"/>
      <c r="C811" s="28"/>
      <c r="D811" s="28"/>
      <c r="E811" s="28"/>
      <c r="F811" s="28"/>
    </row>
    <row r="812" spans="2:6" ht="24.95" customHeight="1" x14ac:dyDescent="0.25">
      <c r="B812" s="28"/>
      <c r="C812" s="28"/>
      <c r="D812" s="28"/>
      <c r="E812" s="28"/>
      <c r="F812" s="28"/>
    </row>
    <row r="813" spans="2:6" ht="24.95" customHeight="1" x14ac:dyDescent="0.25">
      <c r="B813" s="28"/>
      <c r="C813" s="28"/>
      <c r="D813" s="28"/>
      <c r="E813" s="28"/>
      <c r="F813" s="28"/>
    </row>
    <row r="814" spans="2:6" ht="24.95" customHeight="1" x14ac:dyDescent="0.25">
      <c r="B814" s="28"/>
      <c r="C814" s="28"/>
      <c r="D814" s="28"/>
      <c r="E814" s="28"/>
      <c r="F814" s="28"/>
    </row>
    <row r="815" spans="2:6" ht="24.95" customHeight="1" x14ac:dyDescent="0.25">
      <c r="B815" s="28"/>
      <c r="C815" s="28"/>
      <c r="D815" s="28"/>
      <c r="E815" s="28"/>
      <c r="F815" s="28"/>
    </row>
    <row r="816" spans="2:6" ht="24.95" customHeight="1" x14ac:dyDescent="0.25">
      <c r="B816" s="28"/>
      <c r="C816" s="28"/>
      <c r="D816" s="28"/>
      <c r="E816" s="28"/>
      <c r="F816" s="28"/>
    </row>
    <row r="817" spans="2:6" ht="24.95" customHeight="1" x14ac:dyDescent="0.25">
      <c r="B817" s="28"/>
      <c r="C817" s="28"/>
      <c r="D817" s="28"/>
      <c r="E817" s="28"/>
      <c r="F817" s="28"/>
    </row>
    <row r="818" spans="2:6" ht="24.95" customHeight="1" x14ac:dyDescent="0.25">
      <c r="B818" s="28"/>
      <c r="C818" s="28"/>
      <c r="D818" s="28"/>
      <c r="E818" s="28"/>
      <c r="F818" s="28"/>
    </row>
    <row r="819" spans="2:6" ht="24.95" customHeight="1" x14ac:dyDescent="0.25">
      <c r="B819" s="28"/>
      <c r="C819" s="28"/>
      <c r="D819" s="28"/>
      <c r="E819" s="28"/>
      <c r="F819" s="28"/>
    </row>
    <row r="820" spans="2:6" ht="24.95" customHeight="1" x14ac:dyDescent="0.25">
      <c r="B820" s="28"/>
      <c r="C820" s="28"/>
      <c r="D820" s="28"/>
      <c r="E820" s="28"/>
      <c r="F820" s="28"/>
    </row>
    <row r="821" spans="2:6" ht="24.95" customHeight="1" x14ac:dyDescent="0.25">
      <c r="B821" s="28"/>
      <c r="C821" s="28"/>
      <c r="D821" s="28"/>
      <c r="E821" s="28"/>
      <c r="F821" s="28"/>
    </row>
    <row r="822" spans="2:6" ht="24.95" customHeight="1" x14ac:dyDescent="0.25">
      <c r="B822" s="28"/>
      <c r="C822" s="28"/>
      <c r="D822" s="28"/>
      <c r="E822" s="28"/>
      <c r="F822" s="28"/>
    </row>
    <row r="823" spans="2:6" ht="24.95" customHeight="1" x14ac:dyDescent="0.25">
      <c r="B823" s="28"/>
      <c r="C823" s="28"/>
      <c r="D823" s="28"/>
      <c r="E823" s="28"/>
      <c r="F823" s="28"/>
    </row>
    <row r="824" spans="2:6" ht="24.95" customHeight="1" x14ac:dyDescent="0.25">
      <c r="B824" s="28"/>
      <c r="C824" s="28"/>
      <c r="D824" s="28"/>
      <c r="E824" s="28"/>
      <c r="F824" s="28"/>
    </row>
    <row r="825" spans="2:6" ht="24.95" customHeight="1" x14ac:dyDescent="0.25">
      <c r="B825" s="28"/>
      <c r="C825" s="28"/>
      <c r="D825" s="28"/>
      <c r="E825" s="28"/>
      <c r="F825" s="28"/>
    </row>
    <row r="826" spans="2:6" ht="24.95" customHeight="1" x14ac:dyDescent="0.25">
      <c r="B826" s="28"/>
      <c r="C826" s="28"/>
      <c r="D826" s="28"/>
      <c r="E826" s="28"/>
      <c r="F826" s="28"/>
    </row>
    <row r="827" spans="2:6" ht="24.95" customHeight="1" x14ac:dyDescent="0.25">
      <c r="B827" s="28"/>
      <c r="C827" s="28"/>
      <c r="D827" s="28"/>
      <c r="E827" s="28"/>
      <c r="F827" s="28"/>
    </row>
    <row r="828" spans="2:6" ht="24.95" customHeight="1" x14ac:dyDescent="0.25">
      <c r="B828" s="28"/>
      <c r="C828" s="28"/>
      <c r="D828" s="28"/>
      <c r="E828" s="28"/>
      <c r="F828" s="28"/>
    </row>
    <row r="829" spans="2:6" ht="24.95" customHeight="1" x14ac:dyDescent="0.25">
      <c r="B829" s="28"/>
      <c r="C829" s="28"/>
      <c r="D829" s="28"/>
      <c r="E829" s="28"/>
      <c r="F829" s="28"/>
    </row>
    <row r="830" spans="2:6" ht="24.95" customHeight="1" x14ac:dyDescent="0.25">
      <c r="B830" s="28"/>
      <c r="C830" s="28"/>
      <c r="D830" s="28"/>
      <c r="E830" s="28"/>
      <c r="F830" s="28"/>
    </row>
    <row r="831" spans="2:6" ht="24.95" customHeight="1" x14ac:dyDescent="0.25">
      <c r="B831" s="28"/>
      <c r="C831" s="28"/>
      <c r="D831" s="28"/>
      <c r="E831" s="28"/>
      <c r="F831" s="28"/>
    </row>
    <row r="832" spans="2:6" ht="24.95" customHeight="1" x14ac:dyDescent="0.25">
      <c r="B832" s="28"/>
      <c r="C832" s="28"/>
      <c r="D832" s="28"/>
      <c r="E832" s="28"/>
      <c r="F832" s="28"/>
    </row>
    <row r="833" spans="2:6" ht="24.95" customHeight="1" x14ac:dyDescent="0.25">
      <c r="B833" s="28"/>
      <c r="C833" s="28"/>
      <c r="D833" s="28"/>
      <c r="E833" s="28"/>
      <c r="F833" s="28"/>
    </row>
    <row r="834" spans="2:6" ht="24.95" customHeight="1" x14ac:dyDescent="0.25">
      <c r="B834" s="28"/>
      <c r="C834" s="28"/>
      <c r="D834" s="28"/>
      <c r="E834" s="28"/>
      <c r="F834" s="28"/>
    </row>
    <row r="835" spans="2:6" ht="24.95" customHeight="1" x14ac:dyDescent="0.25">
      <c r="B835" s="28"/>
      <c r="C835" s="28"/>
      <c r="D835" s="28"/>
      <c r="E835" s="28"/>
      <c r="F835" s="28"/>
    </row>
    <row r="836" spans="2:6" ht="24.95" customHeight="1" x14ac:dyDescent="0.25">
      <c r="B836" s="28"/>
      <c r="C836" s="28"/>
      <c r="D836" s="28"/>
      <c r="E836" s="28"/>
      <c r="F836" s="28"/>
    </row>
    <row r="837" spans="2:6" ht="24.95" customHeight="1" x14ac:dyDescent="0.25">
      <c r="B837" s="28"/>
      <c r="C837" s="28"/>
      <c r="D837" s="28"/>
      <c r="E837" s="28"/>
      <c r="F837" s="28"/>
    </row>
    <row r="838" spans="2:6" ht="24.95" customHeight="1" x14ac:dyDescent="0.25">
      <c r="B838" s="28"/>
      <c r="C838" s="28"/>
      <c r="D838" s="28"/>
      <c r="E838" s="28"/>
      <c r="F838" s="28"/>
    </row>
    <row r="839" spans="2:6" ht="24.95" customHeight="1" x14ac:dyDescent="0.25">
      <c r="B839" s="28"/>
      <c r="C839" s="28"/>
      <c r="D839" s="28"/>
      <c r="E839" s="28"/>
      <c r="F839" s="28"/>
    </row>
    <row r="840" spans="2:6" ht="24.95" customHeight="1" x14ac:dyDescent="0.25">
      <c r="B840" s="28"/>
      <c r="C840" s="28"/>
      <c r="D840" s="28"/>
      <c r="E840" s="28"/>
      <c r="F840" s="28"/>
    </row>
    <row r="841" spans="2:6" ht="24.95" customHeight="1" x14ac:dyDescent="0.25">
      <c r="B841" s="28"/>
      <c r="C841" s="28"/>
      <c r="D841" s="28"/>
      <c r="E841" s="28"/>
      <c r="F841" s="28"/>
    </row>
    <row r="842" spans="2:6" ht="24.95" customHeight="1" x14ac:dyDescent="0.25">
      <c r="B842" s="28"/>
      <c r="C842" s="28"/>
      <c r="D842" s="28"/>
      <c r="E842" s="28"/>
      <c r="F842" s="28"/>
    </row>
    <row r="843" spans="2:6" ht="24.95" customHeight="1" x14ac:dyDescent="0.25">
      <c r="D843" s="28"/>
      <c r="E843" s="28"/>
      <c r="F843" s="28"/>
    </row>
    <row r="844" spans="2:6" ht="24.95" customHeight="1" x14ac:dyDescent="0.25">
      <c r="D844" s="28"/>
      <c r="E844" s="28"/>
      <c r="F844" s="28"/>
    </row>
    <row r="845" spans="2:6" ht="24.95" customHeight="1" x14ac:dyDescent="0.25">
      <c r="D845" s="28"/>
      <c r="E845" s="28"/>
      <c r="F845" s="28"/>
    </row>
    <row r="846" spans="2:6" ht="24.95" customHeight="1" x14ac:dyDescent="0.25">
      <c r="D846" s="28"/>
      <c r="E846" s="28"/>
      <c r="F846" s="28"/>
    </row>
    <row r="847" spans="2:6" ht="24.95" customHeight="1" x14ac:dyDescent="0.25">
      <c r="D847" s="28"/>
      <c r="E847" s="28"/>
      <c r="F847" s="28"/>
    </row>
    <row r="848" spans="2:6" ht="24.95" customHeight="1" x14ac:dyDescent="0.25">
      <c r="D848" s="28"/>
      <c r="E848" s="28"/>
      <c r="F848" s="28"/>
    </row>
    <row r="849" spans="4:6" ht="24.95" customHeight="1" x14ac:dyDescent="0.25">
      <c r="D849" s="28"/>
      <c r="E849" s="28"/>
      <c r="F849" s="28"/>
    </row>
    <row r="850" spans="4:6" ht="24.95" customHeight="1" x14ac:dyDescent="0.25">
      <c r="D850" s="28"/>
      <c r="E850" s="28"/>
      <c r="F850" s="28"/>
    </row>
    <row r="851" spans="4:6" ht="24.95" customHeight="1" x14ac:dyDescent="0.25">
      <c r="D851" s="28"/>
      <c r="E851" s="28"/>
      <c r="F851" s="28"/>
    </row>
    <row r="852" spans="4:6" ht="24.95" customHeight="1" x14ac:dyDescent="0.25">
      <c r="D852" s="28"/>
      <c r="E852" s="28"/>
      <c r="F852" s="28"/>
    </row>
    <row r="853" spans="4:6" ht="24.95" customHeight="1" x14ac:dyDescent="0.25">
      <c r="D853" s="28"/>
      <c r="E853" s="28"/>
      <c r="F853" s="28"/>
    </row>
    <row r="854" spans="4:6" ht="24.95" customHeight="1" x14ac:dyDescent="0.25">
      <c r="D854" s="28"/>
      <c r="E854" s="28"/>
      <c r="F854" s="28"/>
    </row>
    <row r="855" spans="4:6" ht="24.95" customHeight="1" x14ac:dyDescent="0.25"/>
    <row r="856" spans="4:6" ht="24.95" customHeight="1" x14ac:dyDescent="0.25"/>
    <row r="857" spans="4:6" ht="24.95" customHeight="1" x14ac:dyDescent="0.25"/>
    <row r="858" spans="4:6" ht="24.95" customHeight="1" x14ac:dyDescent="0.25"/>
    <row r="859" spans="4:6" ht="24.95" customHeight="1" x14ac:dyDescent="0.25"/>
    <row r="860" spans="4:6" ht="24.95" customHeight="1" x14ac:dyDescent="0.25"/>
    <row r="861" spans="4:6" ht="24.95" customHeight="1" x14ac:dyDescent="0.25"/>
    <row r="862" spans="4:6" ht="24.95" customHeight="1" x14ac:dyDescent="0.25"/>
    <row r="863" spans="4:6" ht="24.95" customHeight="1" x14ac:dyDescent="0.25"/>
    <row r="864" spans="4:6" ht="24.95" customHeight="1" x14ac:dyDescent="0.25"/>
    <row r="865" ht="24.95" customHeight="1" x14ac:dyDescent="0.25"/>
    <row r="866" ht="24.95" customHeight="1" x14ac:dyDescent="0.25"/>
    <row r="867" ht="24.95" customHeight="1" x14ac:dyDescent="0.25"/>
    <row r="868" ht="24.95" customHeight="1" x14ac:dyDescent="0.25"/>
    <row r="869" ht="24.95" customHeight="1" x14ac:dyDescent="0.25"/>
    <row r="870" ht="24.95" customHeight="1" x14ac:dyDescent="0.25"/>
    <row r="871" ht="24.95" customHeight="1" x14ac:dyDescent="0.25"/>
    <row r="872" ht="24.95" customHeight="1" x14ac:dyDescent="0.25"/>
    <row r="873" ht="24.95" customHeight="1" x14ac:dyDescent="0.25"/>
    <row r="874" ht="24.95" customHeight="1" x14ac:dyDescent="0.25"/>
    <row r="875" ht="24.95" customHeight="1" x14ac:dyDescent="0.25"/>
    <row r="876" ht="24.95" customHeight="1" x14ac:dyDescent="0.25"/>
    <row r="877" ht="24.95" customHeight="1" x14ac:dyDescent="0.25"/>
    <row r="878" ht="24.95" customHeight="1" x14ac:dyDescent="0.25"/>
    <row r="879" ht="24.95" customHeight="1" x14ac:dyDescent="0.25"/>
    <row r="880" ht="24.95" customHeight="1" x14ac:dyDescent="0.25"/>
    <row r="881" ht="24.95" customHeight="1" x14ac:dyDescent="0.25"/>
    <row r="882" ht="24.95" customHeight="1" x14ac:dyDescent="0.25"/>
    <row r="883" ht="24.95" customHeight="1" x14ac:dyDescent="0.25"/>
    <row r="884" ht="24.95" customHeight="1" x14ac:dyDescent="0.25"/>
    <row r="885" ht="24.95" customHeight="1" x14ac:dyDescent="0.25"/>
    <row r="886" ht="24.95" customHeight="1" x14ac:dyDescent="0.25"/>
    <row r="887" ht="24.95" customHeight="1" x14ac:dyDescent="0.25"/>
    <row r="888" ht="24.95" customHeight="1" x14ac:dyDescent="0.25"/>
    <row r="889" ht="24.95" customHeight="1" x14ac:dyDescent="0.25"/>
    <row r="890" ht="24.95" customHeight="1" x14ac:dyDescent="0.25"/>
    <row r="891" ht="24.95" customHeight="1" x14ac:dyDescent="0.25"/>
    <row r="892" ht="24.95" customHeight="1" x14ac:dyDescent="0.25"/>
    <row r="893" ht="24.95" customHeight="1" x14ac:dyDescent="0.25"/>
    <row r="894" ht="24.95" customHeight="1" x14ac:dyDescent="0.25"/>
    <row r="895" ht="24.95" customHeight="1" x14ac:dyDescent="0.25"/>
    <row r="896" ht="24.95" customHeight="1" x14ac:dyDescent="0.25"/>
    <row r="897" ht="24.95" customHeight="1" x14ac:dyDescent="0.25"/>
    <row r="898" ht="24.95" customHeight="1" x14ac:dyDescent="0.25"/>
    <row r="899" ht="24.95" customHeight="1" x14ac:dyDescent="0.25"/>
    <row r="900" ht="24.95" customHeight="1" x14ac:dyDescent="0.25"/>
    <row r="901" ht="24.95" customHeight="1" x14ac:dyDescent="0.25"/>
    <row r="902" ht="24.95" customHeight="1" x14ac:dyDescent="0.25"/>
    <row r="903" ht="24.95" customHeight="1" x14ac:dyDescent="0.25"/>
    <row r="904" ht="24.95" customHeight="1" x14ac:dyDescent="0.25"/>
    <row r="905" ht="24.95" customHeight="1" x14ac:dyDescent="0.25"/>
    <row r="906" ht="24.95" customHeight="1" x14ac:dyDescent="0.25"/>
    <row r="907" ht="24.95" customHeight="1" x14ac:dyDescent="0.25"/>
    <row r="908" ht="24.95" customHeight="1" x14ac:dyDescent="0.25"/>
    <row r="909" ht="24.95" customHeight="1" x14ac:dyDescent="0.25"/>
    <row r="910" ht="24.95" customHeight="1" x14ac:dyDescent="0.25"/>
    <row r="911" ht="24.95" customHeight="1" x14ac:dyDescent="0.25"/>
    <row r="912" ht="24.95" customHeight="1" x14ac:dyDescent="0.25"/>
    <row r="913" ht="24.95" customHeight="1" x14ac:dyDescent="0.25"/>
    <row r="914" ht="24.95" customHeight="1" x14ac:dyDescent="0.25"/>
    <row r="915" ht="24.95" customHeight="1" x14ac:dyDescent="0.25"/>
    <row r="916" ht="24.95" customHeight="1" x14ac:dyDescent="0.25"/>
    <row r="917" ht="24.95" customHeight="1" x14ac:dyDescent="0.25"/>
    <row r="918" ht="24.95" customHeight="1" x14ac:dyDescent="0.25"/>
    <row r="919" ht="24.95" customHeight="1" x14ac:dyDescent="0.25"/>
    <row r="920" ht="24.95" customHeight="1" x14ac:dyDescent="0.25"/>
    <row r="921" ht="24.95" customHeight="1" x14ac:dyDescent="0.25"/>
    <row r="922" ht="24.95" customHeight="1" x14ac:dyDescent="0.25"/>
    <row r="923" ht="24.95" customHeight="1" x14ac:dyDescent="0.25"/>
    <row r="924" ht="24.95" customHeight="1" x14ac:dyDescent="0.25"/>
    <row r="925" ht="24.95" customHeight="1" x14ac:dyDescent="0.25"/>
    <row r="926" ht="24.95" customHeight="1" x14ac:dyDescent="0.25"/>
    <row r="927" ht="24.95" customHeight="1" x14ac:dyDescent="0.25"/>
    <row r="928" ht="24.95" customHeight="1" x14ac:dyDescent="0.25"/>
    <row r="929" ht="24.95" customHeight="1" x14ac:dyDescent="0.25"/>
    <row r="930" ht="24.95" customHeight="1" x14ac:dyDescent="0.25"/>
    <row r="931" ht="24.95" customHeight="1" x14ac:dyDescent="0.25"/>
    <row r="932" ht="24.95" customHeight="1" x14ac:dyDescent="0.25"/>
    <row r="933" ht="24.95" customHeight="1" x14ac:dyDescent="0.25"/>
    <row r="934" ht="24.95" customHeight="1" x14ac:dyDescent="0.25"/>
    <row r="935" ht="24.95" customHeight="1" x14ac:dyDescent="0.25"/>
    <row r="936" ht="24.95" customHeight="1" x14ac:dyDescent="0.25"/>
    <row r="937" ht="24.95" customHeight="1" x14ac:dyDescent="0.25"/>
    <row r="938" ht="24.95" customHeight="1" x14ac:dyDescent="0.25"/>
    <row r="939" ht="24.95" customHeight="1" x14ac:dyDescent="0.25"/>
    <row r="940" ht="24.95" customHeight="1" x14ac:dyDescent="0.25"/>
    <row r="941" ht="24.95" customHeight="1" x14ac:dyDescent="0.25"/>
    <row r="942" ht="24.95" customHeight="1" x14ac:dyDescent="0.25"/>
    <row r="943" ht="24.95" customHeight="1" x14ac:dyDescent="0.25"/>
    <row r="944" ht="24.95" customHeight="1" x14ac:dyDescent="0.25"/>
    <row r="945" ht="24.95" customHeight="1" x14ac:dyDescent="0.25"/>
    <row r="946" ht="24.95" customHeight="1" x14ac:dyDescent="0.25"/>
    <row r="947" ht="24.95" customHeight="1" x14ac:dyDescent="0.25"/>
    <row r="948" ht="24.95" customHeight="1" x14ac:dyDescent="0.25"/>
    <row r="949" ht="24.95" customHeight="1" x14ac:dyDescent="0.25"/>
    <row r="950" ht="24.95" customHeight="1" x14ac:dyDescent="0.25"/>
    <row r="951" ht="24.95" customHeight="1" x14ac:dyDescent="0.25"/>
    <row r="952" ht="24.95" customHeight="1" x14ac:dyDescent="0.25"/>
    <row r="953" ht="24.95" customHeight="1" x14ac:dyDescent="0.25"/>
    <row r="954" ht="24.95" customHeight="1" x14ac:dyDescent="0.25"/>
    <row r="955" ht="24.95" customHeight="1" x14ac:dyDescent="0.25"/>
    <row r="956" ht="24.95" customHeight="1" x14ac:dyDescent="0.25"/>
    <row r="957" ht="24.95" customHeight="1" x14ac:dyDescent="0.25"/>
    <row r="958" ht="24.95" customHeight="1" x14ac:dyDescent="0.25"/>
    <row r="959" ht="24.95" customHeight="1" x14ac:dyDescent="0.25"/>
    <row r="960" ht="24.95" customHeight="1" x14ac:dyDescent="0.25"/>
    <row r="961" ht="24.95" customHeight="1" x14ac:dyDescent="0.25"/>
    <row r="962" ht="24.95" customHeight="1" x14ac:dyDescent="0.25"/>
    <row r="963" ht="24.95" customHeight="1" x14ac:dyDescent="0.25"/>
    <row r="964" ht="24.95" customHeight="1" x14ac:dyDescent="0.25"/>
    <row r="965" ht="24.95" customHeight="1" x14ac:dyDescent="0.25"/>
    <row r="966" ht="24.95" customHeight="1" x14ac:dyDescent="0.25"/>
    <row r="967" ht="24.95" customHeight="1" x14ac:dyDescent="0.25"/>
    <row r="968" ht="24.95" customHeight="1" x14ac:dyDescent="0.25"/>
    <row r="969" ht="24.95" customHeight="1" x14ac:dyDescent="0.25"/>
    <row r="970" ht="24.95" customHeight="1" x14ac:dyDescent="0.25"/>
    <row r="971" ht="24.95" customHeight="1" x14ac:dyDescent="0.25"/>
    <row r="972" ht="24.95" customHeight="1" x14ac:dyDescent="0.25"/>
    <row r="973" ht="24.95" customHeight="1" x14ac:dyDescent="0.25"/>
    <row r="974" ht="24.95" customHeight="1" x14ac:dyDescent="0.25"/>
    <row r="975" ht="24.95" customHeight="1" x14ac:dyDescent="0.25"/>
    <row r="976" ht="24.95" customHeight="1" x14ac:dyDescent="0.25"/>
    <row r="977" ht="24.95" customHeight="1" x14ac:dyDescent="0.25"/>
    <row r="978" ht="24.95" customHeight="1" x14ac:dyDescent="0.25"/>
    <row r="979" ht="24.95" customHeight="1" x14ac:dyDescent="0.25"/>
    <row r="980" ht="24.95" customHeight="1" x14ac:dyDescent="0.25"/>
    <row r="981" ht="24.95" customHeight="1" x14ac:dyDescent="0.25"/>
    <row r="982" ht="24.95" customHeight="1" x14ac:dyDescent="0.25"/>
    <row r="983" ht="24.95" customHeight="1" x14ac:dyDescent="0.25"/>
    <row r="984" ht="24.95" customHeight="1" x14ac:dyDescent="0.25"/>
    <row r="985" ht="24.95" customHeight="1" x14ac:dyDescent="0.25"/>
    <row r="986" ht="24.95" customHeight="1" x14ac:dyDescent="0.25"/>
    <row r="987" ht="24.95" customHeight="1" x14ac:dyDescent="0.25"/>
    <row r="988" ht="24.95" customHeight="1" x14ac:dyDescent="0.25"/>
    <row r="989" ht="24.95" customHeight="1" x14ac:dyDescent="0.25"/>
    <row r="990" ht="24.95" customHeight="1" x14ac:dyDescent="0.25"/>
    <row r="991" ht="24.95" customHeight="1" x14ac:dyDescent="0.25"/>
    <row r="992" ht="24.95" customHeight="1" x14ac:dyDescent="0.25"/>
    <row r="993" ht="24.95" customHeight="1" x14ac:dyDescent="0.25"/>
    <row r="994" ht="24.95" customHeight="1" x14ac:dyDescent="0.25"/>
    <row r="995" ht="24.95" customHeight="1" x14ac:dyDescent="0.25"/>
    <row r="996" ht="24.95" customHeight="1" x14ac:dyDescent="0.25"/>
    <row r="997" ht="24.95" customHeight="1" x14ac:dyDescent="0.25"/>
    <row r="998" ht="24.95" customHeight="1" x14ac:dyDescent="0.25"/>
    <row r="999" ht="24.95" customHeight="1" x14ac:dyDescent="0.25"/>
    <row r="1000" ht="24.95" customHeight="1" x14ac:dyDescent="0.25"/>
  </sheetData>
  <autoFilter ref="B4:F4" xr:uid="{9F39D547-A19F-45A5-A567-DF4CA4653383}"/>
  <phoneticPr fontId="5" type="noConversion"/>
  <conditionalFormatting sqref="D5:D1048576">
    <cfRule type="containsText" dxfId="46" priority="5" operator="containsText" text="ALTA">
      <formula>NOT(ISERROR(SEARCH("ALTA",D5)))</formula>
    </cfRule>
    <cfRule type="containsText" dxfId="45" priority="6" operator="containsText" text="MÉDIA">
      <formula>NOT(ISERROR(SEARCH("MÉDIA",D5)))</formula>
    </cfRule>
    <cfRule type="containsText" dxfId="44" priority="7" operator="containsText" text="BAIXA">
      <formula>NOT(ISERROR(SEARCH("BAIXA",D5)))</formula>
    </cfRule>
  </conditionalFormatting>
  <conditionalFormatting sqref="F1:F3">
    <cfRule type="containsErrors" dxfId="43" priority="1">
      <formula>ISERROR(F1)</formula>
    </cfRule>
    <cfRule type="containsText" dxfId="42" priority="2" operator="containsText" text="CANCELADO">
      <formula>NOT(ISERROR(SEARCH("CANCELADO",F1)))</formula>
    </cfRule>
    <cfRule type="containsText" dxfId="41" priority="3" operator="containsText" text="CONCLUIDO">
      <formula>NOT(ISERROR(SEARCH("CONCLUIDO",F1)))</formula>
    </cfRule>
    <cfRule type="containsText" dxfId="40" priority="4" operator="containsText" text="EM ANDAMENTO">
      <formula>NOT(ISERROR(SEARCH("EM ANDAMENTO",F1)))</formula>
    </cfRule>
  </conditionalFormatting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2C99C1-3181-445E-A54C-203CAE4CABCF}">
          <x14:formula1>
            <xm:f>BDADOS!$H$3:$H$6</xm:f>
          </x14:formula1>
          <xm:sqref>E31:E1048576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11F80-8095-4F06-9A12-97A60DDDD9D3}">
  <dimension ref="B1:J1000"/>
  <sheetViews>
    <sheetView zoomScale="75" zoomScaleNormal="7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9.140625" style="3"/>
    <col min="2" max="2" width="13.28515625" style="4" customWidth="1"/>
    <col min="3" max="3" width="112.5703125" style="4" bestFit="1" customWidth="1"/>
    <col min="4" max="4" width="14.28515625" style="4" customWidth="1"/>
    <col min="5" max="5" width="20.5703125" style="4" bestFit="1" customWidth="1"/>
    <col min="6" max="6" width="13.7109375" style="4" bestFit="1" customWidth="1"/>
    <col min="7" max="7" width="23.42578125" style="4" bestFit="1" customWidth="1"/>
    <col min="8" max="8" width="15.42578125" style="4" bestFit="1" customWidth="1"/>
    <col min="9" max="9" width="13.28515625" style="4" bestFit="1" customWidth="1"/>
    <col min="10" max="10" width="20.7109375" style="4" bestFit="1" customWidth="1"/>
    <col min="11" max="16384" width="9.140625" style="3"/>
  </cols>
  <sheetData>
    <row r="1" spans="2:10" s="1" customFormat="1" ht="39.950000000000003" customHeight="1" x14ac:dyDescent="0.25"/>
    <row r="2" spans="2:10" s="2" customFormat="1" ht="39.950000000000003" customHeight="1" x14ac:dyDescent="0.25"/>
    <row r="3" spans="2:10" ht="15.75" thickBot="1" x14ac:dyDescent="0.3"/>
    <row r="4" spans="2:10" ht="30" customHeight="1" x14ac:dyDescent="0.25">
      <c r="B4" s="30" t="s">
        <v>127</v>
      </c>
      <c r="C4" s="30" t="s">
        <v>35</v>
      </c>
      <c r="D4" s="30" t="s">
        <v>122</v>
      </c>
      <c r="E4" s="30" t="s">
        <v>45</v>
      </c>
      <c r="F4" s="30" t="s">
        <v>83</v>
      </c>
      <c r="G4" s="30" t="s">
        <v>37</v>
      </c>
      <c r="H4" s="30" t="s">
        <v>31</v>
      </c>
      <c r="I4" s="30" t="s">
        <v>120</v>
      </c>
      <c r="J4" s="30" t="s">
        <v>32</v>
      </c>
    </row>
    <row r="5" spans="2:10" s="4" customFormat="1" ht="24.95" customHeight="1" x14ac:dyDescent="0.25">
      <c r="B5" s="27" t="s">
        <v>180</v>
      </c>
      <c r="C5" s="27" t="str">
        <f>'PRODUCT BACKLOG'!$C5</f>
        <v>Definir as metas do projeto e estabelecer o escopo.</v>
      </c>
      <c r="D5" s="27"/>
      <c r="E5" s="28" t="str">
        <f>VLOOKUP($C5,'PRODUCT BACKLOG'!$C$5:$G$5000,2,0)</f>
        <v>TAREFA</v>
      </c>
      <c r="F5" s="28" t="e">
        <f>VLOOKUP($C5,'PRODUCT BACKLOG'!$C$5:$G$5000,6,0)</f>
        <v>#REF!</v>
      </c>
      <c r="G5" s="28" t="s">
        <v>8</v>
      </c>
      <c r="H5" s="29" t="e">
        <f>VLOOKUP($C5,'PRODUCT BACKLOG'!$C$5:$E$5000,4,)</f>
        <v>#REF!</v>
      </c>
      <c r="I5" s="29" t="e">
        <f>VLOOKUP($C5,'PRODUCT BACKLOG'!$C$5:$E$5000,5,)</f>
        <v>#REF!</v>
      </c>
      <c r="J5" s="28" t="s">
        <v>50</v>
      </c>
    </row>
    <row r="6" spans="2:10" s="4" customFormat="1" ht="24.95" customHeight="1" x14ac:dyDescent="0.25">
      <c r="B6" s="27" t="s">
        <v>181</v>
      </c>
      <c r="C6" s="27" t="str">
        <f>'PRODUCT BACKLOG'!$C6</f>
        <v>Identificar as necessidades dos usuários, incluindo recursos, funcionalidades e requisitos técnicos.</v>
      </c>
      <c r="D6" s="27"/>
      <c r="E6" s="27" t="str">
        <f>VLOOKUP($C6,'PRODUCT BACKLOG'!$C$5:$G$5000,2,0)</f>
        <v>TAREFA</v>
      </c>
      <c r="F6" s="28" t="e">
        <f>VLOOKUP($C6,'PRODUCT BACKLOG'!$C$5:$G$5000,6,0)</f>
        <v>#REF!</v>
      </c>
      <c r="G6" s="28" t="s">
        <v>21</v>
      </c>
      <c r="H6" s="29" t="e">
        <f>VLOOKUP($C6,'PRODUCT BACKLOG'!$C$5:$E$5000,4,)</f>
        <v>#REF!</v>
      </c>
      <c r="I6" s="29" t="e">
        <f>VLOOKUP($C6,'PRODUCT BACKLOG'!$C$5:$E$5000,5,)</f>
        <v>#REF!</v>
      </c>
      <c r="J6" s="28" t="s">
        <v>50</v>
      </c>
    </row>
    <row r="7" spans="2:10" s="4" customFormat="1" ht="24.95" customHeight="1" x14ac:dyDescent="0.25">
      <c r="B7" s="27" t="s">
        <v>182</v>
      </c>
      <c r="C7" s="27" t="str">
        <f>'PRODUCT BACKLOG'!$C7</f>
        <v>Criar organograma da equipe do projeto</v>
      </c>
      <c r="D7" s="27"/>
      <c r="E7" s="27" t="str">
        <f>VLOOKUP($C7,'PRODUCT BACKLOG'!$C$5:$G$5000,2,0)</f>
        <v>PESQUISA</v>
      </c>
      <c r="F7" s="28" t="e">
        <f>VLOOKUP($C7,'PRODUCT BACKLOG'!$C$5:$G$5000,6,0)</f>
        <v>#REF!</v>
      </c>
      <c r="G7" s="28" t="s">
        <v>12</v>
      </c>
      <c r="H7" s="29" t="e">
        <f>VLOOKUP($C7,'PRODUCT BACKLOG'!$C$5:$E$5000,4,)</f>
        <v>#REF!</v>
      </c>
      <c r="I7" s="29" t="e">
        <f>VLOOKUP($C7,'PRODUCT BACKLOG'!$C$5:$E$5000,5,)</f>
        <v>#REF!</v>
      </c>
      <c r="J7" s="28" t="s">
        <v>51</v>
      </c>
    </row>
    <row r="8" spans="2:10" s="4" customFormat="1" ht="24.95" customHeight="1" x14ac:dyDescent="0.25">
      <c r="B8" s="27" t="s">
        <v>183</v>
      </c>
      <c r="C8" s="27" t="str">
        <f>'PRODUCT BACKLOG'!$C8</f>
        <v>Criar conta no gmail da empresa de treinamento</v>
      </c>
      <c r="D8" s="27"/>
      <c r="E8" s="27" t="str">
        <f>VLOOKUP($C8,'PRODUCT BACKLOG'!$C$5:$G$5000,2,0)</f>
        <v>APLICAÇÃO</v>
      </c>
      <c r="F8" s="28" t="e">
        <f>VLOOKUP($C8,'PRODUCT BACKLOG'!$C$5:$G$5000,6,0)</f>
        <v>#REF!</v>
      </c>
      <c r="G8" s="28" t="s">
        <v>8</v>
      </c>
      <c r="H8" s="29" t="e">
        <f>VLOOKUP($C8,'PRODUCT BACKLOG'!$C$5:$E$5000,4,)</f>
        <v>#REF!</v>
      </c>
      <c r="I8" s="29" t="e">
        <f>VLOOKUP($C8,'PRODUCT BACKLOG'!$C$5:$E$5000,5,)</f>
        <v>#REF!</v>
      </c>
      <c r="J8" s="28" t="s">
        <v>51</v>
      </c>
    </row>
    <row r="9" spans="2:10" s="4" customFormat="1" ht="24.95" customHeight="1" x14ac:dyDescent="0.25">
      <c r="B9" s="27" t="s">
        <v>184</v>
      </c>
      <c r="C9" s="27" t="str">
        <f>'PRODUCT BACKLOG'!$C9</f>
        <v>Criar Product Backlog</v>
      </c>
      <c r="D9" s="27"/>
      <c r="E9" s="28" t="str">
        <f>VLOOKUP($C9,'PRODUCT BACKLOG'!$C$5:$G$5000,2,0)</f>
        <v>TAREFA</v>
      </c>
      <c r="F9" s="28" t="e">
        <f>VLOOKUP($C9,'PRODUCT BACKLOG'!$C$5:$G$5000,6,0)</f>
        <v>#REF!</v>
      </c>
      <c r="G9" s="28" t="s">
        <v>12</v>
      </c>
      <c r="H9" s="29">
        <v>100</v>
      </c>
      <c r="I9" s="29" t="e">
        <f>VLOOKUP($C9,'PRODUCT BACKLOG'!$C$5:$E$5000,5,)</f>
        <v>#REF!</v>
      </c>
      <c r="J9" s="28" t="s">
        <v>50</v>
      </c>
    </row>
    <row r="10" spans="2:10" s="4" customFormat="1" ht="24.95" customHeight="1" x14ac:dyDescent="0.25">
      <c r="B10" s="27" t="s">
        <v>185</v>
      </c>
      <c r="C10" s="27" t="str">
        <f>'PRODUCT BACKLOG'!$C10</f>
        <v>Criar Sprint Backlog</v>
      </c>
      <c r="D10" s="27"/>
      <c r="E10" s="27" t="str">
        <f>VLOOKUP($C10,'PRODUCT BACKLOG'!$C$5:$G$5000,2,0)</f>
        <v>TAREFA</v>
      </c>
      <c r="F10" s="28" t="e">
        <f>VLOOKUP($C10,'PRODUCT BACKLOG'!$C$5:$G$5000,6,0)</f>
        <v>#REF!</v>
      </c>
      <c r="G10" s="28" t="s">
        <v>12</v>
      </c>
      <c r="H10" s="29">
        <v>100</v>
      </c>
      <c r="I10" s="29" t="e">
        <f>VLOOKUP($C10,'PRODUCT BACKLOG'!$C$5:$E$5000,5,)</f>
        <v>#REF!</v>
      </c>
      <c r="J10" s="28" t="s">
        <v>50</v>
      </c>
    </row>
    <row r="11" spans="2:10" s="4" customFormat="1" ht="24.95" customHeight="1" x14ac:dyDescent="0.25">
      <c r="B11" s="27" t="s">
        <v>186</v>
      </c>
      <c r="C11" s="27" t="str">
        <f>'PRODUCT BACKLOG'!$C13</f>
        <v>Criar conta no Github</v>
      </c>
      <c r="D11" s="27"/>
      <c r="E11" s="27" t="str">
        <f>VLOOKUP($C11,'PRODUCT BACKLOG'!$C$5:$G$5000,2,0)</f>
        <v>TAREFA</v>
      </c>
      <c r="F11" s="28" t="e">
        <f>VLOOKUP($C11,'PRODUCT BACKLOG'!$C$5:$G$5000,6,0)</f>
        <v>#REF!</v>
      </c>
      <c r="G11" s="28" t="s">
        <v>8</v>
      </c>
      <c r="H11" s="29" t="e">
        <f>VLOOKUP($C11,'PRODUCT BACKLOG'!$C$5:$E$5000,4,)</f>
        <v>#REF!</v>
      </c>
      <c r="I11" s="29" t="e">
        <f>VLOOKUP($C11,'PRODUCT BACKLOG'!$C$5:$E$5000,5,)</f>
        <v>#REF!</v>
      </c>
      <c r="J11" s="28" t="s">
        <v>51</v>
      </c>
    </row>
    <row r="12" spans="2:10" s="4" customFormat="1" ht="24.95" customHeight="1" x14ac:dyDescent="0.25">
      <c r="B12" s="27" t="s">
        <v>187</v>
      </c>
      <c r="C12" s="27" t="str">
        <f>'PRODUCT BACKLOG'!$C16</f>
        <v>Criar protótipos de Desgn - ETAPA 1</v>
      </c>
      <c r="D12" s="27"/>
      <c r="E12" s="27" t="str">
        <f>VLOOKUP($C12,'PRODUCT BACKLOG'!$C$5:$G$5000,2,0)</f>
        <v>TAREFA</v>
      </c>
      <c r="F12" s="28" t="e">
        <f>VLOOKUP($C12,'PRODUCT BACKLOG'!$C$5:$G$5000,6,0)</f>
        <v>#REF!</v>
      </c>
      <c r="G12" s="28" t="s">
        <v>10</v>
      </c>
      <c r="H12" s="29" t="e">
        <f>VLOOKUP($C12,'PRODUCT BACKLOG'!$C$5:$E$5000,4,)</f>
        <v>#REF!</v>
      </c>
      <c r="I12" s="29" t="e">
        <f>VLOOKUP($C12,'PRODUCT BACKLOG'!$C$5:$E$5000,5,)</f>
        <v>#REF!</v>
      </c>
      <c r="J12" s="28" t="s">
        <v>51</v>
      </c>
    </row>
    <row r="13" spans="2:10" s="4" customFormat="1" ht="24.95" customHeight="1" x14ac:dyDescent="0.25">
      <c r="B13" s="27" t="s">
        <v>188</v>
      </c>
      <c r="C13" s="27" t="str">
        <f>'PRODUCT BACKLOG'!$C23</f>
        <v>Definir elementos do Menu Inicial e Perfil</v>
      </c>
      <c r="D13" s="27"/>
      <c r="E13" s="27" t="str">
        <f>VLOOKUP($C13,'PRODUCT BACKLOG'!$C$5:$G$5000,2,0)</f>
        <v>TAREFA</v>
      </c>
      <c r="F13" s="28" t="e">
        <f>VLOOKUP($C13,'PRODUCT BACKLOG'!$C$5:$G$5000,6,0)</f>
        <v>#REF!</v>
      </c>
      <c r="G13" s="28" t="s">
        <v>10</v>
      </c>
      <c r="H13" s="29" t="e">
        <f>VLOOKUP($C13,'PRODUCT BACKLOG'!$C$5:$E$5000,4,)</f>
        <v>#REF!</v>
      </c>
      <c r="I13" s="29" t="e">
        <f>VLOOKUP($C13,'PRODUCT BACKLOG'!$C$5:$E$5000,5,)</f>
        <v>#REF!</v>
      </c>
      <c r="J13" s="28" t="s">
        <v>50</v>
      </c>
    </row>
    <row r="14" spans="2:10" s="4" customFormat="1" ht="24.95" customHeight="1" x14ac:dyDescent="0.25">
      <c r="B14" s="27" t="s">
        <v>189</v>
      </c>
      <c r="C14" s="27" t="str">
        <f>'PRODUCT BACKLOG'!$C24</f>
        <v>Criar logo da empresa de treinamentos</v>
      </c>
      <c r="D14" s="27"/>
      <c r="E14" s="27" t="str">
        <f>VLOOKUP($C14,'PRODUCT BACKLOG'!$C$5:$G$5000,2,0)</f>
        <v>TAREFA</v>
      </c>
      <c r="F14" s="28" t="e">
        <f>VLOOKUP($C14,'PRODUCT BACKLOG'!$C$5:$G$5000,6,0)</f>
        <v>#REF!</v>
      </c>
      <c r="G14" s="28" t="s">
        <v>10</v>
      </c>
      <c r="H14" s="29" t="e">
        <f>VLOOKUP($C14,'PRODUCT BACKLOG'!$C$5:$E$5000,4,)</f>
        <v>#REF!</v>
      </c>
      <c r="I14" s="29" t="e">
        <f>VLOOKUP($C14,'PRODUCT BACKLOG'!$C$5:$E$5000,5,)</f>
        <v>#REF!</v>
      </c>
      <c r="J14" s="28" t="s">
        <v>51</v>
      </c>
    </row>
    <row r="15" spans="2:10" s="4" customFormat="1" ht="24.95" customHeight="1" x14ac:dyDescent="0.25">
      <c r="B15" s="27" t="s">
        <v>190</v>
      </c>
      <c r="C15" s="27" t="str">
        <f>'PRODUCT BACKLOG'!$C25</f>
        <v>Criar nome para empresa de treinamentos</v>
      </c>
      <c r="D15" s="27"/>
      <c r="E15" s="27" t="str">
        <f>VLOOKUP($C15,'PRODUCT BACKLOG'!$C$5:$G$5000,2,0)</f>
        <v>TAREFA</v>
      </c>
      <c r="F15" s="28" t="e">
        <f>VLOOKUP($C15,'PRODUCT BACKLOG'!$C$5:$G$5000,6,0)</f>
        <v>#REF!</v>
      </c>
      <c r="G15" s="28" t="s">
        <v>21</v>
      </c>
      <c r="H15" s="29" t="e">
        <f>VLOOKUP($C15,'PRODUCT BACKLOG'!$C$5:$E$5000,4,)</f>
        <v>#REF!</v>
      </c>
      <c r="I15" s="29" t="e">
        <f>VLOOKUP($C15,'PRODUCT BACKLOG'!$C$5:$E$5000,5,)</f>
        <v>#REF!</v>
      </c>
      <c r="J15" s="28" t="s">
        <v>51</v>
      </c>
    </row>
    <row r="16" spans="2:10" s="4" customFormat="1" ht="24.95" customHeight="1" x14ac:dyDescent="0.25">
      <c r="B16" s="27" t="s">
        <v>191</v>
      </c>
      <c r="C16" s="27" t="str">
        <f>'PRODUCT BACKLOG'!$C14</f>
        <v>Desenvolver a arquitetura da plataforma virtual.</v>
      </c>
      <c r="D16" s="27"/>
      <c r="E16" s="27" t="str">
        <f>VLOOKUP($C16,'PRODUCT BACKLOG'!$C$5:$G$5000,2,0)</f>
        <v>TAREFA</v>
      </c>
      <c r="F16" s="28" t="e">
        <f>VLOOKUP($C16,'PRODUCT BACKLOG'!$C$5:$G$5000,6,0)</f>
        <v>#REF!</v>
      </c>
      <c r="G16" s="28"/>
      <c r="H16" s="29" t="e">
        <f>VLOOKUP($C16,'PRODUCT BACKLOG'!$C$5:$E$5000,4,)</f>
        <v>#REF!</v>
      </c>
      <c r="I16" s="29" t="e">
        <f>VLOOKUP($C16,'PRODUCT BACKLOG'!$C$5:$E$5000,5,)</f>
        <v>#REF!</v>
      </c>
      <c r="J16" s="28"/>
    </row>
    <row r="17" spans="2:10" s="4" customFormat="1" ht="24.95" customHeight="1" x14ac:dyDescent="0.25">
      <c r="B17" s="27" t="s">
        <v>192</v>
      </c>
      <c r="C17" s="27" t="str">
        <f>'PRODUCT BACKLOG'!$C15</f>
        <v>Identificar as tecnologias e ferramentas necessárias para o desenvolvimento da plataforma virtual.</v>
      </c>
      <c r="D17" s="27"/>
      <c r="E17" s="27" t="str">
        <f>VLOOKUP($C17,'PRODUCT BACKLOG'!$C$5:$G$5000,2,0)</f>
        <v>PESQUISA</v>
      </c>
      <c r="F17" s="28" t="e">
        <f>VLOOKUP($C17,'PRODUCT BACKLOG'!$C$5:$G$5000,6,0)</f>
        <v>#REF!</v>
      </c>
      <c r="G17" s="28"/>
      <c r="H17" s="29" t="e">
        <f>VLOOKUP($C17,'PRODUCT BACKLOG'!$C$5:$E$5000,4,)</f>
        <v>#REF!</v>
      </c>
      <c r="I17" s="29" t="e">
        <f>VLOOKUP($C17,'PRODUCT BACKLOG'!$C$5:$E$5000,5,)</f>
        <v>#REF!</v>
      </c>
      <c r="J17" s="28"/>
    </row>
    <row r="18" spans="2:10" s="4" customFormat="1" ht="24.95" customHeight="1" x14ac:dyDescent="0.25">
      <c r="B18" s="27" t="s">
        <v>193</v>
      </c>
      <c r="C18" s="27" t="str">
        <f>'PRODUCT BACKLOG'!$C18</f>
        <v xml:space="preserve">Integrar o uso de  APIs </v>
      </c>
      <c r="D18" s="27"/>
      <c r="E18" s="27" t="str">
        <f>VLOOKUP($C18,'PRODUCT BACKLOG'!$C$5:$G$5000,2,0)</f>
        <v>TAREFA</v>
      </c>
      <c r="F18" s="28" t="e">
        <f>VLOOKUP($C18,'PRODUCT BACKLOG'!$C$5:$G$5000,6,0)</f>
        <v>#REF!</v>
      </c>
      <c r="G18" s="28"/>
      <c r="H18" s="29" t="e">
        <f>VLOOKUP($C18,'PRODUCT BACKLOG'!$C$5:$E$5000,4,)</f>
        <v>#REF!</v>
      </c>
      <c r="I18" s="29" t="e">
        <f>VLOOKUP($C18,'PRODUCT BACKLOG'!$C$5:$E$5000,5,)</f>
        <v>#REF!</v>
      </c>
      <c r="J18" s="28"/>
    </row>
    <row r="19" spans="2:10" s="4" customFormat="1" ht="24.95" customHeight="1" x14ac:dyDescent="0.25">
      <c r="B19" s="27" t="s">
        <v>194</v>
      </c>
      <c r="C19" s="27" t="str">
        <f>'PRODUCT BACKLOG'!$C22</f>
        <v>Definição da cor do site</v>
      </c>
      <c r="D19" s="27"/>
      <c r="E19" s="27" t="str">
        <f>VLOOKUP($C19,'PRODUCT BACKLOG'!$C$5:$G$5000,2,0)</f>
        <v>TAREFA</v>
      </c>
      <c r="F19" s="28" t="e">
        <f>VLOOKUP($C19,'PRODUCT BACKLOG'!$C$5:$G$5000,6,0)</f>
        <v>#REF!</v>
      </c>
      <c r="G19" s="28" t="s">
        <v>10</v>
      </c>
      <c r="H19" s="29" t="e">
        <f>VLOOKUP($C19,'PRODUCT BACKLOG'!$C$5:$E$5000,4,)</f>
        <v>#REF!</v>
      </c>
      <c r="I19" s="29" t="e">
        <f>VLOOKUP($C19,'PRODUCT BACKLOG'!$C$5:$E$5000,5,)</f>
        <v>#REF!</v>
      </c>
      <c r="J19" s="28" t="s">
        <v>51</v>
      </c>
    </row>
    <row r="20" spans="2:10" s="4" customFormat="1" ht="24.95" customHeight="1" x14ac:dyDescent="0.25">
      <c r="B20" s="27" t="s">
        <v>195</v>
      </c>
      <c r="C20" s="27" t="str">
        <f>'PRODUCT BACKLOG'!$C26</f>
        <v>Pesquisar aplicação de HTML</v>
      </c>
      <c r="D20" s="27"/>
      <c r="E20" s="27" t="str">
        <f>VLOOKUP($C20,'PRODUCT BACKLOG'!$C$5:$G$5000,2,0)</f>
        <v>PESQUISA</v>
      </c>
      <c r="F20" s="28" t="e">
        <f>VLOOKUP($C20,'PRODUCT BACKLOG'!$C$5:$G$5000,6,0)</f>
        <v>#REF!</v>
      </c>
      <c r="G20" s="28" t="s">
        <v>21</v>
      </c>
      <c r="H20" s="29" t="e">
        <f>VLOOKUP($C20,'PRODUCT BACKLOG'!$C$5:$E$5000,4,)</f>
        <v>#REF!</v>
      </c>
      <c r="I20" s="29" t="e">
        <f>VLOOKUP($C20,'PRODUCT BACKLOG'!$C$5:$E$5000,5,)</f>
        <v>#REF!</v>
      </c>
      <c r="J20" s="28" t="s">
        <v>50</v>
      </c>
    </row>
    <row r="21" spans="2:10" s="4" customFormat="1" ht="24.95" customHeight="1" x14ac:dyDescent="0.25">
      <c r="B21" s="27" t="s">
        <v>196</v>
      </c>
      <c r="C21" s="27" t="str">
        <f>'PRODUCT BACKLOG'!$C27</f>
        <v>Pesquisar aplicação de CSS</v>
      </c>
      <c r="D21" s="27"/>
      <c r="E21" s="27" t="str">
        <f>VLOOKUP($C21,'PRODUCT BACKLOG'!$C$5:$G$5000,2,0)</f>
        <v>PESQUISA</v>
      </c>
      <c r="F21" s="28" t="e">
        <f>VLOOKUP($C21,'PRODUCT BACKLOG'!$C$5:$G$5000,6,0)</f>
        <v>#REF!</v>
      </c>
      <c r="G21" s="28" t="s">
        <v>8</v>
      </c>
      <c r="H21" s="29" t="e">
        <f>VLOOKUP($C21,'PRODUCT BACKLOG'!$C$5:$E$5000,4,)</f>
        <v>#REF!</v>
      </c>
      <c r="I21" s="29" t="e">
        <f>VLOOKUP($C21,'PRODUCT BACKLOG'!$C$5:$E$5000,5,)</f>
        <v>#REF!</v>
      </c>
      <c r="J21" s="28" t="s">
        <v>50</v>
      </c>
    </row>
    <row r="22" spans="2:10" s="4" customFormat="1" ht="24.95" customHeight="1" x14ac:dyDescent="0.25">
      <c r="B22" s="27" t="s">
        <v>197</v>
      </c>
      <c r="C22" s="27" t="str">
        <f>'PRODUCT BACKLOG'!$C11</f>
        <v>Identificar os requisitos funcionais e não funcionais da plataforma virtual de treinamento SCRUM.</v>
      </c>
      <c r="D22" s="27"/>
      <c r="E22" s="27" t="str">
        <f>VLOOKUP($C22,'PRODUCT BACKLOG'!$C$5:$G$5000,2,0)</f>
        <v>TAREFA</v>
      </c>
      <c r="F22" s="28" t="e">
        <f>VLOOKUP($C22,'PRODUCT BACKLOG'!$C$5:$G$5000,6,0)</f>
        <v>#REF!</v>
      </c>
      <c r="G22" s="28"/>
      <c r="H22" s="29" t="e">
        <f>VLOOKUP($C22,'PRODUCT BACKLOG'!$C$5:$E$5000,4,)</f>
        <v>#REF!</v>
      </c>
      <c r="I22" s="29" t="e">
        <f>VLOOKUP($C22,'PRODUCT BACKLOG'!$C$5:$E$5000,5,)</f>
        <v>#REF!</v>
      </c>
      <c r="J22" s="28"/>
    </row>
    <row r="23" spans="2:10" s="4" customFormat="1" ht="24.95" customHeight="1" x14ac:dyDescent="0.25">
      <c r="B23" s="27" t="s">
        <v>198</v>
      </c>
      <c r="C23" s="27" t="str">
        <f>'PRODUCT BACKLOG'!$C12</f>
        <v>Criar Sprint Review - para testes e novas soluções</v>
      </c>
      <c r="D23" s="27"/>
      <c r="E23" s="27" t="str">
        <f>VLOOKUP($C23,'PRODUCT BACKLOG'!$C$5:$G$5000,2,0)</f>
        <v>TAREFA</v>
      </c>
      <c r="F23" s="28" t="e">
        <f>VLOOKUP($C23,'PRODUCT BACKLOG'!$C$5:$G$5000,6,0)</f>
        <v>#REF!</v>
      </c>
      <c r="G23" s="28"/>
      <c r="H23" s="29" t="e">
        <f>VLOOKUP($C23,'PRODUCT BACKLOG'!$C$5:$E$5000,4,)</f>
        <v>#REF!</v>
      </c>
      <c r="I23" s="29" t="e">
        <f>VLOOKUP($C23,'PRODUCT BACKLOG'!$C$5:$E$5000,5,)</f>
        <v>#REF!</v>
      </c>
      <c r="J23" s="28"/>
    </row>
    <row r="24" spans="2:10" s="4" customFormat="1" ht="24.95" customHeight="1" x14ac:dyDescent="0.25">
      <c r="B24" s="27" t="s">
        <v>199</v>
      </c>
      <c r="C24" s="27" t="str">
        <f>'PRODUCT BACKLOG'!$C21</f>
        <v>Desenvolver  método de suporte aos usuários para eventuais problemas que possam surgir.</v>
      </c>
      <c r="D24" s="27"/>
      <c r="E24" s="27" t="str">
        <f>VLOOKUP($C24,'PRODUCT BACKLOG'!$C$5:$G$5000,2,0)</f>
        <v>TAREFA</v>
      </c>
      <c r="F24" s="28" t="e">
        <f>VLOOKUP($C24,'PRODUCT BACKLOG'!$C$5:$G$5000,6,0)</f>
        <v>#REF!</v>
      </c>
      <c r="G24" s="28"/>
      <c r="H24" s="29" t="e">
        <f>VLOOKUP($C24,'PRODUCT BACKLOG'!$C$5:$E$5000,4,)</f>
        <v>#REF!</v>
      </c>
      <c r="I24" s="29" t="e">
        <f>VLOOKUP($C24,'PRODUCT BACKLOG'!$C$5:$E$5000,5,)</f>
        <v>#REF!</v>
      </c>
      <c r="J24" s="28"/>
    </row>
    <row r="25" spans="2:10" s="4" customFormat="1" ht="24.95" customHeight="1" x14ac:dyDescent="0.25">
      <c r="B25" s="27" t="s">
        <v>200</v>
      </c>
      <c r="C25" s="27" t="str">
        <f>'PRODUCT BACKLOG'!$C28</f>
        <v>Criar protótipos de Desgn - ETAPA 2</v>
      </c>
      <c r="D25" s="27"/>
      <c r="E25" s="27" t="str">
        <f>VLOOKUP($C25,'PRODUCT BACKLOG'!$C$5:$G$5000,2,0)</f>
        <v>TAREFA</v>
      </c>
      <c r="F25" s="28" t="e">
        <f>VLOOKUP($C25,'PRODUCT BACKLOG'!$C$5:$G$5000,6,0)</f>
        <v>#REF!</v>
      </c>
      <c r="G25" s="28"/>
      <c r="H25" s="29" t="e">
        <f>VLOOKUP($C25,'PRODUCT BACKLOG'!$C$5:$E$5000,4,)</f>
        <v>#REF!</v>
      </c>
      <c r="I25" s="29" t="e">
        <f>VLOOKUP($C25,'PRODUCT BACKLOG'!$C$5:$E$5000,5,)</f>
        <v>#REF!</v>
      </c>
      <c r="J25" s="28"/>
    </row>
    <row r="26" spans="2:10" s="4" customFormat="1" ht="24.95" customHeight="1" x14ac:dyDescent="0.25">
      <c r="B26" s="27" t="s">
        <v>201</v>
      </c>
      <c r="C26" s="27" t="str">
        <f>'PRODUCT BACKLOG'!$C29</f>
        <v>Criar protótipos de Desgn - ETAPA 3</v>
      </c>
      <c r="D26" s="27"/>
      <c r="E26" s="27" t="str">
        <f>VLOOKUP($C26,'PRODUCT BACKLOG'!$C$5:$G$5000,2,0)</f>
        <v>TAREFA</v>
      </c>
      <c r="F26" s="28" t="e">
        <f>VLOOKUP($C26,'PRODUCT BACKLOG'!$C$5:$G$5000,6,0)</f>
        <v>#REF!</v>
      </c>
      <c r="G26" s="28"/>
      <c r="H26" s="29" t="e">
        <f>VLOOKUP($C26,'PRODUCT BACKLOG'!$C$5:$E$5000,4,)</f>
        <v>#REF!</v>
      </c>
      <c r="I26" s="29" t="e">
        <f>VLOOKUP($C26,'PRODUCT BACKLOG'!$C$5:$E$5000,5,)</f>
        <v>#REF!</v>
      </c>
      <c r="J26" s="28"/>
    </row>
    <row r="27" spans="2:10" s="4" customFormat="1" ht="24.95" customHeight="1" x14ac:dyDescent="0.25">
      <c r="B27" s="27" t="s">
        <v>202</v>
      </c>
      <c r="C27" s="27" t="str">
        <f>'PRODUCT BACKLOG'!$C20</f>
        <v>Criar  um plano de manutenção da plataforma virtual.</v>
      </c>
      <c r="D27" s="27"/>
      <c r="E27" s="27" t="str">
        <f>VLOOKUP($C27,'PRODUCT BACKLOG'!$C$5:$G$5000,2,0)</f>
        <v>TAREFA</v>
      </c>
      <c r="F27" s="28" t="e">
        <f>VLOOKUP($C27,'PRODUCT BACKLOG'!$C$5:$G$5000,6,0)</f>
        <v>#REF!</v>
      </c>
      <c r="G27" s="28"/>
      <c r="H27" s="29" t="e">
        <f>VLOOKUP($C27,'PRODUCT BACKLOG'!$C$5:$E$5000,4,)</f>
        <v>#REF!</v>
      </c>
      <c r="I27" s="29" t="e">
        <f>VLOOKUP($C27,'PRODUCT BACKLOG'!$C$5:$E$5000,5,)</f>
        <v>#REF!</v>
      </c>
      <c r="J27" s="28"/>
    </row>
    <row r="28" spans="2:10" s="4" customFormat="1" ht="24.95" customHeight="1" x14ac:dyDescent="0.25">
      <c r="B28" s="27" t="s">
        <v>203</v>
      </c>
      <c r="C28" s="27" t="str">
        <f>'PRODUCT BACKLOG'!$C30</f>
        <v>Criar protótipos de Desgn - ETAPA 4</v>
      </c>
      <c r="D28" s="27"/>
      <c r="E28" s="27" t="str">
        <f>VLOOKUP($C28,'PRODUCT BACKLOG'!$C$5:$G$5000,2,0)</f>
        <v>TAREFA</v>
      </c>
      <c r="F28" s="28" t="e">
        <f>VLOOKUP($C28,'PRODUCT BACKLOG'!$C$5:$G$5000,6,0)</f>
        <v>#REF!</v>
      </c>
      <c r="G28" s="28"/>
      <c r="H28" s="29" t="e">
        <f>VLOOKUP($C28,'PRODUCT BACKLOG'!$C$5:$E$5000,4,)</f>
        <v>#REF!</v>
      </c>
      <c r="I28" s="29" t="e">
        <f>VLOOKUP($C28,'PRODUCT BACKLOG'!$C$5:$E$5000,5,)</f>
        <v>#REF!</v>
      </c>
      <c r="J28" s="28"/>
    </row>
    <row r="29" spans="2:10" s="4" customFormat="1" ht="24.95" customHeight="1" x14ac:dyDescent="0.25">
      <c r="B29" s="27" t="s">
        <v>204</v>
      </c>
      <c r="C29" s="27" t="str">
        <f>'PRODUCT BACKLOG'!$C17</f>
        <v>Implementar a plataforma virtual</v>
      </c>
      <c r="D29" s="27"/>
      <c r="E29" s="27" t="str">
        <f>VLOOKUP($C29,'PRODUCT BACKLOG'!$C$5:$G$5000,2,0)</f>
        <v>TAREFA</v>
      </c>
      <c r="F29" s="28" t="e">
        <f>VLOOKUP($C29,'PRODUCT BACKLOG'!$C$5:$G$5000,6,0)</f>
        <v>#REF!</v>
      </c>
      <c r="G29" s="28"/>
      <c r="H29" s="29" t="e">
        <f>VLOOKUP($C29,'PRODUCT BACKLOG'!$C$5:$E$5000,4,)</f>
        <v>#REF!</v>
      </c>
      <c r="I29" s="29" t="e">
        <f>VLOOKUP($C29,'PRODUCT BACKLOG'!$C$5:$E$5000,5,)</f>
        <v>#REF!</v>
      </c>
      <c r="J29" s="28"/>
    </row>
    <row r="30" spans="2:10" s="4" customFormat="1" ht="24.95" customHeight="1" x14ac:dyDescent="0.25">
      <c r="B30" s="27" t="s">
        <v>205</v>
      </c>
      <c r="C30" s="27" t="str">
        <f>'PRODUCT BACKLOG'!$C19</f>
        <v>Preparar a infraestrutura de hospedagem para a plataforma virtual.</v>
      </c>
      <c r="D30" s="27"/>
      <c r="E30" s="27" t="str">
        <f>VLOOKUP($C30,'PRODUCT BACKLOG'!$C$5:$G$5000,2,0)</f>
        <v>TAREFA</v>
      </c>
      <c r="F30" s="28" t="e">
        <f>VLOOKUP($C30,'PRODUCT BACKLOG'!$C$5:$G$5000,6,0)</f>
        <v>#REF!</v>
      </c>
      <c r="G30" s="28"/>
      <c r="H30" s="29" t="e">
        <f>VLOOKUP($C30,'PRODUCT BACKLOG'!$C$5:$E$5000,4,)</f>
        <v>#REF!</v>
      </c>
      <c r="I30" s="29" t="e">
        <f>VLOOKUP($C30,'PRODUCT BACKLOG'!$C$5:$E$5000,5,)</f>
        <v>#REF!</v>
      </c>
      <c r="J30" s="28"/>
    </row>
    <row r="31" spans="2:10" s="4" customFormat="1" ht="24.95" customHeight="1" x14ac:dyDescent="0.25">
      <c r="B31" s="27" t="s">
        <v>206</v>
      </c>
      <c r="C31" s="27">
        <f>'PRODUCT BACKLOG'!$C31</f>
        <v>0</v>
      </c>
      <c r="D31" s="27"/>
      <c r="E31" s="27" t="e">
        <f>VLOOKUP($C31,'PRODUCT BACKLOG'!$C$5:$G$5000,2,0)</f>
        <v>#N/A</v>
      </c>
      <c r="F31" s="28" t="e">
        <f>VLOOKUP($C31,'PRODUCT BACKLOG'!$C$5:$G$5000,6,0)</f>
        <v>#N/A</v>
      </c>
      <c r="G31" s="28"/>
      <c r="H31" s="29" t="e">
        <f>VLOOKUP($C31,'PRODUCT BACKLOG'!$C$5:$E$5000,4,)</f>
        <v>#N/A</v>
      </c>
      <c r="I31" s="29" t="e">
        <f>VLOOKUP($C31,'PRODUCT BACKLOG'!$C$5:$E$5000,5,)</f>
        <v>#N/A</v>
      </c>
      <c r="J31" s="28"/>
    </row>
    <row r="32" spans="2:10" s="4" customFormat="1" ht="24.95" customHeight="1" x14ac:dyDescent="0.25">
      <c r="B32" s="27" t="s">
        <v>207</v>
      </c>
      <c r="C32" s="27">
        <f>'PRODUCT BACKLOG'!$C32</f>
        <v>0</v>
      </c>
      <c r="D32" s="27"/>
      <c r="E32" s="27" t="e">
        <f>VLOOKUP($C32,'PRODUCT BACKLOG'!$C$5:$G$5000,2,0)</f>
        <v>#N/A</v>
      </c>
      <c r="F32" s="28" t="e">
        <f>VLOOKUP($C32,'PRODUCT BACKLOG'!$C$5:$G$5000,6,0)</f>
        <v>#N/A</v>
      </c>
      <c r="G32" s="28"/>
      <c r="H32" s="29" t="e">
        <f>VLOOKUP($C32,'PRODUCT BACKLOG'!$C$5:$E$5000,4,)</f>
        <v>#N/A</v>
      </c>
      <c r="I32" s="29" t="e">
        <f>VLOOKUP($C32,'PRODUCT BACKLOG'!$C$5:$E$5000,5,)</f>
        <v>#N/A</v>
      </c>
      <c r="J32" s="28"/>
    </row>
    <row r="33" spans="2:10" s="4" customFormat="1" ht="24.95" customHeight="1" x14ac:dyDescent="0.25">
      <c r="B33" s="27" t="s">
        <v>208</v>
      </c>
      <c r="C33" s="27">
        <f>'PRODUCT BACKLOG'!$C33</f>
        <v>0</v>
      </c>
      <c r="D33" s="27"/>
      <c r="E33" s="27" t="e">
        <f>VLOOKUP($C33,'PRODUCT BACKLOG'!$C$5:$G$5000,2,0)</f>
        <v>#N/A</v>
      </c>
      <c r="F33" s="28" t="e">
        <f>VLOOKUP($C33,'PRODUCT BACKLOG'!$C$5:$G$5000,6,0)</f>
        <v>#N/A</v>
      </c>
      <c r="G33" s="28"/>
      <c r="H33" s="29" t="e">
        <f>VLOOKUP($C33,'PRODUCT BACKLOG'!$C$5:$E$5000,4,)</f>
        <v>#N/A</v>
      </c>
      <c r="I33" s="29" t="e">
        <f>VLOOKUP($C33,'PRODUCT BACKLOG'!$C$5:$E$5000,5,)</f>
        <v>#N/A</v>
      </c>
      <c r="J33" s="28"/>
    </row>
    <row r="34" spans="2:10" s="4" customFormat="1" ht="24.95" customHeight="1" x14ac:dyDescent="0.25">
      <c r="B34" s="27" t="s">
        <v>209</v>
      </c>
      <c r="C34" s="27">
        <f>'PRODUCT BACKLOG'!$C34</f>
        <v>0</v>
      </c>
      <c r="D34" s="27"/>
      <c r="E34" s="27" t="e">
        <f>VLOOKUP($C34,'PRODUCT BACKLOG'!$C$5:$G$5000,2,0)</f>
        <v>#N/A</v>
      </c>
      <c r="F34" s="28" t="e">
        <f>VLOOKUP($C34,'PRODUCT BACKLOG'!$C$5:$G$5000,6,0)</f>
        <v>#N/A</v>
      </c>
      <c r="G34" s="28"/>
      <c r="H34" s="29" t="e">
        <f>VLOOKUP($C34,'PRODUCT BACKLOG'!$C$5:$E$5000,4,)</f>
        <v>#N/A</v>
      </c>
      <c r="I34" s="29" t="e">
        <f>VLOOKUP($C34,'PRODUCT BACKLOG'!$C$5:$E$5000,5,)</f>
        <v>#N/A</v>
      </c>
      <c r="J34" s="28"/>
    </row>
    <row r="35" spans="2:10" s="4" customFormat="1" ht="24.95" customHeight="1" x14ac:dyDescent="0.25">
      <c r="B35" s="27" t="s">
        <v>210</v>
      </c>
      <c r="C35" s="27">
        <f>'PRODUCT BACKLOG'!$C35</f>
        <v>0</v>
      </c>
      <c r="D35" s="27"/>
      <c r="E35" s="27" t="e">
        <f>VLOOKUP($C35,'PRODUCT BACKLOG'!$C$5:$G$5000,2,0)</f>
        <v>#N/A</v>
      </c>
      <c r="F35" s="28" t="e">
        <f>VLOOKUP($C35,'PRODUCT BACKLOG'!$C$5:$G$5000,6,0)</f>
        <v>#N/A</v>
      </c>
      <c r="G35" s="28"/>
      <c r="H35" s="29" t="e">
        <f>VLOOKUP($C35,'PRODUCT BACKLOG'!$C$5:$E$5000,4,)</f>
        <v>#N/A</v>
      </c>
      <c r="I35" s="29" t="e">
        <f>VLOOKUP($C35,'PRODUCT BACKLOG'!$C$5:$E$5000,5,)</f>
        <v>#N/A</v>
      </c>
      <c r="J35" s="28"/>
    </row>
    <row r="36" spans="2:10" s="4" customFormat="1" ht="24.95" customHeight="1" x14ac:dyDescent="0.25">
      <c r="B36" s="27" t="s">
        <v>211</v>
      </c>
      <c r="C36" s="27">
        <f>'PRODUCT BACKLOG'!$C36</f>
        <v>0</v>
      </c>
      <c r="D36" s="27"/>
      <c r="E36" s="27" t="e">
        <f>VLOOKUP($C36,'PRODUCT BACKLOG'!$C$5:$G$5000,2,0)</f>
        <v>#N/A</v>
      </c>
      <c r="F36" s="28" t="e">
        <f>VLOOKUP($C36,'PRODUCT BACKLOG'!$C$5:$G$5000,6,0)</f>
        <v>#N/A</v>
      </c>
      <c r="G36" s="28"/>
      <c r="H36" s="29" t="e">
        <f>VLOOKUP($C36,'PRODUCT BACKLOG'!$C$5:$E$5000,4,)</f>
        <v>#N/A</v>
      </c>
      <c r="I36" s="29" t="e">
        <f>VLOOKUP($C36,'PRODUCT BACKLOG'!$C$5:$E$5000,5,)</f>
        <v>#N/A</v>
      </c>
      <c r="J36" s="28"/>
    </row>
    <row r="37" spans="2:10" s="4" customFormat="1" ht="24.95" customHeight="1" x14ac:dyDescent="0.25">
      <c r="B37" s="27" t="s">
        <v>212</v>
      </c>
      <c r="C37" s="27">
        <f>'PRODUCT BACKLOG'!$C37</f>
        <v>0</v>
      </c>
      <c r="D37" s="27"/>
      <c r="E37" s="27" t="e">
        <f>VLOOKUP($C37,'PRODUCT BACKLOG'!$C$5:$G$5000,2,0)</f>
        <v>#N/A</v>
      </c>
      <c r="F37" s="28" t="e">
        <f>VLOOKUP($C37,'PRODUCT BACKLOG'!$C$5:$G$5000,6,0)</f>
        <v>#N/A</v>
      </c>
      <c r="G37" s="28"/>
      <c r="H37" s="29" t="e">
        <f>VLOOKUP($C37,'PRODUCT BACKLOG'!$C$5:$E$5000,4,)</f>
        <v>#N/A</v>
      </c>
      <c r="I37" s="29" t="e">
        <f>VLOOKUP($C37,'PRODUCT BACKLOG'!$C$5:$E$5000,5,)</f>
        <v>#N/A</v>
      </c>
      <c r="J37" s="28"/>
    </row>
    <row r="38" spans="2:10" s="4" customFormat="1" ht="24.95" customHeight="1" x14ac:dyDescent="0.25">
      <c r="B38" s="27" t="s">
        <v>213</v>
      </c>
      <c r="C38" s="27">
        <f>'PRODUCT BACKLOG'!$C38</f>
        <v>0</v>
      </c>
      <c r="D38" s="27"/>
      <c r="E38" s="27" t="e">
        <f>VLOOKUP($C38,'PRODUCT BACKLOG'!$C$5:$G$5000,2,0)</f>
        <v>#N/A</v>
      </c>
      <c r="F38" s="28" t="e">
        <f>VLOOKUP($C38,'PRODUCT BACKLOG'!$C$5:$G$5000,6,0)</f>
        <v>#N/A</v>
      </c>
      <c r="G38" s="28"/>
      <c r="H38" s="29" t="e">
        <f>VLOOKUP($C38,'PRODUCT BACKLOG'!$C$5:$E$5000,4,)</f>
        <v>#N/A</v>
      </c>
      <c r="I38" s="29" t="e">
        <f>VLOOKUP($C38,'PRODUCT BACKLOG'!$C$5:$E$5000,5,)</f>
        <v>#N/A</v>
      </c>
      <c r="J38" s="28"/>
    </row>
    <row r="39" spans="2:10" s="4" customFormat="1" ht="24.95" customHeight="1" x14ac:dyDescent="0.25">
      <c r="B39" s="27" t="s">
        <v>214</v>
      </c>
      <c r="C39" s="27">
        <f>'PRODUCT BACKLOG'!$C39</f>
        <v>0</v>
      </c>
      <c r="D39" s="27"/>
      <c r="E39" s="27" t="e">
        <f>VLOOKUP($C39,'PRODUCT BACKLOG'!$C$5:$G$5000,2,0)</f>
        <v>#N/A</v>
      </c>
      <c r="F39" s="28" t="e">
        <f>VLOOKUP($C39,'PRODUCT BACKLOG'!$C$5:$G$5000,6,0)</f>
        <v>#N/A</v>
      </c>
      <c r="G39" s="28"/>
      <c r="H39" s="29" t="e">
        <f>VLOOKUP($C39,'PRODUCT BACKLOG'!$C$5:$E$5000,4,)</f>
        <v>#N/A</v>
      </c>
      <c r="I39" s="29" t="e">
        <f>VLOOKUP($C39,'PRODUCT BACKLOG'!$C$5:$E$5000,5,)</f>
        <v>#N/A</v>
      </c>
      <c r="J39" s="28"/>
    </row>
    <row r="40" spans="2:10" s="4" customFormat="1" ht="24.95" customHeight="1" x14ac:dyDescent="0.25">
      <c r="B40" s="27" t="s">
        <v>215</v>
      </c>
      <c r="C40" s="27">
        <f>'PRODUCT BACKLOG'!$C40</f>
        <v>0</v>
      </c>
      <c r="D40" s="27"/>
      <c r="E40" s="27" t="e">
        <f>VLOOKUP($C40,'PRODUCT BACKLOG'!$C$5:$G$5000,2,0)</f>
        <v>#N/A</v>
      </c>
      <c r="F40" s="28" t="e">
        <f>VLOOKUP($C40,'PRODUCT BACKLOG'!$C$5:$G$5000,6,0)</f>
        <v>#N/A</v>
      </c>
      <c r="G40" s="28"/>
      <c r="H40" s="29" t="e">
        <f>VLOOKUP($C40,'PRODUCT BACKLOG'!$C$5:$E$5000,4,)</f>
        <v>#N/A</v>
      </c>
      <c r="I40" s="29" t="e">
        <f>VLOOKUP($C40,'PRODUCT BACKLOG'!$C$5:$E$5000,5,)</f>
        <v>#N/A</v>
      </c>
      <c r="J40" s="28"/>
    </row>
    <row r="41" spans="2:10" s="4" customFormat="1" ht="24.95" customHeight="1" x14ac:dyDescent="0.25">
      <c r="B41" s="27" t="s">
        <v>216</v>
      </c>
      <c r="C41" s="27">
        <f>'PRODUCT BACKLOG'!$C41</f>
        <v>0</v>
      </c>
      <c r="D41" s="27"/>
      <c r="E41" s="27" t="e">
        <f>VLOOKUP($C41,'PRODUCT BACKLOG'!$C$5:$G$5000,2,0)</f>
        <v>#N/A</v>
      </c>
      <c r="F41" s="28" t="e">
        <f>VLOOKUP($C41,'PRODUCT BACKLOG'!$C$5:$G$5000,6,0)</f>
        <v>#N/A</v>
      </c>
      <c r="G41" s="28"/>
      <c r="H41" s="29" t="e">
        <f>VLOOKUP($C41,'PRODUCT BACKLOG'!$C$5:$E$5000,4,)</f>
        <v>#N/A</v>
      </c>
      <c r="I41" s="29" t="e">
        <f>VLOOKUP($C41,'PRODUCT BACKLOG'!$C$5:$E$5000,5,)</f>
        <v>#N/A</v>
      </c>
      <c r="J41" s="28"/>
    </row>
    <row r="42" spans="2:10" s="4" customFormat="1" ht="24.95" customHeight="1" x14ac:dyDescent="0.25">
      <c r="B42" s="27" t="s">
        <v>217</v>
      </c>
      <c r="C42" s="27">
        <f>'PRODUCT BACKLOG'!$C42</f>
        <v>0</v>
      </c>
      <c r="D42" s="27"/>
      <c r="E42" s="27" t="e">
        <f>VLOOKUP($C42,'PRODUCT BACKLOG'!$C$5:$G$5000,2,0)</f>
        <v>#N/A</v>
      </c>
      <c r="F42" s="28" t="e">
        <f>VLOOKUP($C42,'PRODUCT BACKLOG'!$C$5:$G$5000,6,0)</f>
        <v>#N/A</v>
      </c>
      <c r="G42" s="28"/>
      <c r="H42" s="29" t="e">
        <f>VLOOKUP($C42,'PRODUCT BACKLOG'!$C$5:$E$5000,4,)</f>
        <v>#N/A</v>
      </c>
      <c r="I42" s="29" t="e">
        <f>VLOOKUP($C42,'PRODUCT BACKLOG'!$C$5:$E$5000,5,)</f>
        <v>#N/A</v>
      </c>
      <c r="J42" s="28"/>
    </row>
    <row r="43" spans="2:10" s="4" customFormat="1" ht="24.95" customHeight="1" x14ac:dyDescent="0.25">
      <c r="B43" s="27" t="s">
        <v>218</v>
      </c>
      <c r="C43" s="27">
        <f>'PRODUCT BACKLOG'!$C43</f>
        <v>0</v>
      </c>
      <c r="D43" s="27"/>
      <c r="E43" s="27" t="e">
        <f>VLOOKUP($C43,'PRODUCT BACKLOG'!$C$5:$G$5000,2,0)</f>
        <v>#N/A</v>
      </c>
      <c r="F43" s="28" t="e">
        <f>VLOOKUP($C43,'PRODUCT BACKLOG'!$C$5:$G$5000,6,0)</f>
        <v>#N/A</v>
      </c>
      <c r="G43" s="28"/>
      <c r="H43" s="29" t="e">
        <f>VLOOKUP($C43,'PRODUCT BACKLOG'!$C$5:$E$5000,4,)</f>
        <v>#N/A</v>
      </c>
      <c r="I43" s="29" t="e">
        <f>VLOOKUP($C43,'PRODUCT BACKLOG'!$C$5:$E$5000,5,)</f>
        <v>#N/A</v>
      </c>
      <c r="J43" s="28"/>
    </row>
    <row r="44" spans="2:10" s="4" customFormat="1" ht="24.95" customHeight="1" x14ac:dyDescent="0.25">
      <c r="B44" s="27" t="s">
        <v>219</v>
      </c>
      <c r="C44" s="27">
        <f>'PRODUCT BACKLOG'!$C44</f>
        <v>0</v>
      </c>
      <c r="D44" s="27"/>
      <c r="E44" s="27" t="e">
        <f>VLOOKUP($C44,'PRODUCT BACKLOG'!$C$5:$G$5000,2,0)</f>
        <v>#N/A</v>
      </c>
      <c r="F44" s="28" t="e">
        <f>VLOOKUP($C44,'PRODUCT BACKLOG'!$C$5:$G$5000,6,0)</f>
        <v>#N/A</v>
      </c>
      <c r="G44" s="28"/>
      <c r="H44" s="29" t="e">
        <f>VLOOKUP($C44,'PRODUCT BACKLOG'!$C$5:$E$5000,4,)</f>
        <v>#N/A</v>
      </c>
      <c r="I44" s="29" t="e">
        <f>VLOOKUP($C44,'PRODUCT BACKLOG'!$C$5:$E$5000,5,)</f>
        <v>#N/A</v>
      </c>
      <c r="J44" s="28"/>
    </row>
    <row r="45" spans="2:10" s="4" customFormat="1" ht="24.95" customHeight="1" x14ac:dyDescent="0.25">
      <c r="B45" s="27" t="s">
        <v>220</v>
      </c>
      <c r="C45" s="24">
        <f>'PRODUCT BACKLOG'!$C45</f>
        <v>0</v>
      </c>
      <c r="D45" s="24"/>
      <c r="E45" s="24" t="e">
        <f>VLOOKUP($C45,'PRODUCT BACKLOG'!$C$5:$G$5000,2,0)</f>
        <v>#N/A</v>
      </c>
      <c r="F45" s="25" t="e">
        <f>VLOOKUP($C45,'PRODUCT BACKLOG'!$C$5:$G$5000,6,0)</f>
        <v>#N/A</v>
      </c>
      <c r="G45" s="25"/>
      <c r="H45" s="26" t="e">
        <f>VLOOKUP($C45,'PRODUCT BACKLOG'!$C$5:$E$5000,4,)</f>
        <v>#N/A</v>
      </c>
      <c r="I45" s="26" t="e">
        <f>VLOOKUP($C45,'PRODUCT BACKLOG'!$C$5:$E$5000,5,)</f>
        <v>#N/A</v>
      </c>
      <c r="J45" s="25"/>
    </row>
    <row r="46" spans="2:10" s="4" customFormat="1" ht="24.95" customHeight="1" x14ac:dyDescent="0.25">
      <c r="B46" s="27" t="s">
        <v>221</v>
      </c>
      <c r="C46" s="24">
        <f>'PRODUCT BACKLOG'!$C46</f>
        <v>0</v>
      </c>
      <c r="D46" s="24"/>
      <c r="E46" s="24" t="e">
        <f>VLOOKUP($C46,'PRODUCT BACKLOG'!$C$5:$G$5000,2,0)</f>
        <v>#N/A</v>
      </c>
      <c r="F46" s="25" t="e">
        <f>VLOOKUP($C46,'PRODUCT BACKLOG'!$C$5:$G$5000,6,0)</f>
        <v>#N/A</v>
      </c>
      <c r="G46" s="25"/>
      <c r="H46" s="26" t="e">
        <f>VLOOKUP($C46,'PRODUCT BACKLOG'!$C$5:$E$5000,4,)</f>
        <v>#N/A</v>
      </c>
      <c r="I46" s="26" t="e">
        <f>VLOOKUP($C46,'PRODUCT BACKLOG'!$C$5:$E$5000,5,)</f>
        <v>#N/A</v>
      </c>
      <c r="J46" s="25"/>
    </row>
    <row r="47" spans="2:10" s="4" customFormat="1" ht="24.95" customHeight="1" x14ac:dyDescent="0.25">
      <c r="B47" s="27" t="s">
        <v>222</v>
      </c>
      <c r="C47" s="24">
        <f>'PRODUCT BACKLOG'!$C47</f>
        <v>0</v>
      </c>
      <c r="D47" s="24"/>
      <c r="E47" s="24" t="e">
        <f>VLOOKUP($C47,'PRODUCT BACKLOG'!$C$5:$G$5000,2,0)</f>
        <v>#N/A</v>
      </c>
      <c r="F47" s="25" t="e">
        <f>VLOOKUP($C47,'PRODUCT BACKLOG'!$C$5:$G$5000,6,0)</f>
        <v>#N/A</v>
      </c>
      <c r="G47" s="25"/>
      <c r="H47" s="26" t="e">
        <f>VLOOKUP($C47,'PRODUCT BACKLOG'!$C$5:$E$5000,4,)</f>
        <v>#N/A</v>
      </c>
      <c r="I47" s="26" t="e">
        <f>VLOOKUP($C47,'PRODUCT BACKLOG'!$C$5:$E$5000,5,)</f>
        <v>#N/A</v>
      </c>
      <c r="J47" s="25"/>
    </row>
    <row r="48" spans="2:10" s="4" customFormat="1" ht="24.95" customHeight="1" x14ac:dyDescent="0.25">
      <c r="B48" s="27" t="s">
        <v>223</v>
      </c>
      <c r="C48" s="24">
        <f>'PRODUCT BACKLOG'!$C48</f>
        <v>0</v>
      </c>
      <c r="D48" s="24"/>
      <c r="E48" s="24" t="e">
        <f>VLOOKUP($C48,'PRODUCT BACKLOG'!$C$5:$G$5000,2,0)</f>
        <v>#N/A</v>
      </c>
      <c r="F48" s="25" t="e">
        <f>VLOOKUP($C48,'PRODUCT BACKLOG'!$C$5:$G$5000,6,0)</f>
        <v>#N/A</v>
      </c>
      <c r="G48" s="25"/>
      <c r="H48" s="26" t="e">
        <f>VLOOKUP($C48,'PRODUCT BACKLOG'!$C$5:$E$5000,4,)</f>
        <v>#N/A</v>
      </c>
      <c r="I48" s="26" t="e">
        <f>VLOOKUP($C48,'PRODUCT BACKLOG'!$C$5:$E$5000,5,)</f>
        <v>#N/A</v>
      </c>
      <c r="J48" s="25"/>
    </row>
    <row r="49" spans="2:10" s="4" customFormat="1" ht="24.95" customHeight="1" x14ac:dyDescent="0.25">
      <c r="B49" s="27" t="s">
        <v>224</v>
      </c>
      <c r="C49" s="24">
        <f>'PRODUCT BACKLOG'!$C49</f>
        <v>0</v>
      </c>
      <c r="D49" s="24"/>
      <c r="E49" s="24" t="e">
        <f>VLOOKUP($C49,'PRODUCT BACKLOG'!$C$5:$G$5000,2,0)</f>
        <v>#N/A</v>
      </c>
      <c r="F49" s="25" t="e">
        <f>VLOOKUP($C49,'PRODUCT BACKLOG'!$C$5:$G$5000,6,0)</f>
        <v>#N/A</v>
      </c>
      <c r="G49" s="25"/>
      <c r="H49" s="26" t="e">
        <f>VLOOKUP($C49,'PRODUCT BACKLOG'!$C$5:$E$5000,4,)</f>
        <v>#N/A</v>
      </c>
      <c r="I49" s="26" t="e">
        <f>VLOOKUP($C49,'PRODUCT BACKLOG'!$C$5:$E$5000,5,)</f>
        <v>#N/A</v>
      </c>
      <c r="J49" s="25"/>
    </row>
    <row r="50" spans="2:10" s="4" customFormat="1" ht="24.95" customHeight="1" x14ac:dyDescent="0.25">
      <c r="B50" s="27" t="s">
        <v>225</v>
      </c>
      <c r="C50" s="24">
        <f>'PRODUCT BACKLOG'!$C50</f>
        <v>0</v>
      </c>
      <c r="D50" s="24"/>
      <c r="E50" s="24" t="e">
        <f>VLOOKUP($C50,'PRODUCT BACKLOG'!$C$5:$G$5000,2,0)</f>
        <v>#N/A</v>
      </c>
      <c r="F50" s="25" t="e">
        <f>VLOOKUP($C50,'PRODUCT BACKLOG'!$C$5:$G$5000,6,0)</f>
        <v>#N/A</v>
      </c>
      <c r="G50" s="25"/>
      <c r="H50" s="26" t="e">
        <f>VLOOKUP($C50,'PRODUCT BACKLOG'!$C$5:$E$5000,4,)</f>
        <v>#N/A</v>
      </c>
      <c r="I50" s="26" t="e">
        <f>VLOOKUP($C50,'PRODUCT BACKLOG'!$C$5:$E$5000,5,)</f>
        <v>#N/A</v>
      </c>
      <c r="J50" s="25"/>
    </row>
    <row r="51" spans="2:10" s="4" customFormat="1" ht="24.95" customHeight="1" x14ac:dyDescent="0.25">
      <c r="B51" s="27" t="s">
        <v>226</v>
      </c>
      <c r="C51" s="24">
        <f>'PRODUCT BACKLOG'!$C51</f>
        <v>0</v>
      </c>
      <c r="D51" s="24"/>
      <c r="E51" s="24" t="e">
        <f>VLOOKUP($C51,'PRODUCT BACKLOG'!$C$5:$G$5000,2,0)</f>
        <v>#N/A</v>
      </c>
      <c r="F51" s="25" t="e">
        <f>VLOOKUP($C51,'PRODUCT BACKLOG'!$C$5:$G$5000,6,0)</f>
        <v>#N/A</v>
      </c>
      <c r="G51" s="25"/>
      <c r="H51" s="26" t="e">
        <f>VLOOKUP($C51,'PRODUCT BACKLOG'!$C$5:$E$5000,4,)</f>
        <v>#N/A</v>
      </c>
      <c r="I51" s="26" t="e">
        <f>VLOOKUP($C51,'PRODUCT BACKLOG'!$C$5:$E$5000,5,)</f>
        <v>#N/A</v>
      </c>
      <c r="J51" s="25"/>
    </row>
    <row r="52" spans="2:10" s="4" customFormat="1" ht="24.95" customHeight="1" x14ac:dyDescent="0.25">
      <c r="B52" s="27" t="s">
        <v>227</v>
      </c>
      <c r="C52" s="24">
        <f>'PRODUCT BACKLOG'!$C52</f>
        <v>0</v>
      </c>
      <c r="D52" s="24"/>
      <c r="E52" s="24" t="e">
        <f>VLOOKUP($C52,'PRODUCT BACKLOG'!$C$5:$G$5000,2,0)</f>
        <v>#N/A</v>
      </c>
      <c r="F52" s="25" t="e">
        <f>VLOOKUP($C52,'PRODUCT BACKLOG'!$C$5:$G$5000,6,0)</f>
        <v>#N/A</v>
      </c>
      <c r="G52" s="25"/>
      <c r="H52" s="26" t="e">
        <f>VLOOKUP($C52,'PRODUCT BACKLOG'!$C$5:$E$5000,4,)</f>
        <v>#N/A</v>
      </c>
      <c r="I52" s="26" t="e">
        <f>VLOOKUP($C52,'PRODUCT BACKLOG'!$C$5:$E$5000,5,)</f>
        <v>#N/A</v>
      </c>
      <c r="J52" s="25"/>
    </row>
    <row r="53" spans="2:10" s="4" customFormat="1" ht="24.95" customHeight="1" x14ac:dyDescent="0.25">
      <c r="B53" s="27" t="s">
        <v>228</v>
      </c>
      <c r="C53" s="24">
        <f>'PRODUCT BACKLOG'!$C53</f>
        <v>0</v>
      </c>
      <c r="D53" s="24"/>
      <c r="E53" s="24" t="e">
        <f>VLOOKUP($C53,'PRODUCT BACKLOG'!$C$5:$G$5000,2,0)</f>
        <v>#N/A</v>
      </c>
      <c r="F53" s="25" t="e">
        <f>VLOOKUP($C53,'PRODUCT BACKLOG'!$C$5:$G$5000,6,0)</f>
        <v>#N/A</v>
      </c>
      <c r="G53" s="25"/>
      <c r="H53" s="26" t="e">
        <f>VLOOKUP($C53,'PRODUCT BACKLOG'!$C$5:$E$5000,4,)</f>
        <v>#N/A</v>
      </c>
      <c r="I53" s="26" t="e">
        <f>VLOOKUP($C53,'PRODUCT BACKLOG'!$C$5:$E$5000,5,)</f>
        <v>#N/A</v>
      </c>
      <c r="J53" s="25"/>
    </row>
    <row r="54" spans="2:10" s="4" customFormat="1" ht="24.95" customHeight="1" x14ac:dyDescent="0.25">
      <c r="B54" s="27" t="s">
        <v>229</v>
      </c>
      <c r="C54" s="24">
        <f>'PRODUCT BACKLOG'!$C54</f>
        <v>0</v>
      </c>
      <c r="D54" s="24"/>
      <c r="E54" s="24" t="e">
        <f>VLOOKUP($C54,'PRODUCT BACKLOG'!$C$5:$G$5000,2,0)</f>
        <v>#N/A</v>
      </c>
      <c r="F54" s="25" t="e">
        <f>VLOOKUP($C54,'PRODUCT BACKLOG'!$C$5:$G$5000,6,0)</f>
        <v>#N/A</v>
      </c>
      <c r="G54" s="25"/>
      <c r="H54" s="26" t="e">
        <f>VLOOKUP($C54,'PRODUCT BACKLOG'!$C$5:$E$5000,4,)</f>
        <v>#N/A</v>
      </c>
      <c r="I54" s="26" t="e">
        <f>VLOOKUP($C54,'PRODUCT BACKLOG'!$C$5:$E$5000,5,)</f>
        <v>#N/A</v>
      </c>
      <c r="J54" s="25"/>
    </row>
    <row r="55" spans="2:10" s="4" customFormat="1" ht="24.95" customHeight="1" x14ac:dyDescent="0.25">
      <c r="B55" s="27" t="s">
        <v>230</v>
      </c>
      <c r="C55" s="24">
        <f>'PRODUCT BACKLOG'!$C55</f>
        <v>0</v>
      </c>
      <c r="D55" s="24"/>
      <c r="E55" s="24" t="e">
        <f>VLOOKUP($C55,'PRODUCT BACKLOG'!$C$5:$G$5000,2,0)</f>
        <v>#N/A</v>
      </c>
      <c r="F55" s="25" t="e">
        <f>VLOOKUP($C55,'PRODUCT BACKLOG'!$C$5:$G$5000,6,0)</f>
        <v>#N/A</v>
      </c>
      <c r="G55" s="25"/>
      <c r="H55" s="26" t="e">
        <f>VLOOKUP($C55,'PRODUCT BACKLOG'!$C$5:$E$5000,4,)</f>
        <v>#N/A</v>
      </c>
      <c r="I55" s="26" t="e">
        <f>VLOOKUP($C55,'PRODUCT BACKLOG'!$C$5:$E$5000,5,)</f>
        <v>#N/A</v>
      </c>
      <c r="J55" s="25"/>
    </row>
    <row r="56" spans="2:10" s="4" customFormat="1" ht="24.95" customHeight="1" x14ac:dyDescent="0.25">
      <c r="B56" s="27" t="s">
        <v>231</v>
      </c>
      <c r="C56" s="24">
        <f>'PRODUCT BACKLOG'!$C56</f>
        <v>0</v>
      </c>
      <c r="D56" s="24"/>
      <c r="E56" s="24" t="e">
        <f>VLOOKUP($C56,'PRODUCT BACKLOG'!$C$5:$G$5000,2,0)</f>
        <v>#N/A</v>
      </c>
      <c r="F56" s="25" t="e">
        <f>VLOOKUP($C56,'PRODUCT BACKLOG'!$C$5:$G$5000,6,0)</f>
        <v>#N/A</v>
      </c>
      <c r="G56" s="25"/>
      <c r="H56" s="26" t="e">
        <f>VLOOKUP($C56,'PRODUCT BACKLOG'!$C$5:$E$5000,4,)</f>
        <v>#N/A</v>
      </c>
      <c r="I56" s="26" t="e">
        <f>VLOOKUP($C56,'PRODUCT BACKLOG'!$C$5:$E$5000,5,)</f>
        <v>#N/A</v>
      </c>
      <c r="J56" s="25"/>
    </row>
    <row r="57" spans="2:10" s="4" customFormat="1" ht="24.95" customHeight="1" x14ac:dyDescent="0.25">
      <c r="B57" s="27" t="s">
        <v>232</v>
      </c>
      <c r="C57" s="24">
        <f>'PRODUCT BACKLOG'!$C57</f>
        <v>0</v>
      </c>
      <c r="D57" s="24"/>
      <c r="E57" s="24" t="e">
        <f>VLOOKUP($C57,'PRODUCT BACKLOG'!$C$5:$G$5000,2,0)</f>
        <v>#N/A</v>
      </c>
      <c r="F57" s="25" t="e">
        <f>VLOOKUP($C57,'PRODUCT BACKLOG'!$C$5:$G$5000,6,0)</f>
        <v>#N/A</v>
      </c>
      <c r="G57" s="25"/>
      <c r="H57" s="26" t="e">
        <f>VLOOKUP($C57,'PRODUCT BACKLOG'!$C$5:$E$5000,4,)</f>
        <v>#N/A</v>
      </c>
      <c r="I57" s="26" t="e">
        <f>VLOOKUP($C57,'PRODUCT BACKLOG'!$C$5:$E$5000,5,)</f>
        <v>#N/A</v>
      </c>
      <c r="J57" s="25"/>
    </row>
    <row r="58" spans="2:10" s="4" customFormat="1" ht="24.95" customHeight="1" x14ac:dyDescent="0.25">
      <c r="B58" s="27" t="s">
        <v>233</v>
      </c>
      <c r="C58" s="24">
        <f>'PRODUCT BACKLOG'!$C58</f>
        <v>0</v>
      </c>
      <c r="D58" s="24"/>
      <c r="E58" s="24" t="e">
        <f>VLOOKUP($C58,'PRODUCT BACKLOG'!$C$5:$G$5000,2,0)</f>
        <v>#N/A</v>
      </c>
      <c r="F58" s="25" t="e">
        <f>VLOOKUP($C58,'PRODUCT BACKLOG'!$C$5:$G$5000,6,0)</f>
        <v>#N/A</v>
      </c>
      <c r="G58" s="25"/>
      <c r="H58" s="26" t="e">
        <f>VLOOKUP($C58,'PRODUCT BACKLOG'!$C$5:$E$5000,4,)</f>
        <v>#N/A</v>
      </c>
      <c r="I58" s="26" t="e">
        <f>VLOOKUP($C58,'PRODUCT BACKLOG'!$C$5:$E$5000,5,)</f>
        <v>#N/A</v>
      </c>
      <c r="J58" s="25"/>
    </row>
    <row r="59" spans="2:10" s="4" customFormat="1" ht="24.95" customHeight="1" x14ac:dyDescent="0.25">
      <c r="B59" s="27" t="s">
        <v>234</v>
      </c>
      <c r="C59" s="24">
        <f>'PRODUCT BACKLOG'!$C59</f>
        <v>0</v>
      </c>
      <c r="D59" s="24"/>
      <c r="E59" s="24" t="e">
        <f>VLOOKUP($C59,'PRODUCT BACKLOG'!$C$5:$G$5000,2,0)</f>
        <v>#N/A</v>
      </c>
      <c r="F59" s="25" t="e">
        <f>VLOOKUP($C59,'PRODUCT BACKLOG'!$C$5:$G$5000,6,0)</f>
        <v>#N/A</v>
      </c>
      <c r="G59" s="25"/>
      <c r="H59" s="26" t="e">
        <f>VLOOKUP($C59,'PRODUCT BACKLOG'!$C$5:$E$5000,4,)</f>
        <v>#N/A</v>
      </c>
      <c r="I59" s="26" t="e">
        <f>VLOOKUP($C59,'PRODUCT BACKLOG'!$C$5:$E$5000,5,)</f>
        <v>#N/A</v>
      </c>
      <c r="J59" s="25"/>
    </row>
    <row r="60" spans="2:10" s="4" customFormat="1" ht="24.95" customHeight="1" x14ac:dyDescent="0.25">
      <c r="B60" s="27" t="s">
        <v>235</v>
      </c>
      <c r="C60" s="24">
        <f>'PRODUCT BACKLOG'!$C60</f>
        <v>0</v>
      </c>
      <c r="D60" s="24"/>
      <c r="E60" s="24" t="e">
        <f>VLOOKUP($C60,'PRODUCT BACKLOG'!$C$5:$G$5000,2,0)</f>
        <v>#N/A</v>
      </c>
      <c r="F60" s="25" t="e">
        <f>VLOOKUP($C60,'PRODUCT BACKLOG'!$C$5:$G$5000,6,0)</f>
        <v>#N/A</v>
      </c>
      <c r="G60" s="25"/>
      <c r="H60" s="26" t="e">
        <f>VLOOKUP($C60,'PRODUCT BACKLOG'!$C$5:$E$5000,4,)</f>
        <v>#N/A</v>
      </c>
      <c r="I60" s="26" t="e">
        <f>VLOOKUP($C60,'PRODUCT BACKLOG'!$C$5:$E$5000,5,)</f>
        <v>#N/A</v>
      </c>
      <c r="J60" s="25"/>
    </row>
    <row r="61" spans="2:10" s="4" customFormat="1" ht="24.95" customHeight="1" x14ac:dyDescent="0.25">
      <c r="B61" s="27" t="s">
        <v>236</v>
      </c>
      <c r="C61" s="24">
        <f>'PRODUCT BACKLOG'!$C61</f>
        <v>0</v>
      </c>
      <c r="D61" s="24"/>
      <c r="E61" s="24" t="e">
        <f>VLOOKUP($C61,'PRODUCT BACKLOG'!$C$5:$G$5000,2,0)</f>
        <v>#N/A</v>
      </c>
      <c r="F61" s="25" t="e">
        <f>VLOOKUP($C61,'PRODUCT BACKLOG'!$C$5:$G$5000,6,0)</f>
        <v>#N/A</v>
      </c>
      <c r="G61" s="25"/>
      <c r="H61" s="26" t="e">
        <f>VLOOKUP($C61,'PRODUCT BACKLOG'!$C$5:$E$5000,4,)</f>
        <v>#N/A</v>
      </c>
      <c r="I61" s="26" t="e">
        <f>VLOOKUP($C61,'PRODUCT BACKLOG'!$C$5:$E$5000,5,)</f>
        <v>#N/A</v>
      </c>
      <c r="J61" s="25"/>
    </row>
    <row r="62" spans="2:10" s="4" customFormat="1" ht="24.95" customHeight="1" x14ac:dyDescent="0.25">
      <c r="B62" s="27" t="s">
        <v>237</v>
      </c>
      <c r="C62" s="24">
        <f>'PRODUCT BACKLOG'!$C62</f>
        <v>0</v>
      </c>
      <c r="D62" s="24"/>
      <c r="E62" s="24" t="e">
        <f>VLOOKUP($C62,'PRODUCT BACKLOG'!$C$5:$G$5000,2,0)</f>
        <v>#N/A</v>
      </c>
      <c r="F62" s="25" t="e">
        <f>VLOOKUP($C62,'PRODUCT BACKLOG'!$C$5:$G$5000,6,0)</f>
        <v>#N/A</v>
      </c>
      <c r="G62" s="25"/>
      <c r="H62" s="26" t="e">
        <f>VLOOKUP($C62,'PRODUCT BACKLOG'!$C$5:$E$5000,4,)</f>
        <v>#N/A</v>
      </c>
      <c r="I62" s="26" t="e">
        <f>VLOOKUP($C62,'PRODUCT BACKLOG'!$C$5:$E$5000,5,)</f>
        <v>#N/A</v>
      </c>
      <c r="J62" s="25"/>
    </row>
    <row r="63" spans="2:10" s="4" customFormat="1" ht="24.95" customHeight="1" x14ac:dyDescent="0.25">
      <c r="B63" s="27" t="s">
        <v>238</v>
      </c>
      <c r="C63" s="24">
        <f>'PRODUCT BACKLOG'!$C63</f>
        <v>0</v>
      </c>
      <c r="D63" s="24"/>
      <c r="E63" s="24" t="e">
        <f>VLOOKUP($C63,'PRODUCT BACKLOG'!$C$5:$G$5000,2,0)</f>
        <v>#N/A</v>
      </c>
      <c r="F63" s="25" t="e">
        <f>VLOOKUP($C63,'PRODUCT BACKLOG'!$C$5:$G$5000,6,0)</f>
        <v>#N/A</v>
      </c>
      <c r="G63" s="25"/>
      <c r="H63" s="26" t="e">
        <f>VLOOKUP($C63,'PRODUCT BACKLOG'!$C$5:$E$5000,4,)</f>
        <v>#N/A</v>
      </c>
      <c r="I63" s="26" t="e">
        <f>VLOOKUP($C63,'PRODUCT BACKLOG'!$C$5:$E$5000,5,)</f>
        <v>#N/A</v>
      </c>
      <c r="J63" s="25"/>
    </row>
    <row r="64" spans="2:10" s="4" customFormat="1" ht="24.95" customHeight="1" x14ac:dyDescent="0.25">
      <c r="B64" s="27" t="s">
        <v>239</v>
      </c>
      <c r="C64" s="24">
        <f>'PRODUCT BACKLOG'!$C64</f>
        <v>0</v>
      </c>
      <c r="D64" s="24"/>
      <c r="E64" s="24" t="e">
        <f>VLOOKUP($C64,'PRODUCT BACKLOG'!$C$5:$G$5000,2,0)</f>
        <v>#N/A</v>
      </c>
      <c r="F64" s="25" t="e">
        <f>VLOOKUP($C64,'PRODUCT BACKLOG'!$C$5:$G$5000,6,0)</f>
        <v>#N/A</v>
      </c>
      <c r="G64" s="25"/>
      <c r="H64" s="26" t="e">
        <f>VLOOKUP($C64,'PRODUCT BACKLOG'!$C$5:$E$5000,4,)</f>
        <v>#N/A</v>
      </c>
      <c r="I64" s="26" t="e">
        <f>VLOOKUP($C64,'PRODUCT BACKLOG'!$C$5:$E$5000,5,)</f>
        <v>#N/A</v>
      </c>
      <c r="J64" s="25"/>
    </row>
    <row r="65" spans="2:10" s="4" customFormat="1" ht="24.95" customHeight="1" x14ac:dyDescent="0.25">
      <c r="B65" s="27" t="s">
        <v>240</v>
      </c>
      <c r="C65" s="24">
        <f>'PRODUCT BACKLOG'!$C65</f>
        <v>0</v>
      </c>
      <c r="D65" s="24"/>
      <c r="E65" s="24" t="e">
        <f>VLOOKUP($C65,'PRODUCT BACKLOG'!$C$5:$G$5000,2,0)</f>
        <v>#N/A</v>
      </c>
      <c r="F65" s="25" t="e">
        <f>VLOOKUP($C65,'PRODUCT BACKLOG'!$C$5:$G$5000,6,0)</f>
        <v>#N/A</v>
      </c>
      <c r="G65" s="25"/>
      <c r="H65" s="26" t="e">
        <f>VLOOKUP($C65,'PRODUCT BACKLOG'!$C$5:$E$5000,4,)</f>
        <v>#N/A</v>
      </c>
      <c r="I65" s="26" t="e">
        <f>VLOOKUP($C65,'PRODUCT BACKLOG'!$C$5:$E$5000,5,)</f>
        <v>#N/A</v>
      </c>
      <c r="J65" s="25"/>
    </row>
    <row r="66" spans="2:10" s="4" customFormat="1" ht="24.95" customHeight="1" x14ac:dyDescent="0.25">
      <c r="B66" s="27" t="s">
        <v>241</v>
      </c>
      <c r="C66" s="24">
        <f>'PRODUCT BACKLOG'!$C66</f>
        <v>0</v>
      </c>
      <c r="D66" s="24"/>
      <c r="E66" s="24" t="e">
        <f>VLOOKUP($C66,'PRODUCT BACKLOG'!$C$5:$G$5000,2,0)</f>
        <v>#N/A</v>
      </c>
      <c r="F66" s="25" t="e">
        <f>VLOOKUP($C66,'PRODUCT BACKLOG'!$C$5:$G$5000,6,0)</f>
        <v>#N/A</v>
      </c>
      <c r="G66" s="25"/>
      <c r="H66" s="26" t="e">
        <f>VLOOKUP($C66,'PRODUCT BACKLOG'!$C$5:$E$5000,4,)</f>
        <v>#N/A</v>
      </c>
      <c r="I66" s="26" t="e">
        <f>VLOOKUP($C66,'PRODUCT BACKLOG'!$C$5:$E$5000,5,)</f>
        <v>#N/A</v>
      </c>
      <c r="J66" s="25"/>
    </row>
    <row r="67" spans="2:10" s="4" customFormat="1" ht="24.95" customHeight="1" x14ac:dyDescent="0.25">
      <c r="B67" s="27" t="s">
        <v>242</v>
      </c>
      <c r="C67" s="24">
        <f>'PRODUCT BACKLOG'!$C67</f>
        <v>0</v>
      </c>
      <c r="D67" s="24"/>
      <c r="E67" s="24" t="e">
        <f>VLOOKUP($C67,'PRODUCT BACKLOG'!$C$5:$G$5000,2,0)</f>
        <v>#N/A</v>
      </c>
      <c r="F67" s="25" t="e">
        <f>VLOOKUP($C67,'PRODUCT BACKLOG'!$C$5:$G$5000,6,0)</f>
        <v>#N/A</v>
      </c>
      <c r="G67" s="25"/>
      <c r="H67" s="26" t="e">
        <f>VLOOKUP($C67,'PRODUCT BACKLOG'!$C$5:$E$5000,4,)</f>
        <v>#N/A</v>
      </c>
      <c r="I67" s="26" t="e">
        <f>VLOOKUP($C67,'PRODUCT BACKLOG'!$C$5:$E$5000,5,)</f>
        <v>#N/A</v>
      </c>
      <c r="J67" s="25"/>
    </row>
    <row r="68" spans="2:10" s="4" customFormat="1" ht="24.95" customHeight="1" x14ac:dyDescent="0.25">
      <c r="B68" s="27" t="s">
        <v>243</v>
      </c>
      <c r="C68" s="24">
        <f>'PRODUCT BACKLOG'!$C68</f>
        <v>0</v>
      </c>
      <c r="D68" s="24"/>
      <c r="E68" s="24" t="e">
        <f>VLOOKUP($C68,'PRODUCT BACKLOG'!$C$5:$G$5000,2,0)</f>
        <v>#N/A</v>
      </c>
      <c r="F68" s="25" t="e">
        <f>VLOOKUP($C68,'PRODUCT BACKLOG'!$C$5:$G$5000,6,0)</f>
        <v>#N/A</v>
      </c>
      <c r="G68" s="25"/>
      <c r="H68" s="26" t="e">
        <f>VLOOKUP($C68,'PRODUCT BACKLOG'!$C$5:$E$5000,4,)</f>
        <v>#N/A</v>
      </c>
      <c r="I68" s="26" t="e">
        <f>VLOOKUP($C68,'PRODUCT BACKLOG'!$C$5:$E$5000,5,)</f>
        <v>#N/A</v>
      </c>
      <c r="J68" s="25"/>
    </row>
    <row r="69" spans="2:10" s="4" customFormat="1" ht="24.95" customHeight="1" x14ac:dyDescent="0.25">
      <c r="B69" s="27" t="s">
        <v>244</v>
      </c>
      <c r="C69" s="24">
        <f>'PRODUCT BACKLOG'!$C69</f>
        <v>0</v>
      </c>
      <c r="D69" s="24"/>
      <c r="E69" s="24" t="e">
        <f>VLOOKUP($C69,'PRODUCT BACKLOG'!$C$5:$G$5000,2,0)</f>
        <v>#N/A</v>
      </c>
      <c r="F69" s="25" t="e">
        <f>VLOOKUP($C69,'PRODUCT BACKLOG'!$C$5:$G$5000,6,0)</f>
        <v>#N/A</v>
      </c>
      <c r="G69" s="25"/>
      <c r="H69" s="26" t="e">
        <f>VLOOKUP($C69,'PRODUCT BACKLOG'!$C$5:$E$5000,4,)</f>
        <v>#N/A</v>
      </c>
      <c r="I69" s="26" t="e">
        <f>VLOOKUP($C69,'PRODUCT BACKLOG'!$C$5:$E$5000,5,)</f>
        <v>#N/A</v>
      </c>
      <c r="J69" s="25"/>
    </row>
    <row r="70" spans="2:10" s="4" customFormat="1" ht="24.95" customHeight="1" x14ac:dyDescent="0.25">
      <c r="B70" s="27" t="s">
        <v>245</v>
      </c>
      <c r="C70" s="24">
        <f>'PRODUCT BACKLOG'!$C70</f>
        <v>0</v>
      </c>
      <c r="D70" s="24"/>
      <c r="E70" s="24" t="e">
        <f>VLOOKUP($C70,'PRODUCT BACKLOG'!$C$5:$G$5000,2,0)</f>
        <v>#N/A</v>
      </c>
      <c r="F70" s="25" t="e">
        <f>VLOOKUP($C70,'PRODUCT BACKLOG'!$C$5:$G$5000,6,0)</f>
        <v>#N/A</v>
      </c>
      <c r="G70" s="25"/>
      <c r="H70" s="26" t="e">
        <f>VLOOKUP($C70,'PRODUCT BACKLOG'!$C$5:$E$5000,4,)</f>
        <v>#N/A</v>
      </c>
      <c r="I70" s="26" t="e">
        <f>VLOOKUP($C70,'PRODUCT BACKLOG'!$C$5:$E$5000,5,)</f>
        <v>#N/A</v>
      </c>
      <c r="J70" s="25"/>
    </row>
    <row r="71" spans="2:10" s="4" customFormat="1" ht="24.95" customHeight="1" x14ac:dyDescent="0.25">
      <c r="B71" s="27" t="s">
        <v>246</v>
      </c>
      <c r="C71" s="24">
        <f>'PRODUCT BACKLOG'!$C71</f>
        <v>0</v>
      </c>
      <c r="D71" s="24"/>
      <c r="E71" s="24" t="e">
        <f>VLOOKUP($C71,'PRODUCT BACKLOG'!$C$5:$G$5000,2,0)</f>
        <v>#N/A</v>
      </c>
      <c r="F71" s="25" t="e">
        <f>VLOOKUP($C71,'PRODUCT BACKLOG'!$C$5:$G$5000,6,0)</f>
        <v>#N/A</v>
      </c>
      <c r="G71" s="25"/>
      <c r="H71" s="26" t="e">
        <f>VLOOKUP($C71,'PRODUCT BACKLOG'!$C$5:$E$5000,4,)</f>
        <v>#N/A</v>
      </c>
      <c r="I71" s="26" t="e">
        <f>VLOOKUP($C71,'PRODUCT BACKLOG'!$C$5:$E$5000,5,)</f>
        <v>#N/A</v>
      </c>
      <c r="J71" s="25"/>
    </row>
    <row r="72" spans="2:10" s="4" customFormat="1" ht="24.95" customHeight="1" x14ac:dyDescent="0.25">
      <c r="B72" s="27" t="s">
        <v>247</v>
      </c>
      <c r="C72" s="24">
        <f>'PRODUCT BACKLOG'!$C72</f>
        <v>0</v>
      </c>
      <c r="D72" s="24"/>
      <c r="E72" s="24" t="e">
        <f>VLOOKUP($C72,'PRODUCT BACKLOG'!$C$5:$G$5000,2,0)</f>
        <v>#N/A</v>
      </c>
      <c r="F72" s="25" t="e">
        <f>VLOOKUP($C72,'PRODUCT BACKLOG'!$C$5:$G$5000,6,0)</f>
        <v>#N/A</v>
      </c>
      <c r="G72" s="25"/>
      <c r="H72" s="26" t="e">
        <f>VLOOKUP($C72,'PRODUCT BACKLOG'!$C$5:$E$5000,4,)</f>
        <v>#N/A</v>
      </c>
      <c r="I72" s="26" t="e">
        <f>VLOOKUP($C72,'PRODUCT BACKLOG'!$C$5:$E$5000,5,)</f>
        <v>#N/A</v>
      </c>
      <c r="J72" s="25"/>
    </row>
    <row r="73" spans="2:10" s="4" customFormat="1" ht="24.95" customHeight="1" x14ac:dyDescent="0.25">
      <c r="B73" s="27" t="s">
        <v>248</v>
      </c>
      <c r="C73" s="24">
        <f>'PRODUCT BACKLOG'!$C73</f>
        <v>0</v>
      </c>
      <c r="D73" s="24"/>
      <c r="E73" s="24" t="e">
        <f>VLOOKUP($C73,'PRODUCT BACKLOG'!$C$5:$G$5000,2,0)</f>
        <v>#N/A</v>
      </c>
      <c r="F73" s="25" t="e">
        <f>VLOOKUP($C73,'PRODUCT BACKLOG'!$C$5:$G$5000,6,0)</f>
        <v>#N/A</v>
      </c>
      <c r="G73" s="25"/>
      <c r="H73" s="26" t="e">
        <f>VLOOKUP($C73,'PRODUCT BACKLOG'!$C$5:$E$5000,4,)</f>
        <v>#N/A</v>
      </c>
      <c r="I73" s="26" t="e">
        <f>VLOOKUP($C73,'PRODUCT BACKLOG'!$C$5:$E$5000,5,)</f>
        <v>#N/A</v>
      </c>
      <c r="J73" s="25"/>
    </row>
    <row r="74" spans="2:10" s="4" customFormat="1" ht="24.95" customHeight="1" x14ac:dyDescent="0.25">
      <c r="B74" s="27" t="s">
        <v>249</v>
      </c>
      <c r="C74" s="24">
        <f>'PRODUCT BACKLOG'!$C74</f>
        <v>0</v>
      </c>
      <c r="D74" s="24"/>
      <c r="E74" s="24" t="e">
        <f>VLOOKUP($C74,'PRODUCT BACKLOG'!$C$5:$G$5000,2,0)</f>
        <v>#N/A</v>
      </c>
      <c r="F74" s="25" t="e">
        <f>VLOOKUP($C74,'PRODUCT BACKLOG'!$C$5:$G$5000,6,0)</f>
        <v>#N/A</v>
      </c>
      <c r="G74" s="25"/>
      <c r="H74" s="26" t="e">
        <f>VLOOKUP($C74,'PRODUCT BACKLOG'!$C$5:$E$5000,4,)</f>
        <v>#N/A</v>
      </c>
      <c r="I74" s="26" t="e">
        <f>VLOOKUP($C74,'PRODUCT BACKLOG'!$C$5:$E$5000,5,)</f>
        <v>#N/A</v>
      </c>
      <c r="J74" s="25"/>
    </row>
    <row r="75" spans="2:10" s="4" customFormat="1" ht="24.95" customHeight="1" x14ac:dyDescent="0.25">
      <c r="B75" s="27" t="s">
        <v>250</v>
      </c>
      <c r="C75" s="24">
        <f>'PRODUCT BACKLOG'!$C75</f>
        <v>0</v>
      </c>
      <c r="D75" s="24"/>
      <c r="E75" s="24" t="e">
        <f>VLOOKUP($C75,'PRODUCT BACKLOG'!$C$5:$G$5000,2,0)</f>
        <v>#N/A</v>
      </c>
      <c r="F75" s="25" t="e">
        <f>VLOOKUP($C75,'PRODUCT BACKLOG'!$C$5:$G$5000,6,0)</f>
        <v>#N/A</v>
      </c>
      <c r="G75" s="25"/>
      <c r="H75" s="26" t="e">
        <f>VLOOKUP($C75,'PRODUCT BACKLOG'!$C$5:$E$5000,4,)</f>
        <v>#N/A</v>
      </c>
      <c r="I75" s="26" t="e">
        <f>VLOOKUP($C75,'PRODUCT BACKLOG'!$C$5:$E$5000,5,)</f>
        <v>#N/A</v>
      </c>
      <c r="J75" s="25"/>
    </row>
    <row r="76" spans="2:10" s="4" customFormat="1" ht="24.95" customHeight="1" x14ac:dyDescent="0.25">
      <c r="B76" s="27" t="s">
        <v>251</v>
      </c>
      <c r="C76" s="24">
        <f>'PRODUCT BACKLOG'!$C76</f>
        <v>0</v>
      </c>
      <c r="D76" s="24"/>
      <c r="E76" s="24" t="e">
        <f>VLOOKUP($C76,'PRODUCT BACKLOG'!$C$5:$G$5000,2,0)</f>
        <v>#N/A</v>
      </c>
      <c r="F76" s="25" t="e">
        <f>VLOOKUP($C76,'PRODUCT BACKLOG'!$C$5:$G$5000,6,0)</f>
        <v>#N/A</v>
      </c>
      <c r="G76" s="25"/>
      <c r="H76" s="26" t="e">
        <f>VLOOKUP($C76,'PRODUCT BACKLOG'!$C$5:$E$5000,4,)</f>
        <v>#N/A</v>
      </c>
      <c r="I76" s="26" t="e">
        <f>VLOOKUP($C76,'PRODUCT BACKLOG'!$C$5:$E$5000,5,)</f>
        <v>#N/A</v>
      </c>
      <c r="J76" s="25"/>
    </row>
    <row r="77" spans="2:10" s="4" customFormat="1" ht="24.95" customHeight="1" x14ac:dyDescent="0.25">
      <c r="B77" s="27" t="s">
        <v>252</v>
      </c>
      <c r="C77" s="24">
        <f>'PRODUCT BACKLOG'!$C77</f>
        <v>0</v>
      </c>
      <c r="D77" s="24"/>
      <c r="E77" s="24" t="e">
        <f>VLOOKUP($C77,'PRODUCT BACKLOG'!$C$5:$G$5000,2,0)</f>
        <v>#N/A</v>
      </c>
      <c r="F77" s="25" t="e">
        <f>VLOOKUP($C77,'PRODUCT BACKLOG'!$C$5:$G$5000,6,0)</f>
        <v>#N/A</v>
      </c>
      <c r="G77" s="25"/>
      <c r="H77" s="26" t="e">
        <f>VLOOKUP($C77,'PRODUCT BACKLOG'!$C$5:$E$5000,4,)</f>
        <v>#N/A</v>
      </c>
      <c r="I77" s="26" t="e">
        <f>VLOOKUP($C77,'PRODUCT BACKLOG'!$C$5:$E$5000,5,)</f>
        <v>#N/A</v>
      </c>
      <c r="J77" s="25"/>
    </row>
    <row r="78" spans="2:10" s="4" customFormat="1" ht="24.95" customHeight="1" x14ac:dyDescent="0.25">
      <c r="B78" s="27" t="s">
        <v>253</v>
      </c>
      <c r="C78" s="24">
        <f>'PRODUCT BACKLOG'!$C78</f>
        <v>0</v>
      </c>
      <c r="D78" s="24"/>
      <c r="E78" s="24" t="e">
        <f>VLOOKUP($C78,'PRODUCT BACKLOG'!$C$5:$G$5000,2,0)</f>
        <v>#N/A</v>
      </c>
      <c r="F78" s="25" t="e">
        <f>VLOOKUP($C78,'PRODUCT BACKLOG'!$C$5:$G$5000,6,0)</f>
        <v>#N/A</v>
      </c>
      <c r="G78" s="25"/>
      <c r="H78" s="26" t="e">
        <f>VLOOKUP($C78,'PRODUCT BACKLOG'!$C$5:$E$5000,4,)</f>
        <v>#N/A</v>
      </c>
      <c r="I78" s="26" t="e">
        <f>VLOOKUP($C78,'PRODUCT BACKLOG'!$C$5:$E$5000,5,)</f>
        <v>#N/A</v>
      </c>
      <c r="J78" s="25"/>
    </row>
    <row r="79" spans="2:10" s="4" customFormat="1" ht="24.95" customHeight="1" x14ac:dyDescent="0.25">
      <c r="B79" s="27" t="s">
        <v>254</v>
      </c>
      <c r="C79" s="24">
        <f>'PRODUCT BACKLOG'!$C79</f>
        <v>0</v>
      </c>
      <c r="D79" s="24"/>
      <c r="E79" s="24" t="e">
        <f>VLOOKUP($C79,'PRODUCT BACKLOG'!$C$5:$G$5000,2,0)</f>
        <v>#N/A</v>
      </c>
      <c r="F79" s="25" t="e">
        <f>VLOOKUP($C79,'PRODUCT BACKLOG'!$C$5:$G$5000,6,0)</f>
        <v>#N/A</v>
      </c>
      <c r="G79" s="25"/>
      <c r="H79" s="26" t="e">
        <f>VLOOKUP($C79,'PRODUCT BACKLOG'!$C$5:$E$5000,4,)</f>
        <v>#N/A</v>
      </c>
      <c r="I79" s="26" t="e">
        <f>VLOOKUP($C79,'PRODUCT BACKLOG'!$C$5:$E$5000,5,)</f>
        <v>#N/A</v>
      </c>
      <c r="J79" s="25"/>
    </row>
    <row r="80" spans="2:10" s="4" customFormat="1" ht="24.95" customHeight="1" x14ac:dyDescent="0.25">
      <c r="B80" s="27" t="s">
        <v>255</v>
      </c>
      <c r="C80" s="24">
        <f>'PRODUCT BACKLOG'!$C80</f>
        <v>0</v>
      </c>
      <c r="D80" s="24"/>
      <c r="E80" s="24" t="e">
        <f>VLOOKUP($C80,'PRODUCT BACKLOG'!$C$5:$G$5000,2,0)</f>
        <v>#N/A</v>
      </c>
      <c r="F80" s="25" t="e">
        <f>VLOOKUP($C80,'PRODUCT BACKLOG'!$C$5:$G$5000,6,0)</f>
        <v>#N/A</v>
      </c>
      <c r="G80" s="25"/>
      <c r="H80" s="26" t="e">
        <f>VLOOKUP($C80,'PRODUCT BACKLOG'!$C$5:$E$5000,4,)</f>
        <v>#N/A</v>
      </c>
      <c r="I80" s="26" t="e">
        <f>VLOOKUP($C80,'PRODUCT BACKLOG'!$C$5:$E$5000,5,)</f>
        <v>#N/A</v>
      </c>
      <c r="J80" s="25"/>
    </row>
    <row r="81" spans="2:10" s="4" customFormat="1" ht="24.95" customHeight="1" x14ac:dyDescent="0.25">
      <c r="B81" s="27" t="s">
        <v>256</v>
      </c>
      <c r="C81" s="24">
        <f>'PRODUCT BACKLOG'!$C81</f>
        <v>0</v>
      </c>
      <c r="D81" s="24"/>
      <c r="E81" s="24" t="e">
        <f>VLOOKUP($C81,'PRODUCT BACKLOG'!$C$5:$G$5000,2,0)</f>
        <v>#N/A</v>
      </c>
      <c r="F81" s="25" t="e">
        <f>VLOOKUP($C81,'PRODUCT BACKLOG'!$C$5:$G$5000,6,0)</f>
        <v>#N/A</v>
      </c>
      <c r="G81" s="25"/>
      <c r="H81" s="26" t="e">
        <f>VLOOKUP($C81,'PRODUCT BACKLOG'!$C$5:$E$5000,4,)</f>
        <v>#N/A</v>
      </c>
      <c r="I81" s="26" t="e">
        <f>VLOOKUP($C81,'PRODUCT BACKLOG'!$C$5:$E$5000,5,)</f>
        <v>#N/A</v>
      </c>
      <c r="J81" s="25"/>
    </row>
    <row r="82" spans="2:10" s="4" customFormat="1" ht="24.95" customHeight="1" x14ac:dyDescent="0.25">
      <c r="B82" s="27" t="s">
        <v>257</v>
      </c>
      <c r="C82" s="24">
        <f>'PRODUCT BACKLOG'!$C82</f>
        <v>0</v>
      </c>
      <c r="D82" s="24"/>
      <c r="E82" s="24" t="e">
        <f>VLOOKUP($C82,'PRODUCT BACKLOG'!$C$5:$G$5000,2,0)</f>
        <v>#N/A</v>
      </c>
      <c r="F82" s="25" t="e">
        <f>VLOOKUP($C82,'PRODUCT BACKLOG'!$C$5:$G$5000,6,0)</f>
        <v>#N/A</v>
      </c>
      <c r="G82" s="25"/>
      <c r="H82" s="26" t="e">
        <f>VLOOKUP($C82,'PRODUCT BACKLOG'!$C$5:$E$5000,4,)</f>
        <v>#N/A</v>
      </c>
      <c r="I82" s="26" t="e">
        <f>VLOOKUP($C82,'PRODUCT BACKLOG'!$C$5:$E$5000,5,)</f>
        <v>#N/A</v>
      </c>
      <c r="J82" s="25"/>
    </row>
    <row r="83" spans="2:10" s="4" customFormat="1" ht="24.95" customHeight="1" x14ac:dyDescent="0.25">
      <c r="B83" s="27" t="s">
        <v>258</v>
      </c>
      <c r="C83" s="24">
        <f>'PRODUCT BACKLOG'!$C83</f>
        <v>0</v>
      </c>
      <c r="D83" s="24"/>
      <c r="E83" s="24" t="e">
        <f>VLOOKUP($C83,'PRODUCT BACKLOG'!$C$5:$G$5000,2,0)</f>
        <v>#N/A</v>
      </c>
      <c r="F83" s="25" t="e">
        <f>VLOOKUP($C83,'PRODUCT BACKLOG'!$C$5:$G$5000,6,0)</f>
        <v>#N/A</v>
      </c>
      <c r="G83" s="25"/>
      <c r="H83" s="26" t="e">
        <f>VLOOKUP($C83,'PRODUCT BACKLOG'!$C$5:$E$5000,4,)</f>
        <v>#N/A</v>
      </c>
      <c r="I83" s="26" t="e">
        <f>VLOOKUP($C83,'PRODUCT BACKLOG'!$C$5:$E$5000,5,)</f>
        <v>#N/A</v>
      </c>
      <c r="J83" s="25"/>
    </row>
    <row r="84" spans="2:10" s="4" customFormat="1" ht="24.95" customHeight="1" x14ac:dyDescent="0.25">
      <c r="B84" s="27" t="s">
        <v>259</v>
      </c>
      <c r="C84" s="24">
        <f>'PRODUCT BACKLOG'!$C84</f>
        <v>0</v>
      </c>
      <c r="D84" s="24"/>
      <c r="E84" s="24" t="e">
        <f>VLOOKUP($C84,'PRODUCT BACKLOG'!$C$5:$G$5000,2,0)</f>
        <v>#N/A</v>
      </c>
      <c r="F84" s="25" t="e">
        <f>VLOOKUP($C84,'PRODUCT BACKLOG'!$C$5:$G$5000,6,0)</f>
        <v>#N/A</v>
      </c>
      <c r="G84" s="25"/>
      <c r="H84" s="26" t="e">
        <f>VLOOKUP($C84,'PRODUCT BACKLOG'!$C$5:$E$5000,4,)</f>
        <v>#N/A</v>
      </c>
      <c r="I84" s="26" t="e">
        <f>VLOOKUP($C84,'PRODUCT BACKLOG'!$C$5:$E$5000,5,)</f>
        <v>#N/A</v>
      </c>
      <c r="J84" s="25"/>
    </row>
    <row r="85" spans="2:10" s="4" customFormat="1" ht="24.95" customHeight="1" x14ac:dyDescent="0.25">
      <c r="B85" s="27" t="s">
        <v>260</v>
      </c>
      <c r="C85" s="24">
        <f>'PRODUCT BACKLOG'!$C85</f>
        <v>0</v>
      </c>
      <c r="D85" s="24"/>
      <c r="E85" s="24" t="e">
        <f>VLOOKUP($C85,'PRODUCT BACKLOG'!$C$5:$G$5000,2,0)</f>
        <v>#N/A</v>
      </c>
      <c r="F85" s="25" t="e">
        <f>VLOOKUP($C85,'PRODUCT BACKLOG'!$C$5:$G$5000,6,0)</f>
        <v>#N/A</v>
      </c>
      <c r="G85" s="25"/>
      <c r="H85" s="26" t="e">
        <f>VLOOKUP($C85,'PRODUCT BACKLOG'!$C$5:$E$5000,4,)</f>
        <v>#N/A</v>
      </c>
      <c r="I85" s="26" t="e">
        <f>VLOOKUP($C85,'PRODUCT BACKLOG'!$C$5:$E$5000,5,)</f>
        <v>#N/A</v>
      </c>
      <c r="J85" s="25"/>
    </row>
    <row r="86" spans="2:10" s="4" customFormat="1" ht="24.95" customHeight="1" x14ac:dyDescent="0.25">
      <c r="B86" s="27" t="s">
        <v>261</v>
      </c>
      <c r="C86" s="24">
        <f>'PRODUCT BACKLOG'!$C86</f>
        <v>0</v>
      </c>
      <c r="D86" s="24"/>
      <c r="E86" s="24" t="e">
        <f>VLOOKUP($C86,'PRODUCT BACKLOG'!$C$5:$G$5000,2,0)</f>
        <v>#N/A</v>
      </c>
      <c r="F86" s="25" t="e">
        <f>VLOOKUP($C86,'PRODUCT BACKLOG'!$C$5:$G$5000,6,0)</f>
        <v>#N/A</v>
      </c>
      <c r="G86" s="25"/>
      <c r="H86" s="26" t="e">
        <f>VLOOKUP($C86,'PRODUCT BACKLOG'!$C$5:$E$5000,4,)</f>
        <v>#N/A</v>
      </c>
      <c r="I86" s="26" t="e">
        <f>VLOOKUP($C86,'PRODUCT BACKLOG'!$C$5:$E$5000,5,)</f>
        <v>#N/A</v>
      </c>
      <c r="J86" s="25"/>
    </row>
    <row r="87" spans="2:10" s="4" customFormat="1" ht="24.95" customHeight="1" x14ac:dyDescent="0.25">
      <c r="B87" s="27" t="s">
        <v>262</v>
      </c>
      <c r="C87" s="24">
        <f>'PRODUCT BACKLOG'!$C87</f>
        <v>0</v>
      </c>
      <c r="D87" s="24"/>
      <c r="E87" s="24" t="e">
        <f>VLOOKUP($C87,'PRODUCT BACKLOG'!$C$5:$G$5000,2,0)</f>
        <v>#N/A</v>
      </c>
      <c r="F87" s="25" t="e">
        <f>VLOOKUP($C87,'PRODUCT BACKLOG'!$C$5:$G$5000,6,0)</f>
        <v>#N/A</v>
      </c>
      <c r="G87" s="25"/>
      <c r="H87" s="26" t="e">
        <f>VLOOKUP($C87,'PRODUCT BACKLOG'!$C$5:$E$5000,4,)</f>
        <v>#N/A</v>
      </c>
      <c r="I87" s="26" t="e">
        <f>VLOOKUP($C87,'PRODUCT BACKLOG'!$C$5:$E$5000,5,)</f>
        <v>#N/A</v>
      </c>
      <c r="J87" s="25"/>
    </row>
    <row r="88" spans="2:10" s="4" customFormat="1" ht="24.95" customHeight="1" x14ac:dyDescent="0.25">
      <c r="B88" s="27" t="s">
        <v>263</v>
      </c>
      <c r="C88" s="24">
        <f>'PRODUCT BACKLOG'!$C88</f>
        <v>0</v>
      </c>
      <c r="D88" s="24"/>
      <c r="E88" s="24" t="e">
        <f>VLOOKUP($C88,'PRODUCT BACKLOG'!$C$5:$G$5000,2,0)</f>
        <v>#N/A</v>
      </c>
      <c r="F88" s="25" t="e">
        <f>VLOOKUP($C88,'PRODUCT BACKLOG'!$C$5:$G$5000,6,0)</f>
        <v>#N/A</v>
      </c>
      <c r="G88" s="25"/>
      <c r="H88" s="26" t="e">
        <f>VLOOKUP($C88,'PRODUCT BACKLOG'!$C$5:$E$5000,4,)</f>
        <v>#N/A</v>
      </c>
      <c r="I88" s="26" t="e">
        <f>VLOOKUP($C88,'PRODUCT BACKLOG'!$C$5:$E$5000,5,)</f>
        <v>#N/A</v>
      </c>
      <c r="J88" s="25"/>
    </row>
    <row r="89" spans="2:10" s="4" customFormat="1" ht="24.95" customHeight="1" x14ac:dyDescent="0.25">
      <c r="B89" s="27" t="s">
        <v>264</v>
      </c>
      <c r="C89" s="24">
        <f>'PRODUCT BACKLOG'!$C89</f>
        <v>0</v>
      </c>
      <c r="D89" s="24"/>
      <c r="E89" s="24" t="e">
        <f>VLOOKUP($C89,'PRODUCT BACKLOG'!$C$5:$G$5000,2,0)</f>
        <v>#N/A</v>
      </c>
      <c r="F89" s="25" t="e">
        <f>VLOOKUP($C89,'PRODUCT BACKLOG'!$C$5:$G$5000,6,0)</f>
        <v>#N/A</v>
      </c>
      <c r="G89" s="25"/>
      <c r="H89" s="26" t="e">
        <f>VLOOKUP($C89,'PRODUCT BACKLOG'!$C$5:$E$5000,4,)</f>
        <v>#N/A</v>
      </c>
      <c r="I89" s="26" t="e">
        <f>VLOOKUP($C89,'PRODUCT BACKLOG'!$C$5:$E$5000,5,)</f>
        <v>#N/A</v>
      </c>
      <c r="J89" s="25"/>
    </row>
    <row r="90" spans="2:10" s="4" customFormat="1" ht="24.95" customHeight="1" x14ac:dyDescent="0.25">
      <c r="B90" s="27" t="s">
        <v>265</v>
      </c>
      <c r="C90" s="24">
        <f>'PRODUCT BACKLOG'!$C90</f>
        <v>0</v>
      </c>
      <c r="D90" s="24"/>
      <c r="E90" s="24" t="e">
        <f>VLOOKUP($C90,'PRODUCT BACKLOG'!$C$5:$G$5000,2,0)</f>
        <v>#N/A</v>
      </c>
      <c r="F90" s="25" t="e">
        <f>VLOOKUP($C90,'PRODUCT BACKLOG'!$C$5:$G$5000,6,0)</f>
        <v>#N/A</v>
      </c>
      <c r="G90" s="25"/>
      <c r="H90" s="26" t="e">
        <f>VLOOKUP($C90,'PRODUCT BACKLOG'!$C$5:$E$5000,4,)</f>
        <v>#N/A</v>
      </c>
      <c r="I90" s="26" t="e">
        <f>VLOOKUP($C90,'PRODUCT BACKLOG'!$C$5:$E$5000,5,)</f>
        <v>#N/A</v>
      </c>
      <c r="J90" s="25"/>
    </row>
    <row r="91" spans="2:10" s="4" customFormat="1" ht="24.95" customHeight="1" x14ac:dyDescent="0.25">
      <c r="B91" s="27" t="s">
        <v>266</v>
      </c>
      <c r="C91" s="24">
        <f>'PRODUCT BACKLOG'!$C91</f>
        <v>0</v>
      </c>
      <c r="D91" s="24"/>
      <c r="E91" s="24" t="e">
        <f>VLOOKUP($C91,'PRODUCT BACKLOG'!$C$5:$G$5000,2,0)</f>
        <v>#N/A</v>
      </c>
      <c r="F91" s="25" t="e">
        <f>VLOOKUP($C91,'PRODUCT BACKLOG'!$C$5:$G$5000,6,0)</f>
        <v>#N/A</v>
      </c>
      <c r="G91" s="25"/>
      <c r="H91" s="26" t="e">
        <f>VLOOKUP($C91,'PRODUCT BACKLOG'!$C$5:$E$5000,4,)</f>
        <v>#N/A</v>
      </c>
      <c r="I91" s="26" t="e">
        <f>VLOOKUP($C91,'PRODUCT BACKLOG'!$C$5:$E$5000,5,)</f>
        <v>#N/A</v>
      </c>
      <c r="J91" s="25"/>
    </row>
    <row r="92" spans="2:10" s="4" customFormat="1" ht="24.95" customHeight="1" x14ac:dyDescent="0.25">
      <c r="B92" s="27" t="s">
        <v>267</v>
      </c>
      <c r="C92" s="24">
        <f>'PRODUCT BACKLOG'!$C92</f>
        <v>0</v>
      </c>
      <c r="D92" s="24"/>
      <c r="E92" s="24" t="e">
        <f>VLOOKUP($C92,'PRODUCT BACKLOG'!$C$5:$G$5000,2,0)</f>
        <v>#N/A</v>
      </c>
      <c r="F92" s="25" t="e">
        <f>VLOOKUP($C92,'PRODUCT BACKLOG'!$C$5:$G$5000,6,0)</f>
        <v>#N/A</v>
      </c>
      <c r="G92" s="25"/>
      <c r="H92" s="26" t="e">
        <f>VLOOKUP($C92,'PRODUCT BACKLOG'!$C$5:$E$5000,4,)</f>
        <v>#N/A</v>
      </c>
      <c r="I92" s="26" t="e">
        <f>VLOOKUP($C92,'PRODUCT BACKLOG'!$C$5:$E$5000,5,)</f>
        <v>#N/A</v>
      </c>
      <c r="J92" s="25"/>
    </row>
    <row r="93" spans="2:10" s="4" customFormat="1" ht="24.95" customHeight="1" x14ac:dyDescent="0.25">
      <c r="B93" s="27" t="s">
        <v>268</v>
      </c>
      <c r="C93" s="24">
        <f>'PRODUCT BACKLOG'!$C93</f>
        <v>0</v>
      </c>
      <c r="D93" s="24"/>
      <c r="E93" s="24" t="e">
        <f>VLOOKUP($C93,'PRODUCT BACKLOG'!$C$5:$G$5000,2,0)</f>
        <v>#N/A</v>
      </c>
      <c r="F93" s="25" t="e">
        <f>VLOOKUP($C93,'PRODUCT BACKLOG'!$C$5:$G$5000,6,0)</f>
        <v>#N/A</v>
      </c>
      <c r="G93" s="25"/>
      <c r="H93" s="26" t="e">
        <f>VLOOKUP($C93,'PRODUCT BACKLOG'!$C$5:$E$5000,4,)</f>
        <v>#N/A</v>
      </c>
      <c r="I93" s="26" t="e">
        <f>VLOOKUP($C93,'PRODUCT BACKLOG'!$C$5:$E$5000,5,)</f>
        <v>#N/A</v>
      </c>
      <c r="J93" s="25"/>
    </row>
    <row r="94" spans="2:10" s="4" customFormat="1" ht="24.95" customHeight="1" x14ac:dyDescent="0.25">
      <c r="B94" s="27" t="s">
        <v>269</v>
      </c>
      <c r="C94" s="24">
        <f>'PRODUCT BACKLOG'!$C94</f>
        <v>0</v>
      </c>
      <c r="D94" s="24"/>
      <c r="E94" s="24" t="e">
        <f>VLOOKUP($C94,'PRODUCT BACKLOG'!$C$5:$G$5000,2,0)</f>
        <v>#N/A</v>
      </c>
      <c r="F94" s="25" t="e">
        <f>VLOOKUP($C94,'PRODUCT BACKLOG'!$C$5:$G$5000,6,0)</f>
        <v>#N/A</v>
      </c>
      <c r="G94" s="25"/>
      <c r="H94" s="26" t="e">
        <f>VLOOKUP($C94,'PRODUCT BACKLOG'!$C$5:$E$5000,4,)</f>
        <v>#N/A</v>
      </c>
      <c r="I94" s="26" t="e">
        <f>VLOOKUP($C94,'PRODUCT BACKLOG'!$C$5:$E$5000,5,)</f>
        <v>#N/A</v>
      </c>
      <c r="J94" s="25"/>
    </row>
    <row r="95" spans="2:10" s="4" customFormat="1" ht="24.95" customHeight="1" x14ac:dyDescent="0.25">
      <c r="B95" s="27" t="s">
        <v>270</v>
      </c>
      <c r="C95" s="24">
        <f>'PRODUCT BACKLOG'!$C95</f>
        <v>0</v>
      </c>
      <c r="D95" s="24"/>
      <c r="E95" s="24" t="e">
        <f>VLOOKUP($C95,'PRODUCT BACKLOG'!$C$5:$G$5000,2,0)</f>
        <v>#N/A</v>
      </c>
      <c r="F95" s="25" t="e">
        <f>VLOOKUP($C95,'PRODUCT BACKLOG'!$C$5:$G$5000,6,0)</f>
        <v>#N/A</v>
      </c>
      <c r="G95" s="25"/>
      <c r="H95" s="26" t="e">
        <f>VLOOKUP($C95,'PRODUCT BACKLOG'!$C$5:$E$5000,4,)</f>
        <v>#N/A</v>
      </c>
      <c r="I95" s="26" t="e">
        <f>VLOOKUP($C95,'PRODUCT BACKLOG'!$C$5:$E$5000,5,)</f>
        <v>#N/A</v>
      </c>
      <c r="J95" s="25"/>
    </row>
    <row r="96" spans="2:10" s="4" customFormat="1" ht="24.95" customHeight="1" x14ac:dyDescent="0.25">
      <c r="B96" s="27" t="s">
        <v>271</v>
      </c>
      <c r="C96" s="24">
        <f>'PRODUCT BACKLOG'!$C96</f>
        <v>0</v>
      </c>
      <c r="D96" s="24"/>
      <c r="E96" s="24" t="e">
        <f>VLOOKUP($C96,'PRODUCT BACKLOG'!$C$5:$G$5000,2,0)</f>
        <v>#N/A</v>
      </c>
      <c r="F96" s="25" t="e">
        <f>VLOOKUP($C96,'PRODUCT BACKLOG'!$C$5:$G$5000,6,0)</f>
        <v>#N/A</v>
      </c>
      <c r="G96" s="25"/>
      <c r="H96" s="26" t="e">
        <f>VLOOKUP($C96,'PRODUCT BACKLOG'!$C$5:$E$5000,4,)</f>
        <v>#N/A</v>
      </c>
      <c r="I96" s="26" t="e">
        <f>VLOOKUP($C96,'PRODUCT BACKLOG'!$C$5:$E$5000,5,)</f>
        <v>#N/A</v>
      </c>
      <c r="J96" s="25"/>
    </row>
    <row r="97" spans="2:10" s="4" customFormat="1" ht="24.95" customHeight="1" x14ac:dyDescent="0.25">
      <c r="B97" s="27" t="s">
        <v>272</v>
      </c>
      <c r="C97" s="24">
        <f>'PRODUCT BACKLOG'!$C97</f>
        <v>0</v>
      </c>
      <c r="D97" s="24"/>
      <c r="E97" s="24" t="e">
        <f>VLOOKUP($C97,'PRODUCT BACKLOG'!$C$5:$G$5000,2,0)</f>
        <v>#N/A</v>
      </c>
      <c r="F97" s="25" t="e">
        <f>VLOOKUP($C97,'PRODUCT BACKLOG'!$C$5:$G$5000,6,0)</f>
        <v>#N/A</v>
      </c>
      <c r="G97" s="25"/>
      <c r="H97" s="26" t="e">
        <f>VLOOKUP($C97,'PRODUCT BACKLOG'!$C$5:$E$5000,4,)</f>
        <v>#N/A</v>
      </c>
      <c r="I97" s="26" t="e">
        <f>VLOOKUP($C97,'PRODUCT BACKLOG'!$C$5:$E$5000,5,)</f>
        <v>#N/A</v>
      </c>
      <c r="J97" s="25"/>
    </row>
    <row r="98" spans="2:10" s="4" customFormat="1" ht="24.95" customHeight="1" x14ac:dyDescent="0.25">
      <c r="B98" s="27" t="s">
        <v>273</v>
      </c>
      <c r="C98" s="24">
        <f>'PRODUCT BACKLOG'!$C98</f>
        <v>0</v>
      </c>
      <c r="D98" s="24"/>
      <c r="E98" s="24" t="e">
        <f>VLOOKUP($C98,'PRODUCT BACKLOG'!$C$5:$G$5000,2,0)</f>
        <v>#N/A</v>
      </c>
      <c r="F98" s="25" t="e">
        <f>VLOOKUP($C98,'PRODUCT BACKLOG'!$C$5:$G$5000,6,0)</f>
        <v>#N/A</v>
      </c>
      <c r="G98" s="25"/>
      <c r="H98" s="26" t="e">
        <f>VLOOKUP($C98,'PRODUCT BACKLOG'!$C$5:$E$5000,4,)</f>
        <v>#N/A</v>
      </c>
      <c r="I98" s="26" t="e">
        <f>VLOOKUP($C98,'PRODUCT BACKLOG'!$C$5:$E$5000,5,)</f>
        <v>#N/A</v>
      </c>
      <c r="J98" s="25"/>
    </row>
    <row r="99" spans="2:10" s="4" customFormat="1" ht="24.95" customHeight="1" x14ac:dyDescent="0.25">
      <c r="B99" s="27" t="s">
        <v>274</v>
      </c>
      <c r="C99" s="24">
        <f>'PRODUCT BACKLOG'!$C99</f>
        <v>0</v>
      </c>
      <c r="D99" s="24"/>
      <c r="E99" s="24" t="e">
        <f>VLOOKUP($C99,'PRODUCT BACKLOG'!$C$5:$G$5000,2,0)</f>
        <v>#N/A</v>
      </c>
      <c r="F99" s="25" t="e">
        <f>VLOOKUP($C99,'PRODUCT BACKLOG'!$C$5:$G$5000,6,0)</f>
        <v>#N/A</v>
      </c>
      <c r="G99" s="25"/>
      <c r="H99" s="26" t="e">
        <f>VLOOKUP($C99,'PRODUCT BACKLOG'!$C$5:$E$5000,4,)</f>
        <v>#N/A</v>
      </c>
      <c r="I99" s="26" t="e">
        <f>VLOOKUP($C99,'PRODUCT BACKLOG'!$C$5:$E$5000,5,)</f>
        <v>#N/A</v>
      </c>
      <c r="J99" s="25"/>
    </row>
    <row r="100" spans="2:10" s="4" customFormat="1" ht="24.95" customHeight="1" x14ac:dyDescent="0.25">
      <c r="B100" s="27" t="s">
        <v>275</v>
      </c>
      <c r="C100" s="24">
        <f>'PRODUCT BACKLOG'!$C100</f>
        <v>0</v>
      </c>
      <c r="D100" s="24"/>
      <c r="E100" s="24" t="e">
        <f>VLOOKUP($C100,'PRODUCT BACKLOG'!$C$5:$G$5000,2,0)</f>
        <v>#N/A</v>
      </c>
      <c r="F100" s="25" t="e">
        <f>VLOOKUP($C100,'PRODUCT BACKLOG'!$C$5:$G$5000,6,0)</f>
        <v>#N/A</v>
      </c>
      <c r="G100" s="25"/>
      <c r="H100" s="26" t="e">
        <f>VLOOKUP($C100,'PRODUCT BACKLOG'!$C$5:$E$5000,4,)</f>
        <v>#N/A</v>
      </c>
      <c r="I100" s="26" t="e">
        <f>VLOOKUP($C100,'PRODUCT BACKLOG'!$C$5:$E$5000,5,)</f>
        <v>#N/A</v>
      </c>
      <c r="J100" s="25"/>
    </row>
    <row r="101" spans="2:10" s="4" customFormat="1" ht="24.95" customHeight="1" x14ac:dyDescent="0.25">
      <c r="B101" s="27" t="s">
        <v>276</v>
      </c>
      <c r="C101" s="24">
        <f>'PRODUCT BACKLOG'!$C101</f>
        <v>0</v>
      </c>
      <c r="D101" s="24"/>
      <c r="E101" s="24" t="e">
        <f>VLOOKUP($C101,'PRODUCT BACKLOG'!$C$5:$G$5000,2,0)</f>
        <v>#N/A</v>
      </c>
      <c r="F101" s="25" t="e">
        <f>VLOOKUP($C101,'PRODUCT BACKLOG'!$C$5:$G$5000,6,0)</f>
        <v>#N/A</v>
      </c>
      <c r="G101" s="25"/>
      <c r="H101" s="26" t="e">
        <f>VLOOKUP($C101,'PRODUCT BACKLOG'!$C$5:$E$5000,4,)</f>
        <v>#N/A</v>
      </c>
      <c r="I101" s="26" t="e">
        <f>VLOOKUP($C101,'PRODUCT BACKLOG'!$C$5:$E$5000,5,)</f>
        <v>#N/A</v>
      </c>
      <c r="J101" s="25"/>
    </row>
    <row r="102" spans="2:10" s="4" customFormat="1" ht="24.95" customHeight="1" x14ac:dyDescent="0.25">
      <c r="B102" s="27" t="s">
        <v>277</v>
      </c>
      <c r="C102" s="24">
        <f>'PRODUCT BACKLOG'!$C102</f>
        <v>0</v>
      </c>
      <c r="D102" s="24"/>
      <c r="E102" s="24" t="e">
        <f>VLOOKUP($C102,'PRODUCT BACKLOG'!$C$5:$G$5000,2,0)</f>
        <v>#N/A</v>
      </c>
      <c r="F102" s="25" t="e">
        <f>VLOOKUP($C102,'PRODUCT BACKLOG'!$C$5:$G$5000,6,0)</f>
        <v>#N/A</v>
      </c>
      <c r="G102" s="25"/>
      <c r="H102" s="26" t="e">
        <f>VLOOKUP($C102,'PRODUCT BACKLOG'!$C$5:$E$5000,4,)</f>
        <v>#N/A</v>
      </c>
      <c r="I102" s="26" t="e">
        <f>VLOOKUP($C102,'PRODUCT BACKLOG'!$C$5:$E$5000,5,)</f>
        <v>#N/A</v>
      </c>
      <c r="J102" s="25"/>
    </row>
    <row r="103" spans="2:10" s="4" customFormat="1" ht="24.95" customHeight="1" x14ac:dyDescent="0.25">
      <c r="B103" s="27" t="s">
        <v>278</v>
      </c>
      <c r="C103" s="24">
        <f>'PRODUCT BACKLOG'!$C103</f>
        <v>0</v>
      </c>
      <c r="D103" s="24"/>
      <c r="E103" s="24" t="e">
        <f>VLOOKUP($C103,'PRODUCT BACKLOG'!$C$5:$G$5000,2,0)</f>
        <v>#N/A</v>
      </c>
      <c r="F103" s="25" t="e">
        <f>VLOOKUP($C103,'PRODUCT BACKLOG'!$C$5:$G$5000,6,0)</f>
        <v>#N/A</v>
      </c>
      <c r="G103" s="25"/>
      <c r="H103" s="26" t="e">
        <f>VLOOKUP($C103,'PRODUCT BACKLOG'!$C$5:$E$5000,4,)</f>
        <v>#N/A</v>
      </c>
      <c r="I103" s="26" t="e">
        <f>VLOOKUP($C103,'PRODUCT BACKLOG'!$C$5:$E$5000,5,)</f>
        <v>#N/A</v>
      </c>
      <c r="J103" s="25"/>
    </row>
    <row r="104" spans="2:10" s="4" customFormat="1" ht="24.95" customHeight="1" x14ac:dyDescent="0.25">
      <c r="B104" s="27" t="s">
        <v>279</v>
      </c>
      <c r="C104" s="24">
        <f>'PRODUCT BACKLOG'!$C104</f>
        <v>0</v>
      </c>
      <c r="D104" s="24"/>
      <c r="E104" s="24" t="e">
        <f>VLOOKUP($C104,'PRODUCT BACKLOG'!$C$5:$G$5000,2,0)</f>
        <v>#N/A</v>
      </c>
      <c r="F104" s="25" t="e">
        <f>VLOOKUP($C104,'PRODUCT BACKLOG'!$C$5:$G$5000,6,0)</f>
        <v>#N/A</v>
      </c>
      <c r="G104" s="25"/>
      <c r="H104" s="26" t="e">
        <f>VLOOKUP($C104,'PRODUCT BACKLOG'!$C$5:$E$5000,4,)</f>
        <v>#N/A</v>
      </c>
      <c r="I104" s="26" t="e">
        <f>VLOOKUP($C104,'PRODUCT BACKLOG'!$C$5:$E$5000,5,)</f>
        <v>#N/A</v>
      </c>
      <c r="J104" s="25"/>
    </row>
    <row r="105" spans="2:10" s="4" customFormat="1" ht="24.95" customHeight="1" x14ac:dyDescent="0.25">
      <c r="B105" s="27" t="s">
        <v>280</v>
      </c>
      <c r="C105" s="24">
        <f>'PRODUCT BACKLOG'!$C105</f>
        <v>0</v>
      </c>
      <c r="D105" s="24"/>
      <c r="E105" s="24" t="e">
        <f>VLOOKUP($C105,'PRODUCT BACKLOG'!$C$5:$G$5000,2,0)</f>
        <v>#N/A</v>
      </c>
      <c r="F105" s="25" t="e">
        <f>VLOOKUP($C105,'PRODUCT BACKLOG'!$C$5:$G$5000,6,0)</f>
        <v>#N/A</v>
      </c>
      <c r="G105" s="25"/>
      <c r="H105" s="26" t="e">
        <f>VLOOKUP($C105,'PRODUCT BACKLOG'!$C$5:$E$5000,4,)</f>
        <v>#N/A</v>
      </c>
      <c r="I105" s="26" t="e">
        <f>VLOOKUP($C105,'PRODUCT BACKLOG'!$C$5:$E$5000,5,)</f>
        <v>#N/A</v>
      </c>
      <c r="J105" s="25"/>
    </row>
    <row r="106" spans="2:10" s="4" customFormat="1" ht="24.95" customHeight="1" x14ac:dyDescent="0.25">
      <c r="B106" s="27" t="s">
        <v>281</v>
      </c>
      <c r="C106" s="24">
        <f>'PRODUCT BACKLOG'!$C106</f>
        <v>0</v>
      </c>
      <c r="D106" s="24"/>
      <c r="E106" s="24" t="e">
        <f>VLOOKUP($C106,'PRODUCT BACKLOG'!$C$5:$G$5000,2,0)</f>
        <v>#N/A</v>
      </c>
      <c r="F106" s="25" t="e">
        <f>VLOOKUP($C106,'PRODUCT BACKLOG'!$C$5:$G$5000,6,0)</f>
        <v>#N/A</v>
      </c>
      <c r="G106" s="25"/>
      <c r="H106" s="26" t="e">
        <f>VLOOKUP($C106,'PRODUCT BACKLOG'!$C$5:$E$5000,4,)</f>
        <v>#N/A</v>
      </c>
      <c r="I106" s="26" t="e">
        <f>VLOOKUP($C106,'PRODUCT BACKLOG'!$C$5:$E$5000,5,)</f>
        <v>#N/A</v>
      </c>
      <c r="J106" s="25"/>
    </row>
    <row r="107" spans="2:10" s="4" customFormat="1" ht="24.95" customHeight="1" x14ac:dyDescent="0.25">
      <c r="B107" s="27" t="s">
        <v>282</v>
      </c>
      <c r="C107" s="24">
        <f>'PRODUCT BACKLOG'!$C107</f>
        <v>0</v>
      </c>
      <c r="D107" s="24"/>
      <c r="E107" s="24" t="e">
        <f>VLOOKUP($C107,'PRODUCT BACKLOG'!$C$5:$G$5000,2,0)</f>
        <v>#N/A</v>
      </c>
      <c r="F107" s="25" t="e">
        <f>VLOOKUP($C107,'PRODUCT BACKLOG'!$C$5:$G$5000,6,0)</f>
        <v>#N/A</v>
      </c>
      <c r="G107" s="25"/>
      <c r="H107" s="26" t="e">
        <f>VLOOKUP($C107,'PRODUCT BACKLOG'!$C$5:$E$5000,4,)</f>
        <v>#N/A</v>
      </c>
      <c r="I107" s="26" t="e">
        <f>VLOOKUP($C107,'PRODUCT BACKLOG'!$C$5:$E$5000,5,)</f>
        <v>#N/A</v>
      </c>
      <c r="J107" s="25"/>
    </row>
    <row r="108" spans="2:10" s="4" customFormat="1" ht="24.95" customHeight="1" x14ac:dyDescent="0.25">
      <c r="B108" s="27" t="s">
        <v>283</v>
      </c>
      <c r="C108" s="24">
        <f>'PRODUCT BACKLOG'!$C108</f>
        <v>0</v>
      </c>
      <c r="D108" s="24"/>
      <c r="E108" s="24" t="e">
        <f>VLOOKUP($C108,'PRODUCT BACKLOG'!$C$5:$G$5000,2,0)</f>
        <v>#N/A</v>
      </c>
      <c r="F108" s="25" t="e">
        <f>VLOOKUP($C108,'PRODUCT BACKLOG'!$C$5:$G$5000,6,0)</f>
        <v>#N/A</v>
      </c>
      <c r="G108" s="25"/>
      <c r="H108" s="26" t="e">
        <f>VLOOKUP($C108,'PRODUCT BACKLOG'!$C$5:$E$5000,4,)</f>
        <v>#N/A</v>
      </c>
      <c r="I108" s="26" t="e">
        <f>VLOOKUP($C108,'PRODUCT BACKLOG'!$C$5:$E$5000,5,)</f>
        <v>#N/A</v>
      </c>
      <c r="J108" s="25"/>
    </row>
    <row r="109" spans="2:10" s="4" customFormat="1" ht="24.95" customHeight="1" x14ac:dyDescent="0.25">
      <c r="B109" s="27" t="s">
        <v>284</v>
      </c>
      <c r="C109" s="24">
        <f>'PRODUCT BACKLOG'!$C109</f>
        <v>0</v>
      </c>
      <c r="D109" s="24"/>
      <c r="E109" s="24" t="e">
        <f>VLOOKUP($C109,'PRODUCT BACKLOG'!$C$5:$G$5000,2,0)</f>
        <v>#N/A</v>
      </c>
      <c r="F109" s="25" t="e">
        <f>VLOOKUP($C109,'PRODUCT BACKLOG'!$C$5:$G$5000,6,0)</f>
        <v>#N/A</v>
      </c>
      <c r="G109" s="25"/>
      <c r="H109" s="26" t="e">
        <f>VLOOKUP($C109,'PRODUCT BACKLOG'!$C$5:$E$5000,4,)</f>
        <v>#N/A</v>
      </c>
      <c r="I109" s="26" t="e">
        <f>VLOOKUP($C109,'PRODUCT BACKLOG'!$C$5:$E$5000,5,)</f>
        <v>#N/A</v>
      </c>
      <c r="J109" s="25"/>
    </row>
    <row r="110" spans="2:10" s="4" customFormat="1" ht="24.95" customHeight="1" x14ac:dyDescent="0.25">
      <c r="B110" s="27" t="s">
        <v>285</v>
      </c>
      <c r="C110" s="24">
        <f>'PRODUCT BACKLOG'!$C110</f>
        <v>0</v>
      </c>
      <c r="D110" s="24"/>
      <c r="E110" s="24" t="e">
        <f>VLOOKUP($C110,'PRODUCT BACKLOG'!$C$5:$G$5000,2,0)</f>
        <v>#N/A</v>
      </c>
      <c r="F110" s="25" t="e">
        <f>VLOOKUP($C110,'PRODUCT BACKLOG'!$C$5:$G$5000,6,0)</f>
        <v>#N/A</v>
      </c>
      <c r="G110" s="25"/>
      <c r="H110" s="26" t="e">
        <f>VLOOKUP($C110,'PRODUCT BACKLOG'!$C$5:$E$5000,4,)</f>
        <v>#N/A</v>
      </c>
      <c r="I110" s="26" t="e">
        <f>VLOOKUP($C110,'PRODUCT BACKLOG'!$C$5:$E$5000,5,)</f>
        <v>#N/A</v>
      </c>
      <c r="J110" s="25"/>
    </row>
    <row r="111" spans="2:10" s="4" customFormat="1" ht="24.95" customHeight="1" x14ac:dyDescent="0.25">
      <c r="B111" s="27" t="s">
        <v>286</v>
      </c>
      <c r="C111" s="24">
        <f>'PRODUCT BACKLOG'!$C111</f>
        <v>0</v>
      </c>
      <c r="D111" s="24"/>
      <c r="E111" s="24" t="e">
        <f>VLOOKUP($C111,'PRODUCT BACKLOG'!$C$5:$G$5000,2,0)</f>
        <v>#N/A</v>
      </c>
      <c r="F111" s="25" t="e">
        <f>VLOOKUP($C111,'PRODUCT BACKLOG'!$C$5:$G$5000,6,0)</f>
        <v>#N/A</v>
      </c>
      <c r="G111" s="25"/>
      <c r="H111" s="26" t="e">
        <f>VLOOKUP($C111,'PRODUCT BACKLOG'!$C$5:$E$5000,4,)</f>
        <v>#N/A</v>
      </c>
      <c r="I111" s="26" t="e">
        <f>VLOOKUP($C111,'PRODUCT BACKLOG'!$C$5:$E$5000,5,)</f>
        <v>#N/A</v>
      </c>
      <c r="J111" s="25"/>
    </row>
    <row r="112" spans="2:10" s="4" customFormat="1" ht="24.95" customHeight="1" x14ac:dyDescent="0.25">
      <c r="B112" s="27" t="s">
        <v>287</v>
      </c>
      <c r="C112" s="24">
        <f>'PRODUCT BACKLOG'!$C112</f>
        <v>0</v>
      </c>
      <c r="D112" s="24"/>
      <c r="E112" s="24" t="e">
        <f>VLOOKUP($C112,'PRODUCT BACKLOG'!$C$5:$G$5000,2,0)</f>
        <v>#N/A</v>
      </c>
      <c r="F112" s="25" t="e">
        <f>VLOOKUP($C112,'PRODUCT BACKLOG'!$C$5:$G$5000,6,0)</f>
        <v>#N/A</v>
      </c>
      <c r="G112" s="25"/>
      <c r="H112" s="26" t="e">
        <f>VLOOKUP($C112,'PRODUCT BACKLOG'!$C$5:$E$5000,4,)</f>
        <v>#N/A</v>
      </c>
      <c r="I112" s="26" t="e">
        <f>VLOOKUP($C112,'PRODUCT BACKLOG'!$C$5:$E$5000,5,)</f>
        <v>#N/A</v>
      </c>
      <c r="J112" s="25"/>
    </row>
    <row r="113" spans="2:10" s="4" customFormat="1" ht="24.95" customHeight="1" x14ac:dyDescent="0.25">
      <c r="B113" s="27" t="s">
        <v>288</v>
      </c>
      <c r="C113" s="24">
        <f>'PRODUCT BACKLOG'!$C113</f>
        <v>0</v>
      </c>
      <c r="D113" s="24"/>
      <c r="E113" s="24" t="e">
        <f>VLOOKUP($C113,'PRODUCT BACKLOG'!$C$5:$G$5000,2,0)</f>
        <v>#N/A</v>
      </c>
      <c r="F113" s="25" t="e">
        <f>VLOOKUP($C113,'PRODUCT BACKLOG'!$C$5:$G$5000,6,0)</f>
        <v>#N/A</v>
      </c>
      <c r="G113" s="25"/>
      <c r="H113" s="26" t="e">
        <f>VLOOKUP($C113,'PRODUCT BACKLOG'!$C$5:$E$5000,4,)</f>
        <v>#N/A</v>
      </c>
      <c r="I113" s="26" t="e">
        <f>VLOOKUP($C113,'PRODUCT BACKLOG'!$C$5:$E$5000,5,)</f>
        <v>#N/A</v>
      </c>
      <c r="J113" s="25"/>
    </row>
    <row r="114" spans="2:10" s="4" customFormat="1" ht="24.95" customHeight="1" x14ac:dyDescent="0.25">
      <c r="B114" s="27" t="s">
        <v>289</v>
      </c>
      <c r="C114" s="24">
        <f>'PRODUCT BACKLOG'!$C114</f>
        <v>0</v>
      </c>
      <c r="D114" s="24"/>
      <c r="E114" s="24" t="e">
        <f>VLOOKUP($C114,'PRODUCT BACKLOG'!$C$5:$G$5000,2,0)</f>
        <v>#N/A</v>
      </c>
      <c r="F114" s="25" t="e">
        <f>VLOOKUP($C114,'PRODUCT BACKLOG'!$C$5:$G$5000,6,0)</f>
        <v>#N/A</v>
      </c>
      <c r="G114" s="25"/>
      <c r="H114" s="26" t="e">
        <f>VLOOKUP($C114,'PRODUCT BACKLOG'!$C$5:$E$5000,4,)</f>
        <v>#N/A</v>
      </c>
      <c r="I114" s="26" t="e">
        <f>VLOOKUP($C114,'PRODUCT BACKLOG'!$C$5:$E$5000,5,)</f>
        <v>#N/A</v>
      </c>
      <c r="J114" s="25"/>
    </row>
    <row r="115" spans="2:10" s="4" customFormat="1" ht="24.95" customHeight="1" x14ac:dyDescent="0.25">
      <c r="B115" s="27" t="s">
        <v>290</v>
      </c>
      <c r="C115" s="24">
        <f>'PRODUCT BACKLOG'!$C115</f>
        <v>0</v>
      </c>
      <c r="D115" s="24"/>
      <c r="E115" s="24" t="e">
        <f>VLOOKUP($C115,'PRODUCT BACKLOG'!$C$5:$G$5000,2,0)</f>
        <v>#N/A</v>
      </c>
      <c r="F115" s="25" t="e">
        <f>VLOOKUP($C115,'PRODUCT BACKLOG'!$C$5:$G$5000,6,0)</f>
        <v>#N/A</v>
      </c>
      <c r="G115" s="25"/>
      <c r="H115" s="26" t="e">
        <f>VLOOKUP($C115,'PRODUCT BACKLOG'!$C$5:$E$5000,4,)</f>
        <v>#N/A</v>
      </c>
      <c r="I115" s="26" t="e">
        <f>VLOOKUP($C115,'PRODUCT BACKLOG'!$C$5:$E$5000,5,)</f>
        <v>#N/A</v>
      </c>
      <c r="J115" s="25"/>
    </row>
    <row r="116" spans="2:10" s="4" customFormat="1" ht="24.95" customHeight="1" x14ac:dyDescent="0.25">
      <c r="B116" s="27" t="s">
        <v>291</v>
      </c>
      <c r="C116" s="24">
        <f>'PRODUCT BACKLOG'!$C116</f>
        <v>0</v>
      </c>
      <c r="D116" s="24"/>
      <c r="E116" s="24" t="e">
        <f>VLOOKUP($C116,'PRODUCT BACKLOG'!$C$5:$G$5000,2,0)</f>
        <v>#N/A</v>
      </c>
      <c r="F116" s="25" t="e">
        <f>VLOOKUP($C116,'PRODUCT BACKLOG'!$C$5:$G$5000,6,0)</f>
        <v>#N/A</v>
      </c>
      <c r="G116" s="25"/>
      <c r="H116" s="26" t="e">
        <f>VLOOKUP($C116,'PRODUCT BACKLOG'!$C$5:$E$5000,4,)</f>
        <v>#N/A</v>
      </c>
      <c r="I116" s="26" t="e">
        <f>VLOOKUP($C116,'PRODUCT BACKLOG'!$C$5:$E$5000,5,)</f>
        <v>#N/A</v>
      </c>
      <c r="J116" s="25"/>
    </row>
    <row r="117" spans="2:10" s="4" customFormat="1" ht="24.95" customHeight="1" x14ac:dyDescent="0.25">
      <c r="B117" s="27" t="s">
        <v>292</v>
      </c>
      <c r="C117" s="24">
        <f>'PRODUCT BACKLOG'!$C117</f>
        <v>0</v>
      </c>
      <c r="D117" s="24"/>
      <c r="E117" s="24" t="e">
        <f>VLOOKUP($C117,'PRODUCT BACKLOG'!$C$5:$G$5000,2,0)</f>
        <v>#N/A</v>
      </c>
      <c r="F117" s="25" t="e">
        <f>VLOOKUP($C117,'PRODUCT BACKLOG'!$C$5:$G$5000,6,0)</f>
        <v>#N/A</v>
      </c>
      <c r="G117" s="25"/>
      <c r="H117" s="26" t="e">
        <f>VLOOKUP($C117,'PRODUCT BACKLOG'!$C$5:$E$5000,4,)</f>
        <v>#N/A</v>
      </c>
      <c r="I117" s="26" t="e">
        <f>VLOOKUP($C117,'PRODUCT BACKLOG'!$C$5:$E$5000,5,)</f>
        <v>#N/A</v>
      </c>
      <c r="J117" s="25"/>
    </row>
    <row r="118" spans="2:10" s="4" customFormat="1" ht="24.95" customHeight="1" x14ac:dyDescent="0.25">
      <c r="B118" s="27" t="s">
        <v>293</v>
      </c>
      <c r="C118" s="24">
        <f>'PRODUCT BACKLOG'!$C118</f>
        <v>0</v>
      </c>
      <c r="D118" s="24"/>
      <c r="E118" s="24" t="e">
        <f>VLOOKUP($C118,'PRODUCT BACKLOG'!$C$5:$G$5000,2,0)</f>
        <v>#N/A</v>
      </c>
      <c r="F118" s="25" t="e">
        <f>VLOOKUP($C118,'PRODUCT BACKLOG'!$C$5:$G$5000,6,0)</f>
        <v>#N/A</v>
      </c>
      <c r="G118" s="25"/>
      <c r="H118" s="26" t="e">
        <f>VLOOKUP($C118,'PRODUCT BACKLOG'!$C$5:$E$5000,4,)</f>
        <v>#N/A</v>
      </c>
      <c r="I118" s="26" t="e">
        <f>VLOOKUP($C118,'PRODUCT BACKLOG'!$C$5:$E$5000,5,)</f>
        <v>#N/A</v>
      </c>
      <c r="J118" s="25"/>
    </row>
    <row r="119" spans="2:10" s="4" customFormat="1" ht="24.95" customHeight="1" x14ac:dyDescent="0.25">
      <c r="B119" s="27" t="s">
        <v>294</v>
      </c>
      <c r="C119" s="24">
        <f>'PRODUCT BACKLOG'!$C119</f>
        <v>0</v>
      </c>
      <c r="D119" s="24"/>
      <c r="E119" s="24" t="e">
        <f>VLOOKUP($C119,'PRODUCT BACKLOG'!$C$5:$G$5000,2,0)</f>
        <v>#N/A</v>
      </c>
      <c r="F119" s="25" t="e">
        <f>VLOOKUP($C119,'PRODUCT BACKLOG'!$C$5:$G$5000,6,0)</f>
        <v>#N/A</v>
      </c>
      <c r="G119" s="25"/>
      <c r="H119" s="26" t="e">
        <f>VLOOKUP($C119,'PRODUCT BACKLOG'!$C$5:$E$5000,4,)</f>
        <v>#N/A</v>
      </c>
      <c r="I119" s="26" t="e">
        <f>VLOOKUP($C119,'PRODUCT BACKLOG'!$C$5:$E$5000,5,)</f>
        <v>#N/A</v>
      </c>
      <c r="J119" s="25"/>
    </row>
    <row r="120" spans="2:10" s="4" customFormat="1" ht="24.95" customHeight="1" x14ac:dyDescent="0.25">
      <c r="B120" s="27" t="s">
        <v>295</v>
      </c>
      <c r="C120" s="24">
        <f>'PRODUCT BACKLOG'!$C120</f>
        <v>0</v>
      </c>
      <c r="D120" s="24"/>
      <c r="E120" s="24" t="e">
        <f>VLOOKUP($C120,'PRODUCT BACKLOG'!$C$5:$G$5000,2,0)</f>
        <v>#N/A</v>
      </c>
      <c r="F120" s="25" t="e">
        <f>VLOOKUP($C120,'PRODUCT BACKLOG'!$C$5:$G$5000,6,0)</f>
        <v>#N/A</v>
      </c>
      <c r="G120" s="25"/>
      <c r="H120" s="26" t="e">
        <f>VLOOKUP($C120,'PRODUCT BACKLOG'!$C$5:$E$5000,4,)</f>
        <v>#N/A</v>
      </c>
      <c r="I120" s="26" t="e">
        <f>VLOOKUP($C120,'PRODUCT BACKLOG'!$C$5:$E$5000,5,)</f>
        <v>#N/A</v>
      </c>
      <c r="J120" s="25"/>
    </row>
    <row r="121" spans="2:10" s="4" customFormat="1" ht="24.95" customHeight="1" x14ac:dyDescent="0.25">
      <c r="B121" s="27" t="s">
        <v>296</v>
      </c>
      <c r="C121" s="24">
        <f>'PRODUCT BACKLOG'!$C121</f>
        <v>0</v>
      </c>
      <c r="D121" s="24"/>
      <c r="E121" s="24" t="e">
        <f>VLOOKUP($C121,'PRODUCT BACKLOG'!$C$5:$G$5000,2,0)</f>
        <v>#N/A</v>
      </c>
      <c r="F121" s="25" t="e">
        <f>VLOOKUP($C121,'PRODUCT BACKLOG'!$C$5:$G$5000,6,0)</f>
        <v>#N/A</v>
      </c>
      <c r="G121" s="25"/>
      <c r="H121" s="26" t="e">
        <f>VLOOKUP($C121,'PRODUCT BACKLOG'!$C$5:$E$5000,4,)</f>
        <v>#N/A</v>
      </c>
      <c r="I121" s="26" t="e">
        <f>VLOOKUP($C121,'PRODUCT BACKLOG'!$C$5:$E$5000,5,)</f>
        <v>#N/A</v>
      </c>
      <c r="J121" s="25"/>
    </row>
    <row r="122" spans="2:10" s="4" customFormat="1" ht="24.95" customHeight="1" x14ac:dyDescent="0.25">
      <c r="B122" s="27" t="s">
        <v>297</v>
      </c>
      <c r="C122" s="24">
        <f>'PRODUCT BACKLOG'!$C122</f>
        <v>0</v>
      </c>
      <c r="D122" s="24"/>
      <c r="E122" s="24" t="e">
        <f>VLOOKUP($C122,'PRODUCT BACKLOG'!$C$5:$G$5000,2,0)</f>
        <v>#N/A</v>
      </c>
      <c r="F122" s="25" t="e">
        <f>VLOOKUP($C122,'PRODUCT BACKLOG'!$C$5:$G$5000,6,0)</f>
        <v>#N/A</v>
      </c>
      <c r="G122" s="25"/>
      <c r="H122" s="26" t="e">
        <f>VLOOKUP($C122,'PRODUCT BACKLOG'!$C$5:$E$5000,4,)</f>
        <v>#N/A</v>
      </c>
      <c r="I122" s="26" t="e">
        <f>VLOOKUP($C122,'PRODUCT BACKLOG'!$C$5:$E$5000,5,)</f>
        <v>#N/A</v>
      </c>
      <c r="J122" s="25"/>
    </row>
    <row r="123" spans="2:10" s="4" customFormat="1" ht="24.95" customHeight="1" x14ac:dyDescent="0.25">
      <c r="B123" s="27" t="s">
        <v>298</v>
      </c>
      <c r="C123" s="24">
        <f>'PRODUCT BACKLOG'!$C123</f>
        <v>0</v>
      </c>
      <c r="D123" s="24"/>
      <c r="E123" s="24" t="e">
        <f>VLOOKUP($C123,'PRODUCT BACKLOG'!$C$5:$G$5000,2,0)</f>
        <v>#N/A</v>
      </c>
      <c r="F123" s="25" t="e">
        <f>VLOOKUP($C123,'PRODUCT BACKLOG'!$C$5:$G$5000,6,0)</f>
        <v>#N/A</v>
      </c>
      <c r="G123" s="25"/>
      <c r="H123" s="26" t="e">
        <f>VLOOKUP($C123,'PRODUCT BACKLOG'!$C$5:$E$5000,4,)</f>
        <v>#N/A</v>
      </c>
      <c r="I123" s="26" t="e">
        <f>VLOOKUP($C123,'PRODUCT BACKLOG'!$C$5:$E$5000,5,)</f>
        <v>#N/A</v>
      </c>
      <c r="J123" s="25"/>
    </row>
    <row r="124" spans="2:10" s="4" customFormat="1" ht="24.95" customHeight="1" x14ac:dyDescent="0.25">
      <c r="B124" s="27" t="s">
        <v>299</v>
      </c>
      <c r="C124" s="24">
        <f>'PRODUCT BACKLOG'!$C124</f>
        <v>0</v>
      </c>
      <c r="D124" s="24"/>
      <c r="E124" s="24" t="e">
        <f>VLOOKUP($C124,'PRODUCT BACKLOG'!$C$5:$G$5000,2,0)</f>
        <v>#N/A</v>
      </c>
      <c r="F124" s="25" t="e">
        <f>VLOOKUP($C124,'PRODUCT BACKLOG'!$C$5:$G$5000,6,0)</f>
        <v>#N/A</v>
      </c>
      <c r="G124" s="25"/>
      <c r="H124" s="26" t="e">
        <f>VLOOKUP($C124,'PRODUCT BACKLOG'!$C$5:$E$5000,4,)</f>
        <v>#N/A</v>
      </c>
      <c r="I124" s="26" t="e">
        <f>VLOOKUP($C124,'PRODUCT BACKLOG'!$C$5:$E$5000,5,)</f>
        <v>#N/A</v>
      </c>
      <c r="J124" s="25"/>
    </row>
    <row r="125" spans="2:10" s="4" customFormat="1" ht="24.95" customHeight="1" x14ac:dyDescent="0.25">
      <c r="B125" s="27" t="s">
        <v>300</v>
      </c>
      <c r="C125" s="24">
        <f>'PRODUCT BACKLOG'!$C125</f>
        <v>0</v>
      </c>
      <c r="D125" s="24"/>
      <c r="E125" s="24" t="e">
        <f>VLOOKUP($C125,'PRODUCT BACKLOG'!$C$5:$G$5000,2,0)</f>
        <v>#N/A</v>
      </c>
      <c r="F125" s="25" t="e">
        <f>VLOOKUP($C125,'PRODUCT BACKLOG'!$C$5:$G$5000,6,0)</f>
        <v>#N/A</v>
      </c>
      <c r="G125" s="25"/>
      <c r="H125" s="26" t="e">
        <f>VLOOKUP($C125,'PRODUCT BACKLOG'!$C$5:$E$5000,4,)</f>
        <v>#N/A</v>
      </c>
      <c r="I125" s="26" t="e">
        <f>VLOOKUP($C125,'PRODUCT BACKLOG'!$C$5:$E$5000,5,)</f>
        <v>#N/A</v>
      </c>
      <c r="J125" s="25"/>
    </row>
    <row r="126" spans="2:10" s="4" customFormat="1" ht="24.95" customHeight="1" x14ac:dyDescent="0.25">
      <c r="B126" s="27" t="s">
        <v>301</v>
      </c>
      <c r="C126" s="24">
        <f>'PRODUCT BACKLOG'!$C126</f>
        <v>0</v>
      </c>
      <c r="D126" s="24"/>
      <c r="E126" s="24" t="e">
        <f>VLOOKUP($C126,'PRODUCT BACKLOG'!$C$5:$G$5000,2,0)</f>
        <v>#N/A</v>
      </c>
      <c r="F126" s="25" t="e">
        <f>VLOOKUP($C126,'PRODUCT BACKLOG'!$C$5:$G$5000,6,0)</f>
        <v>#N/A</v>
      </c>
      <c r="G126" s="25"/>
      <c r="H126" s="26" t="e">
        <f>VLOOKUP($C126,'PRODUCT BACKLOG'!$C$5:$E$5000,4,)</f>
        <v>#N/A</v>
      </c>
      <c r="I126" s="26" t="e">
        <f>VLOOKUP($C126,'PRODUCT BACKLOG'!$C$5:$E$5000,5,)</f>
        <v>#N/A</v>
      </c>
      <c r="J126" s="25"/>
    </row>
    <row r="127" spans="2:10" s="4" customFormat="1" ht="24.95" customHeight="1" x14ac:dyDescent="0.25">
      <c r="B127" s="27" t="s">
        <v>302</v>
      </c>
      <c r="C127" s="24">
        <f>'PRODUCT BACKLOG'!$C127</f>
        <v>0</v>
      </c>
      <c r="D127" s="24"/>
      <c r="E127" s="24" t="e">
        <f>VLOOKUP($C127,'PRODUCT BACKLOG'!$C$5:$G$5000,2,0)</f>
        <v>#N/A</v>
      </c>
      <c r="F127" s="25" t="e">
        <f>VLOOKUP($C127,'PRODUCT BACKLOG'!$C$5:$G$5000,6,0)</f>
        <v>#N/A</v>
      </c>
      <c r="G127" s="25"/>
      <c r="H127" s="26" t="e">
        <f>VLOOKUP($C127,'PRODUCT BACKLOG'!$C$5:$E$5000,4,)</f>
        <v>#N/A</v>
      </c>
      <c r="I127" s="26" t="e">
        <f>VLOOKUP($C127,'PRODUCT BACKLOG'!$C$5:$E$5000,5,)</f>
        <v>#N/A</v>
      </c>
      <c r="J127" s="25"/>
    </row>
    <row r="128" spans="2:10" s="4" customFormat="1" ht="24.95" customHeight="1" x14ac:dyDescent="0.25">
      <c r="B128" s="27" t="s">
        <v>303</v>
      </c>
      <c r="C128" s="24">
        <f>'PRODUCT BACKLOG'!$C128</f>
        <v>0</v>
      </c>
      <c r="D128" s="24"/>
      <c r="E128" s="24" t="e">
        <f>VLOOKUP($C128,'PRODUCT BACKLOG'!$C$5:$G$5000,2,0)</f>
        <v>#N/A</v>
      </c>
      <c r="F128" s="25" t="e">
        <f>VLOOKUP($C128,'PRODUCT BACKLOG'!$C$5:$G$5000,6,0)</f>
        <v>#N/A</v>
      </c>
      <c r="G128" s="25"/>
      <c r="H128" s="26" t="e">
        <f>VLOOKUP($C128,'PRODUCT BACKLOG'!$C$5:$E$5000,4,)</f>
        <v>#N/A</v>
      </c>
      <c r="I128" s="26" t="e">
        <f>VLOOKUP($C128,'PRODUCT BACKLOG'!$C$5:$E$5000,5,)</f>
        <v>#N/A</v>
      </c>
      <c r="J128" s="25"/>
    </row>
    <row r="129" spans="2:10" s="4" customFormat="1" ht="24.95" customHeight="1" x14ac:dyDescent="0.25">
      <c r="B129" s="27" t="s">
        <v>304</v>
      </c>
      <c r="C129" s="24">
        <f>'PRODUCT BACKLOG'!$C129</f>
        <v>0</v>
      </c>
      <c r="D129" s="24"/>
      <c r="E129" s="24" t="e">
        <f>VLOOKUP($C129,'PRODUCT BACKLOG'!$C$5:$G$5000,2,0)</f>
        <v>#N/A</v>
      </c>
      <c r="F129" s="25" t="e">
        <f>VLOOKUP($C129,'PRODUCT BACKLOG'!$C$5:$G$5000,6,0)</f>
        <v>#N/A</v>
      </c>
      <c r="G129" s="25"/>
      <c r="H129" s="26" t="e">
        <f>VLOOKUP($C129,'PRODUCT BACKLOG'!$C$5:$E$5000,4,)</f>
        <v>#N/A</v>
      </c>
      <c r="I129" s="26" t="e">
        <f>VLOOKUP($C129,'PRODUCT BACKLOG'!$C$5:$E$5000,5,)</f>
        <v>#N/A</v>
      </c>
      <c r="J129" s="25"/>
    </row>
    <row r="130" spans="2:10" s="4" customFormat="1" ht="24.95" customHeight="1" x14ac:dyDescent="0.25">
      <c r="B130" s="27" t="s">
        <v>305</v>
      </c>
      <c r="C130" s="24">
        <f>'PRODUCT BACKLOG'!$C130</f>
        <v>0</v>
      </c>
      <c r="D130" s="24"/>
      <c r="E130" s="24" t="e">
        <f>VLOOKUP($C130,'PRODUCT BACKLOG'!$C$5:$G$5000,2,0)</f>
        <v>#N/A</v>
      </c>
      <c r="F130" s="25" t="e">
        <f>VLOOKUP($C130,'PRODUCT BACKLOG'!$C$5:$G$5000,6,0)</f>
        <v>#N/A</v>
      </c>
      <c r="G130" s="25"/>
      <c r="H130" s="26" t="e">
        <f>VLOOKUP($C130,'PRODUCT BACKLOG'!$C$5:$E$5000,4,)</f>
        <v>#N/A</v>
      </c>
      <c r="I130" s="26" t="e">
        <f>VLOOKUP($C130,'PRODUCT BACKLOG'!$C$5:$E$5000,5,)</f>
        <v>#N/A</v>
      </c>
      <c r="J130" s="25"/>
    </row>
    <row r="131" spans="2:10" s="4" customFormat="1" ht="24.95" customHeight="1" x14ac:dyDescent="0.25">
      <c r="B131" s="27" t="s">
        <v>306</v>
      </c>
      <c r="C131" s="24">
        <f>'PRODUCT BACKLOG'!$C131</f>
        <v>0</v>
      </c>
      <c r="D131" s="24"/>
      <c r="E131" s="24" t="e">
        <f>VLOOKUP($C131,'PRODUCT BACKLOG'!$C$5:$G$5000,2,0)</f>
        <v>#N/A</v>
      </c>
      <c r="F131" s="25" t="e">
        <f>VLOOKUP($C131,'PRODUCT BACKLOG'!$C$5:$G$5000,6,0)</f>
        <v>#N/A</v>
      </c>
      <c r="G131" s="25"/>
      <c r="H131" s="26" t="e">
        <f>VLOOKUP($C131,'PRODUCT BACKLOG'!$C$5:$E$5000,4,)</f>
        <v>#N/A</v>
      </c>
      <c r="I131" s="26" t="e">
        <f>VLOOKUP($C131,'PRODUCT BACKLOG'!$C$5:$E$5000,5,)</f>
        <v>#N/A</v>
      </c>
      <c r="J131" s="25"/>
    </row>
    <row r="132" spans="2:10" s="4" customFormat="1" ht="24.95" customHeight="1" x14ac:dyDescent="0.25">
      <c r="B132" s="27" t="s">
        <v>307</v>
      </c>
      <c r="C132" s="24">
        <f>'PRODUCT BACKLOG'!$C132</f>
        <v>0</v>
      </c>
      <c r="D132" s="24"/>
      <c r="E132" s="24" t="e">
        <f>VLOOKUP($C132,'PRODUCT BACKLOG'!$C$5:$G$5000,2,0)</f>
        <v>#N/A</v>
      </c>
      <c r="F132" s="25" t="e">
        <f>VLOOKUP($C132,'PRODUCT BACKLOG'!$C$5:$G$5000,6,0)</f>
        <v>#N/A</v>
      </c>
      <c r="G132" s="25"/>
      <c r="H132" s="26" t="e">
        <f>VLOOKUP($C132,'PRODUCT BACKLOG'!$C$5:$E$5000,4,)</f>
        <v>#N/A</v>
      </c>
      <c r="I132" s="26" t="e">
        <f>VLOOKUP($C132,'PRODUCT BACKLOG'!$C$5:$E$5000,5,)</f>
        <v>#N/A</v>
      </c>
      <c r="J132" s="25"/>
    </row>
    <row r="133" spans="2:10" s="4" customFormat="1" ht="24.95" customHeight="1" x14ac:dyDescent="0.25">
      <c r="B133" s="27" t="s">
        <v>308</v>
      </c>
      <c r="C133" s="24">
        <f>'PRODUCT BACKLOG'!$C133</f>
        <v>0</v>
      </c>
      <c r="D133" s="24"/>
      <c r="E133" s="24" t="e">
        <f>VLOOKUP($C133,'PRODUCT BACKLOG'!$C$5:$G$5000,2,0)</f>
        <v>#N/A</v>
      </c>
      <c r="F133" s="25" t="e">
        <f>VLOOKUP($C133,'PRODUCT BACKLOG'!$C$5:$G$5000,6,0)</f>
        <v>#N/A</v>
      </c>
      <c r="G133" s="25"/>
      <c r="H133" s="26" t="e">
        <f>VLOOKUP($C133,'PRODUCT BACKLOG'!$C$5:$E$5000,4,)</f>
        <v>#N/A</v>
      </c>
      <c r="I133" s="26" t="e">
        <f>VLOOKUP($C133,'PRODUCT BACKLOG'!$C$5:$E$5000,5,)</f>
        <v>#N/A</v>
      </c>
      <c r="J133" s="25"/>
    </row>
    <row r="134" spans="2:10" s="4" customFormat="1" ht="24.95" customHeight="1" x14ac:dyDescent="0.25">
      <c r="B134" s="27" t="s">
        <v>309</v>
      </c>
      <c r="C134" s="24">
        <f>'PRODUCT BACKLOG'!$C134</f>
        <v>0</v>
      </c>
      <c r="D134" s="24"/>
      <c r="E134" s="24" t="e">
        <f>VLOOKUP($C134,'PRODUCT BACKLOG'!$C$5:$G$5000,2,0)</f>
        <v>#N/A</v>
      </c>
      <c r="F134" s="25" t="e">
        <f>VLOOKUP($C134,'PRODUCT BACKLOG'!$C$5:$G$5000,6,0)</f>
        <v>#N/A</v>
      </c>
      <c r="G134" s="25"/>
      <c r="H134" s="26" t="e">
        <f>VLOOKUP($C134,'PRODUCT BACKLOG'!$C$5:$E$5000,4,)</f>
        <v>#N/A</v>
      </c>
      <c r="I134" s="26" t="e">
        <f>VLOOKUP($C134,'PRODUCT BACKLOG'!$C$5:$E$5000,5,)</f>
        <v>#N/A</v>
      </c>
      <c r="J134" s="25"/>
    </row>
    <row r="135" spans="2:10" s="4" customFormat="1" ht="24.95" customHeight="1" x14ac:dyDescent="0.25">
      <c r="B135" s="27" t="s">
        <v>310</v>
      </c>
      <c r="C135" s="24">
        <f>'PRODUCT BACKLOG'!$C135</f>
        <v>0</v>
      </c>
      <c r="D135" s="24"/>
      <c r="E135" s="24" t="e">
        <f>VLOOKUP($C135,'PRODUCT BACKLOG'!$C$5:$G$5000,2,0)</f>
        <v>#N/A</v>
      </c>
      <c r="F135" s="25" t="e">
        <f>VLOOKUP($C135,'PRODUCT BACKLOG'!$C$5:$G$5000,6,0)</f>
        <v>#N/A</v>
      </c>
      <c r="G135" s="25"/>
      <c r="H135" s="26" t="e">
        <f>VLOOKUP($C135,'PRODUCT BACKLOG'!$C$5:$E$5000,4,)</f>
        <v>#N/A</v>
      </c>
      <c r="I135" s="26" t="e">
        <f>VLOOKUP($C135,'PRODUCT BACKLOG'!$C$5:$E$5000,5,)</f>
        <v>#N/A</v>
      </c>
      <c r="J135" s="25"/>
    </row>
    <row r="136" spans="2:10" s="4" customFormat="1" ht="24.95" customHeight="1" x14ac:dyDescent="0.25">
      <c r="B136" s="27" t="s">
        <v>311</v>
      </c>
      <c r="C136" s="24">
        <f>'PRODUCT BACKLOG'!$C136</f>
        <v>0</v>
      </c>
      <c r="D136" s="24"/>
      <c r="E136" s="24" t="e">
        <f>VLOOKUP($C136,'PRODUCT BACKLOG'!$C$5:$G$5000,2,0)</f>
        <v>#N/A</v>
      </c>
      <c r="F136" s="25" t="e">
        <f>VLOOKUP($C136,'PRODUCT BACKLOG'!$C$5:$G$5000,6,0)</f>
        <v>#N/A</v>
      </c>
      <c r="G136" s="25"/>
      <c r="H136" s="26" t="e">
        <f>VLOOKUP($C136,'PRODUCT BACKLOG'!$C$5:$E$5000,4,)</f>
        <v>#N/A</v>
      </c>
      <c r="I136" s="26" t="e">
        <f>VLOOKUP($C136,'PRODUCT BACKLOG'!$C$5:$E$5000,5,)</f>
        <v>#N/A</v>
      </c>
      <c r="J136" s="25"/>
    </row>
    <row r="137" spans="2:10" s="4" customFormat="1" ht="24.95" customHeight="1" x14ac:dyDescent="0.25">
      <c r="B137" s="27" t="s">
        <v>312</v>
      </c>
      <c r="C137" s="24">
        <f>'PRODUCT BACKLOG'!$C137</f>
        <v>0</v>
      </c>
      <c r="D137" s="24"/>
      <c r="E137" s="24" t="e">
        <f>VLOOKUP($C137,'PRODUCT BACKLOG'!$C$5:$G$5000,2,0)</f>
        <v>#N/A</v>
      </c>
      <c r="F137" s="25" t="e">
        <f>VLOOKUP($C137,'PRODUCT BACKLOG'!$C$5:$G$5000,6,0)</f>
        <v>#N/A</v>
      </c>
      <c r="G137" s="25"/>
      <c r="H137" s="26" t="e">
        <f>VLOOKUP($C137,'PRODUCT BACKLOG'!$C$5:$E$5000,4,)</f>
        <v>#N/A</v>
      </c>
      <c r="I137" s="26" t="e">
        <f>VLOOKUP($C137,'PRODUCT BACKLOG'!$C$5:$E$5000,5,)</f>
        <v>#N/A</v>
      </c>
      <c r="J137" s="25"/>
    </row>
    <row r="138" spans="2:10" s="4" customFormat="1" ht="24.95" customHeight="1" x14ac:dyDescent="0.25">
      <c r="B138" s="27" t="s">
        <v>313</v>
      </c>
      <c r="C138" s="24">
        <f>'PRODUCT BACKLOG'!$C138</f>
        <v>0</v>
      </c>
      <c r="D138" s="24"/>
      <c r="E138" s="24" t="e">
        <f>VLOOKUP($C138,'PRODUCT BACKLOG'!$C$5:$G$5000,2,0)</f>
        <v>#N/A</v>
      </c>
      <c r="F138" s="25" t="e">
        <f>VLOOKUP($C138,'PRODUCT BACKLOG'!$C$5:$G$5000,6,0)</f>
        <v>#N/A</v>
      </c>
      <c r="G138" s="25"/>
      <c r="H138" s="26" t="e">
        <f>VLOOKUP($C138,'PRODUCT BACKLOG'!$C$5:$E$5000,4,)</f>
        <v>#N/A</v>
      </c>
      <c r="I138" s="26" t="e">
        <f>VLOOKUP($C138,'PRODUCT BACKLOG'!$C$5:$E$5000,5,)</f>
        <v>#N/A</v>
      </c>
      <c r="J138" s="25"/>
    </row>
    <row r="139" spans="2:10" s="4" customFormat="1" ht="24.95" customHeight="1" x14ac:dyDescent="0.25">
      <c r="B139" s="27" t="s">
        <v>314</v>
      </c>
      <c r="C139" s="24">
        <f>'PRODUCT BACKLOG'!$C139</f>
        <v>0</v>
      </c>
      <c r="D139" s="24"/>
      <c r="E139" s="24" t="e">
        <f>VLOOKUP($C139,'PRODUCT BACKLOG'!$C$5:$G$5000,2,0)</f>
        <v>#N/A</v>
      </c>
      <c r="F139" s="25" t="e">
        <f>VLOOKUP($C139,'PRODUCT BACKLOG'!$C$5:$G$5000,6,0)</f>
        <v>#N/A</v>
      </c>
      <c r="G139" s="25"/>
      <c r="H139" s="26" t="e">
        <f>VLOOKUP($C139,'PRODUCT BACKLOG'!$C$5:$E$5000,4,)</f>
        <v>#N/A</v>
      </c>
      <c r="I139" s="26" t="e">
        <f>VLOOKUP($C139,'PRODUCT BACKLOG'!$C$5:$E$5000,5,)</f>
        <v>#N/A</v>
      </c>
      <c r="J139" s="25"/>
    </row>
    <row r="140" spans="2:10" s="4" customFormat="1" ht="24.95" customHeight="1" x14ac:dyDescent="0.25">
      <c r="B140" s="27" t="s">
        <v>315</v>
      </c>
      <c r="C140" s="24">
        <f>'PRODUCT BACKLOG'!$C140</f>
        <v>0</v>
      </c>
      <c r="D140" s="24"/>
      <c r="E140" s="24" t="e">
        <f>VLOOKUP($C140,'PRODUCT BACKLOG'!$C$5:$G$5000,2,0)</f>
        <v>#N/A</v>
      </c>
      <c r="F140" s="25" t="e">
        <f>VLOOKUP($C140,'PRODUCT BACKLOG'!$C$5:$G$5000,6,0)</f>
        <v>#N/A</v>
      </c>
      <c r="G140" s="25"/>
      <c r="H140" s="26" t="e">
        <f>VLOOKUP($C140,'PRODUCT BACKLOG'!$C$5:$E$5000,4,)</f>
        <v>#N/A</v>
      </c>
      <c r="I140" s="26" t="e">
        <f>VLOOKUP($C140,'PRODUCT BACKLOG'!$C$5:$E$5000,5,)</f>
        <v>#N/A</v>
      </c>
      <c r="J140" s="25"/>
    </row>
    <row r="141" spans="2:10" s="4" customFormat="1" ht="24.95" customHeight="1" x14ac:dyDescent="0.25">
      <c r="B141" s="27" t="s">
        <v>316</v>
      </c>
      <c r="C141" s="24">
        <f>'PRODUCT BACKLOG'!$C141</f>
        <v>0</v>
      </c>
      <c r="D141" s="24"/>
      <c r="E141" s="24" t="e">
        <f>VLOOKUP($C141,'PRODUCT BACKLOG'!$C$5:$G$5000,2,0)</f>
        <v>#N/A</v>
      </c>
      <c r="F141" s="25" t="e">
        <f>VLOOKUP($C141,'PRODUCT BACKLOG'!$C$5:$G$5000,6,0)</f>
        <v>#N/A</v>
      </c>
      <c r="G141" s="25"/>
      <c r="H141" s="26" t="e">
        <f>VLOOKUP($C141,'PRODUCT BACKLOG'!$C$5:$E$5000,4,)</f>
        <v>#N/A</v>
      </c>
      <c r="I141" s="26" t="e">
        <f>VLOOKUP($C141,'PRODUCT BACKLOG'!$C$5:$E$5000,5,)</f>
        <v>#N/A</v>
      </c>
      <c r="J141" s="25"/>
    </row>
    <row r="142" spans="2:10" s="4" customFormat="1" ht="24.95" customHeight="1" x14ac:dyDescent="0.25">
      <c r="B142" s="27" t="s">
        <v>317</v>
      </c>
      <c r="C142" s="24">
        <f>'PRODUCT BACKLOG'!$C142</f>
        <v>0</v>
      </c>
      <c r="D142" s="24"/>
      <c r="E142" s="24" t="e">
        <f>VLOOKUP($C142,'PRODUCT BACKLOG'!$C$5:$G$5000,2,0)</f>
        <v>#N/A</v>
      </c>
      <c r="F142" s="25" t="e">
        <f>VLOOKUP($C142,'PRODUCT BACKLOG'!$C$5:$G$5000,6,0)</f>
        <v>#N/A</v>
      </c>
      <c r="G142" s="25"/>
      <c r="H142" s="26" t="e">
        <f>VLOOKUP($C142,'PRODUCT BACKLOG'!$C$5:$E$5000,4,)</f>
        <v>#N/A</v>
      </c>
      <c r="I142" s="26" t="e">
        <f>VLOOKUP($C142,'PRODUCT BACKLOG'!$C$5:$E$5000,5,)</f>
        <v>#N/A</v>
      </c>
      <c r="J142" s="25"/>
    </row>
    <row r="143" spans="2:10" s="4" customFormat="1" ht="24.95" customHeight="1" x14ac:dyDescent="0.25">
      <c r="B143" s="27" t="s">
        <v>318</v>
      </c>
      <c r="C143" s="24">
        <f>'PRODUCT BACKLOG'!$C143</f>
        <v>0</v>
      </c>
      <c r="D143" s="24"/>
      <c r="E143" s="24" t="e">
        <f>VLOOKUP($C143,'PRODUCT BACKLOG'!$C$5:$G$5000,2,0)</f>
        <v>#N/A</v>
      </c>
      <c r="F143" s="25" t="e">
        <f>VLOOKUP($C143,'PRODUCT BACKLOG'!$C$5:$G$5000,6,0)</f>
        <v>#N/A</v>
      </c>
      <c r="G143" s="25"/>
      <c r="H143" s="26" t="e">
        <f>VLOOKUP($C143,'PRODUCT BACKLOG'!$C$5:$E$5000,4,)</f>
        <v>#N/A</v>
      </c>
      <c r="I143" s="26" t="e">
        <f>VLOOKUP($C143,'PRODUCT BACKLOG'!$C$5:$E$5000,5,)</f>
        <v>#N/A</v>
      </c>
      <c r="J143" s="25"/>
    </row>
    <row r="144" spans="2:10" s="4" customFormat="1" ht="24.95" customHeight="1" x14ac:dyDescent="0.25">
      <c r="B144" s="27" t="s">
        <v>319</v>
      </c>
      <c r="C144" s="24">
        <f>'PRODUCT BACKLOG'!$C144</f>
        <v>0</v>
      </c>
      <c r="D144" s="24"/>
      <c r="E144" s="24" t="e">
        <f>VLOOKUP($C144,'PRODUCT BACKLOG'!$C$5:$G$5000,2,0)</f>
        <v>#N/A</v>
      </c>
      <c r="F144" s="25" t="e">
        <f>VLOOKUP($C144,'PRODUCT BACKLOG'!$C$5:$G$5000,6,0)</f>
        <v>#N/A</v>
      </c>
      <c r="G144" s="25"/>
      <c r="H144" s="26" t="e">
        <f>VLOOKUP($C144,'PRODUCT BACKLOG'!$C$5:$E$5000,4,)</f>
        <v>#N/A</v>
      </c>
      <c r="I144" s="26" t="e">
        <f>VLOOKUP($C144,'PRODUCT BACKLOG'!$C$5:$E$5000,5,)</f>
        <v>#N/A</v>
      </c>
      <c r="J144" s="25"/>
    </row>
    <row r="145" spans="2:10" s="4" customFormat="1" ht="24.95" customHeight="1" x14ac:dyDescent="0.25">
      <c r="B145" s="27" t="s">
        <v>320</v>
      </c>
      <c r="C145" s="24">
        <f>'PRODUCT BACKLOG'!$C145</f>
        <v>0</v>
      </c>
      <c r="D145" s="24"/>
      <c r="E145" s="24" t="e">
        <f>VLOOKUP($C145,'PRODUCT BACKLOG'!$C$5:$G$5000,2,0)</f>
        <v>#N/A</v>
      </c>
      <c r="F145" s="25" t="e">
        <f>VLOOKUP($C145,'PRODUCT BACKLOG'!$C$5:$G$5000,6,0)</f>
        <v>#N/A</v>
      </c>
      <c r="G145" s="25"/>
      <c r="H145" s="26" t="e">
        <f>VLOOKUP($C145,'PRODUCT BACKLOG'!$C$5:$E$5000,4,)</f>
        <v>#N/A</v>
      </c>
      <c r="I145" s="26" t="e">
        <f>VLOOKUP($C145,'PRODUCT BACKLOG'!$C$5:$E$5000,5,)</f>
        <v>#N/A</v>
      </c>
      <c r="J145" s="25"/>
    </row>
    <row r="146" spans="2:10" s="4" customFormat="1" ht="24.95" customHeight="1" x14ac:dyDescent="0.25">
      <c r="B146" s="27" t="s">
        <v>321</v>
      </c>
      <c r="C146" s="24">
        <f>'PRODUCT BACKLOG'!$C146</f>
        <v>0</v>
      </c>
      <c r="D146" s="24"/>
      <c r="E146" s="24" t="e">
        <f>VLOOKUP($C146,'PRODUCT BACKLOG'!$C$5:$G$5000,2,0)</f>
        <v>#N/A</v>
      </c>
      <c r="F146" s="25" t="e">
        <f>VLOOKUP($C146,'PRODUCT BACKLOG'!$C$5:$G$5000,6,0)</f>
        <v>#N/A</v>
      </c>
      <c r="G146" s="25"/>
      <c r="H146" s="26" t="e">
        <f>VLOOKUP($C146,'PRODUCT BACKLOG'!$C$5:$E$5000,4,)</f>
        <v>#N/A</v>
      </c>
      <c r="I146" s="26" t="e">
        <f>VLOOKUP($C146,'PRODUCT BACKLOG'!$C$5:$E$5000,5,)</f>
        <v>#N/A</v>
      </c>
      <c r="J146" s="25"/>
    </row>
    <row r="147" spans="2:10" s="4" customFormat="1" ht="24.95" customHeight="1" x14ac:dyDescent="0.25">
      <c r="B147" s="27" t="s">
        <v>322</v>
      </c>
      <c r="C147" s="24">
        <f>'PRODUCT BACKLOG'!$C147</f>
        <v>0</v>
      </c>
      <c r="D147" s="24"/>
      <c r="E147" s="24" t="e">
        <f>VLOOKUP($C147,'PRODUCT BACKLOG'!$C$5:$G$5000,2,0)</f>
        <v>#N/A</v>
      </c>
      <c r="F147" s="25" t="e">
        <f>VLOOKUP($C147,'PRODUCT BACKLOG'!$C$5:$G$5000,6,0)</f>
        <v>#N/A</v>
      </c>
      <c r="G147" s="25"/>
      <c r="H147" s="26" t="e">
        <f>VLOOKUP($C147,'PRODUCT BACKLOG'!$C$5:$E$5000,4,)</f>
        <v>#N/A</v>
      </c>
      <c r="I147" s="26" t="e">
        <f>VLOOKUP($C147,'PRODUCT BACKLOG'!$C$5:$E$5000,5,)</f>
        <v>#N/A</v>
      </c>
      <c r="J147" s="25"/>
    </row>
    <row r="148" spans="2:10" s="4" customFormat="1" ht="24.95" customHeight="1" x14ac:dyDescent="0.25">
      <c r="B148" s="27" t="s">
        <v>323</v>
      </c>
      <c r="C148" s="24">
        <f>'PRODUCT BACKLOG'!$C148</f>
        <v>0</v>
      </c>
      <c r="D148" s="24"/>
      <c r="E148" s="24" t="e">
        <f>VLOOKUP($C148,'PRODUCT BACKLOG'!$C$5:$G$5000,2,0)</f>
        <v>#N/A</v>
      </c>
      <c r="F148" s="25" t="e">
        <f>VLOOKUP($C148,'PRODUCT BACKLOG'!$C$5:$G$5000,6,0)</f>
        <v>#N/A</v>
      </c>
      <c r="G148" s="25"/>
      <c r="H148" s="26" t="e">
        <f>VLOOKUP($C148,'PRODUCT BACKLOG'!$C$5:$E$5000,4,)</f>
        <v>#N/A</v>
      </c>
      <c r="I148" s="26" t="e">
        <f>VLOOKUP($C148,'PRODUCT BACKLOG'!$C$5:$E$5000,5,)</f>
        <v>#N/A</v>
      </c>
      <c r="J148" s="25"/>
    </row>
    <row r="149" spans="2:10" s="4" customFormat="1" ht="24.95" customHeight="1" x14ac:dyDescent="0.25">
      <c r="B149" s="27" t="s">
        <v>324</v>
      </c>
      <c r="C149" s="24">
        <f>'PRODUCT BACKLOG'!$C149</f>
        <v>0</v>
      </c>
      <c r="D149" s="24"/>
      <c r="E149" s="24" t="e">
        <f>VLOOKUP($C149,'PRODUCT BACKLOG'!$C$5:$G$5000,2,0)</f>
        <v>#N/A</v>
      </c>
      <c r="F149" s="25" t="e">
        <f>VLOOKUP($C149,'PRODUCT BACKLOG'!$C$5:$G$5000,6,0)</f>
        <v>#N/A</v>
      </c>
      <c r="G149" s="25"/>
      <c r="H149" s="26" t="e">
        <f>VLOOKUP($C149,'PRODUCT BACKLOG'!$C$5:$E$5000,4,)</f>
        <v>#N/A</v>
      </c>
      <c r="I149" s="26" t="e">
        <f>VLOOKUP($C149,'PRODUCT BACKLOG'!$C$5:$E$5000,5,)</f>
        <v>#N/A</v>
      </c>
      <c r="J149" s="25"/>
    </row>
    <row r="150" spans="2:10" s="4" customFormat="1" ht="24.95" customHeight="1" x14ac:dyDescent="0.25">
      <c r="B150" s="27" t="s">
        <v>325</v>
      </c>
      <c r="C150" s="24">
        <f>'PRODUCT BACKLOG'!$C150</f>
        <v>0</v>
      </c>
      <c r="D150" s="24"/>
      <c r="E150" s="24" t="e">
        <f>VLOOKUP($C150,'PRODUCT BACKLOG'!$C$5:$G$5000,2,0)</f>
        <v>#N/A</v>
      </c>
      <c r="F150" s="25" t="e">
        <f>VLOOKUP($C150,'PRODUCT BACKLOG'!$C$5:$G$5000,6,0)</f>
        <v>#N/A</v>
      </c>
      <c r="G150" s="25"/>
      <c r="H150" s="26" t="e">
        <f>VLOOKUP($C150,'PRODUCT BACKLOG'!$C$5:$E$5000,4,)</f>
        <v>#N/A</v>
      </c>
      <c r="I150" s="26" t="e">
        <f>VLOOKUP($C150,'PRODUCT BACKLOG'!$C$5:$E$5000,5,)</f>
        <v>#N/A</v>
      </c>
      <c r="J150" s="25"/>
    </row>
    <row r="151" spans="2:10" s="4" customFormat="1" ht="24.95" customHeight="1" x14ac:dyDescent="0.25">
      <c r="B151" s="27" t="s">
        <v>326</v>
      </c>
      <c r="C151" s="24">
        <f>'PRODUCT BACKLOG'!$C151</f>
        <v>0</v>
      </c>
      <c r="D151" s="24"/>
      <c r="E151" s="24" t="e">
        <f>VLOOKUP($C151,'PRODUCT BACKLOG'!$C$5:$G$5000,2,0)</f>
        <v>#N/A</v>
      </c>
      <c r="F151" s="25" t="e">
        <f>VLOOKUP($C151,'PRODUCT BACKLOG'!$C$5:$G$5000,6,0)</f>
        <v>#N/A</v>
      </c>
      <c r="G151" s="25"/>
      <c r="H151" s="26" t="e">
        <f>VLOOKUP($C151,'PRODUCT BACKLOG'!$C$5:$E$5000,4,)</f>
        <v>#N/A</v>
      </c>
      <c r="I151" s="26" t="e">
        <f>VLOOKUP($C151,'PRODUCT BACKLOG'!$C$5:$E$5000,5,)</f>
        <v>#N/A</v>
      </c>
      <c r="J151" s="25"/>
    </row>
    <row r="152" spans="2:10" s="4" customFormat="1" ht="24.95" customHeight="1" x14ac:dyDescent="0.25">
      <c r="B152" s="27" t="s">
        <v>327</v>
      </c>
      <c r="C152" s="24">
        <f>'PRODUCT BACKLOG'!$C152</f>
        <v>0</v>
      </c>
      <c r="D152" s="24"/>
      <c r="E152" s="24" t="e">
        <f>VLOOKUP($C152,'PRODUCT BACKLOG'!$C$5:$G$5000,2,0)</f>
        <v>#N/A</v>
      </c>
      <c r="F152" s="25" t="e">
        <f>VLOOKUP($C152,'PRODUCT BACKLOG'!$C$5:$G$5000,6,0)</f>
        <v>#N/A</v>
      </c>
      <c r="G152" s="25"/>
      <c r="H152" s="26" t="e">
        <f>VLOOKUP($C152,'PRODUCT BACKLOG'!$C$5:$E$5000,4,)</f>
        <v>#N/A</v>
      </c>
      <c r="I152" s="26" t="e">
        <f>VLOOKUP($C152,'PRODUCT BACKLOG'!$C$5:$E$5000,5,)</f>
        <v>#N/A</v>
      </c>
      <c r="J152" s="25"/>
    </row>
    <row r="153" spans="2:10" s="4" customFormat="1" ht="24.95" customHeight="1" x14ac:dyDescent="0.25">
      <c r="B153" s="27" t="s">
        <v>328</v>
      </c>
      <c r="C153" s="24">
        <f>'PRODUCT BACKLOG'!$C153</f>
        <v>0</v>
      </c>
      <c r="D153" s="24"/>
      <c r="E153" s="24" t="e">
        <f>VLOOKUP($C153,'PRODUCT BACKLOG'!$C$5:$G$5000,2,0)</f>
        <v>#N/A</v>
      </c>
      <c r="F153" s="25" t="e">
        <f>VLOOKUP($C153,'PRODUCT BACKLOG'!$C$5:$G$5000,6,0)</f>
        <v>#N/A</v>
      </c>
      <c r="G153" s="25"/>
      <c r="H153" s="26" t="e">
        <f>VLOOKUP($C153,'PRODUCT BACKLOG'!$C$5:$E$5000,4,)</f>
        <v>#N/A</v>
      </c>
      <c r="I153" s="26" t="e">
        <f>VLOOKUP($C153,'PRODUCT BACKLOG'!$C$5:$E$5000,5,)</f>
        <v>#N/A</v>
      </c>
      <c r="J153" s="25"/>
    </row>
    <row r="154" spans="2:10" s="4" customFormat="1" ht="24.95" customHeight="1" x14ac:dyDescent="0.25">
      <c r="B154" s="27" t="s">
        <v>329</v>
      </c>
      <c r="C154" s="24">
        <f>'PRODUCT BACKLOG'!$C154</f>
        <v>0</v>
      </c>
      <c r="D154" s="24"/>
      <c r="E154" s="24" t="e">
        <f>VLOOKUP($C154,'PRODUCT BACKLOG'!$C$5:$G$5000,2,0)</f>
        <v>#N/A</v>
      </c>
      <c r="F154" s="25" t="e">
        <f>VLOOKUP($C154,'PRODUCT BACKLOG'!$C$5:$G$5000,6,0)</f>
        <v>#N/A</v>
      </c>
      <c r="G154" s="25"/>
      <c r="H154" s="26" t="e">
        <f>VLOOKUP($C154,'PRODUCT BACKLOG'!$C$5:$E$5000,4,)</f>
        <v>#N/A</v>
      </c>
      <c r="I154" s="26" t="e">
        <f>VLOOKUP($C154,'PRODUCT BACKLOG'!$C$5:$E$5000,5,)</f>
        <v>#N/A</v>
      </c>
      <c r="J154" s="25"/>
    </row>
    <row r="155" spans="2:10" s="4" customFormat="1" ht="24.95" customHeight="1" x14ac:dyDescent="0.25">
      <c r="B155" s="27" t="s">
        <v>330</v>
      </c>
      <c r="C155" s="24">
        <f>'PRODUCT BACKLOG'!$C155</f>
        <v>0</v>
      </c>
      <c r="D155" s="24"/>
      <c r="E155" s="24" t="e">
        <f>VLOOKUP($C155,'PRODUCT BACKLOG'!$C$5:$G$5000,2,0)</f>
        <v>#N/A</v>
      </c>
      <c r="F155" s="25" t="e">
        <f>VLOOKUP($C155,'PRODUCT BACKLOG'!$C$5:$G$5000,6,0)</f>
        <v>#N/A</v>
      </c>
      <c r="G155" s="25"/>
      <c r="H155" s="26" t="e">
        <f>VLOOKUP($C155,'PRODUCT BACKLOG'!$C$5:$E$5000,4,)</f>
        <v>#N/A</v>
      </c>
      <c r="I155" s="26" t="e">
        <f>VLOOKUP($C155,'PRODUCT BACKLOG'!$C$5:$E$5000,5,)</f>
        <v>#N/A</v>
      </c>
      <c r="J155" s="25"/>
    </row>
    <row r="156" spans="2:10" s="4" customFormat="1" ht="24.95" customHeight="1" x14ac:dyDescent="0.25">
      <c r="B156" s="27" t="s">
        <v>331</v>
      </c>
      <c r="C156" s="24">
        <f>'PRODUCT BACKLOG'!$C156</f>
        <v>0</v>
      </c>
      <c r="D156" s="24"/>
      <c r="E156" s="24" t="e">
        <f>VLOOKUP($C156,'PRODUCT BACKLOG'!$C$5:$G$5000,2,0)</f>
        <v>#N/A</v>
      </c>
      <c r="F156" s="25" t="e">
        <f>VLOOKUP($C156,'PRODUCT BACKLOG'!$C$5:$G$5000,6,0)</f>
        <v>#N/A</v>
      </c>
      <c r="G156" s="25"/>
      <c r="H156" s="26" t="e">
        <f>VLOOKUP($C156,'PRODUCT BACKLOG'!$C$5:$E$5000,4,)</f>
        <v>#N/A</v>
      </c>
      <c r="I156" s="26" t="e">
        <f>VLOOKUP($C156,'PRODUCT BACKLOG'!$C$5:$E$5000,5,)</f>
        <v>#N/A</v>
      </c>
      <c r="J156" s="25"/>
    </row>
    <row r="157" spans="2:10" s="4" customFormat="1" ht="24.95" customHeight="1" x14ac:dyDescent="0.25">
      <c r="B157" s="27" t="s">
        <v>332</v>
      </c>
      <c r="C157" s="24">
        <f>'PRODUCT BACKLOG'!$C157</f>
        <v>0</v>
      </c>
      <c r="D157" s="24"/>
      <c r="E157" s="24" t="e">
        <f>VLOOKUP($C157,'PRODUCT BACKLOG'!$C$5:$G$5000,2,0)</f>
        <v>#N/A</v>
      </c>
      <c r="F157" s="25" t="e">
        <f>VLOOKUP($C157,'PRODUCT BACKLOG'!$C$5:$G$5000,6,0)</f>
        <v>#N/A</v>
      </c>
      <c r="G157" s="25"/>
      <c r="H157" s="26" t="e">
        <f>VLOOKUP($C157,'PRODUCT BACKLOG'!$C$5:$E$5000,4,)</f>
        <v>#N/A</v>
      </c>
      <c r="I157" s="26" t="e">
        <f>VLOOKUP($C157,'PRODUCT BACKLOG'!$C$5:$E$5000,5,)</f>
        <v>#N/A</v>
      </c>
      <c r="J157" s="25"/>
    </row>
    <row r="158" spans="2:10" s="4" customFormat="1" ht="24.95" customHeight="1" x14ac:dyDescent="0.25">
      <c r="B158" s="27" t="s">
        <v>333</v>
      </c>
      <c r="C158" s="24">
        <f>'PRODUCT BACKLOG'!$C158</f>
        <v>0</v>
      </c>
      <c r="D158" s="24"/>
      <c r="E158" s="24" t="e">
        <f>VLOOKUP($C158,'PRODUCT BACKLOG'!$C$5:$G$5000,2,0)</f>
        <v>#N/A</v>
      </c>
      <c r="F158" s="25" t="e">
        <f>VLOOKUP($C158,'PRODUCT BACKLOG'!$C$5:$G$5000,6,0)</f>
        <v>#N/A</v>
      </c>
      <c r="G158" s="25"/>
      <c r="H158" s="26" t="e">
        <f>VLOOKUP($C158,'PRODUCT BACKLOG'!$C$5:$E$5000,4,)</f>
        <v>#N/A</v>
      </c>
      <c r="I158" s="26" t="e">
        <f>VLOOKUP($C158,'PRODUCT BACKLOG'!$C$5:$E$5000,5,)</f>
        <v>#N/A</v>
      </c>
      <c r="J158" s="25"/>
    </row>
    <row r="159" spans="2:10" s="4" customFormat="1" ht="24.95" customHeight="1" x14ac:dyDescent="0.25">
      <c r="B159" s="27" t="s">
        <v>334</v>
      </c>
      <c r="C159" s="24">
        <f>'PRODUCT BACKLOG'!$C159</f>
        <v>0</v>
      </c>
      <c r="D159" s="24"/>
      <c r="E159" s="24" t="e">
        <f>VLOOKUP($C159,'PRODUCT BACKLOG'!$C$5:$G$5000,2,0)</f>
        <v>#N/A</v>
      </c>
      <c r="F159" s="25" t="e">
        <f>VLOOKUP($C159,'PRODUCT BACKLOG'!$C$5:$G$5000,6,0)</f>
        <v>#N/A</v>
      </c>
      <c r="G159" s="25"/>
      <c r="H159" s="26" t="e">
        <f>VLOOKUP($C159,'PRODUCT BACKLOG'!$C$5:$E$5000,4,)</f>
        <v>#N/A</v>
      </c>
      <c r="I159" s="26" t="e">
        <f>VLOOKUP($C159,'PRODUCT BACKLOG'!$C$5:$E$5000,5,)</f>
        <v>#N/A</v>
      </c>
      <c r="J159" s="25"/>
    </row>
    <row r="160" spans="2:10" s="4" customFormat="1" ht="24.95" customHeight="1" x14ac:dyDescent="0.25">
      <c r="B160" s="27" t="s">
        <v>335</v>
      </c>
      <c r="C160" s="24">
        <f>'PRODUCT BACKLOG'!$C160</f>
        <v>0</v>
      </c>
      <c r="D160" s="24"/>
      <c r="E160" s="24" t="e">
        <f>VLOOKUP($C160,'PRODUCT BACKLOG'!$C$5:$G$5000,2,0)</f>
        <v>#N/A</v>
      </c>
      <c r="F160" s="25" t="e">
        <f>VLOOKUP($C160,'PRODUCT BACKLOG'!$C$5:$G$5000,6,0)</f>
        <v>#N/A</v>
      </c>
      <c r="G160" s="25"/>
      <c r="H160" s="26" t="e">
        <f>VLOOKUP($C160,'PRODUCT BACKLOG'!$C$5:$E$5000,4,)</f>
        <v>#N/A</v>
      </c>
      <c r="I160" s="26" t="e">
        <f>VLOOKUP($C160,'PRODUCT BACKLOG'!$C$5:$E$5000,5,)</f>
        <v>#N/A</v>
      </c>
      <c r="J160" s="25"/>
    </row>
    <row r="161" spans="2:10" s="4" customFormat="1" ht="24.95" customHeight="1" x14ac:dyDescent="0.25">
      <c r="B161" s="27" t="s">
        <v>336</v>
      </c>
      <c r="C161" s="24">
        <f>'PRODUCT BACKLOG'!$C161</f>
        <v>0</v>
      </c>
      <c r="D161" s="24"/>
      <c r="E161" s="24" t="e">
        <f>VLOOKUP($C161,'PRODUCT BACKLOG'!$C$5:$G$5000,2,0)</f>
        <v>#N/A</v>
      </c>
      <c r="F161" s="25" t="e">
        <f>VLOOKUP($C161,'PRODUCT BACKLOG'!$C$5:$G$5000,6,0)</f>
        <v>#N/A</v>
      </c>
      <c r="G161" s="25"/>
      <c r="H161" s="26" t="e">
        <f>VLOOKUP($C161,'PRODUCT BACKLOG'!$C$5:$E$5000,4,)</f>
        <v>#N/A</v>
      </c>
      <c r="I161" s="26" t="e">
        <f>VLOOKUP($C161,'PRODUCT BACKLOG'!$C$5:$E$5000,5,)</f>
        <v>#N/A</v>
      </c>
      <c r="J161" s="25"/>
    </row>
    <row r="162" spans="2:10" s="4" customFormat="1" ht="24.95" customHeight="1" x14ac:dyDescent="0.25">
      <c r="B162" s="27" t="s">
        <v>337</v>
      </c>
      <c r="C162" s="24">
        <f>'PRODUCT BACKLOG'!$C162</f>
        <v>0</v>
      </c>
      <c r="D162" s="24"/>
      <c r="E162" s="24" t="e">
        <f>VLOOKUP($C162,'PRODUCT BACKLOG'!$C$5:$G$5000,2,0)</f>
        <v>#N/A</v>
      </c>
      <c r="F162" s="25" t="e">
        <f>VLOOKUP($C162,'PRODUCT BACKLOG'!$C$5:$G$5000,6,0)</f>
        <v>#N/A</v>
      </c>
      <c r="G162" s="25"/>
      <c r="H162" s="26" t="e">
        <f>VLOOKUP($C162,'PRODUCT BACKLOG'!$C$5:$E$5000,4,)</f>
        <v>#N/A</v>
      </c>
      <c r="I162" s="26" t="e">
        <f>VLOOKUP($C162,'PRODUCT BACKLOG'!$C$5:$E$5000,5,)</f>
        <v>#N/A</v>
      </c>
      <c r="J162" s="25"/>
    </row>
    <row r="163" spans="2:10" s="4" customFormat="1" ht="24.95" customHeight="1" x14ac:dyDescent="0.25">
      <c r="B163" s="27" t="s">
        <v>338</v>
      </c>
      <c r="C163" s="24">
        <f>'PRODUCT BACKLOG'!$C163</f>
        <v>0</v>
      </c>
      <c r="D163" s="24"/>
      <c r="E163" s="24" t="e">
        <f>VLOOKUP($C163,'PRODUCT BACKLOG'!$C$5:$G$5000,2,0)</f>
        <v>#N/A</v>
      </c>
      <c r="F163" s="25" t="e">
        <f>VLOOKUP($C163,'PRODUCT BACKLOG'!$C$5:$G$5000,6,0)</f>
        <v>#N/A</v>
      </c>
      <c r="G163" s="25"/>
      <c r="H163" s="26" t="e">
        <f>VLOOKUP($C163,'PRODUCT BACKLOG'!$C$5:$E$5000,4,)</f>
        <v>#N/A</v>
      </c>
      <c r="I163" s="26" t="e">
        <f>VLOOKUP($C163,'PRODUCT BACKLOG'!$C$5:$E$5000,5,)</f>
        <v>#N/A</v>
      </c>
      <c r="J163" s="25"/>
    </row>
    <row r="164" spans="2:10" s="4" customFormat="1" ht="24.95" customHeight="1" x14ac:dyDescent="0.25">
      <c r="B164" s="27" t="s">
        <v>339</v>
      </c>
      <c r="C164" s="24">
        <f>'PRODUCT BACKLOG'!$C164</f>
        <v>0</v>
      </c>
      <c r="D164" s="24"/>
      <c r="E164" s="24" t="e">
        <f>VLOOKUP($C164,'PRODUCT BACKLOG'!$C$5:$G$5000,2,0)</f>
        <v>#N/A</v>
      </c>
      <c r="F164" s="25" t="e">
        <f>VLOOKUP($C164,'PRODUCT BACKLOG'!$C$5:$G$5000,6,0)</f>
        <v>#N/A</v>
      </c>
      <c r="G164" s="25"/>
      <c r="H164" s="26" t="e">
        <f>VLOOKUP($C164,'PRODUCT BACKLOG'!$C$5:$E$5000,4,)</f>
        <v>#N/A</v>
      </c>
      <c r="I164" s="26" t="e">
        <f>VLOOKUP($C164,'PRODUCT BACKLOG'!$C$5:$E$5000,5,)</f>
        <v>#N/A</v>
      </c>
      <c r="J164" s="25"/>
    </row>
    <row r="165" spans="2:10" s="4" customFormat="1" ht="24.95" customHeight="1" x14ac:dyDescent="0.25">
      <c r="B165" s="27" t="s">
        <v>340</v>
      </c>
      <c r="C165" s="24">
        <f>'PRODUCT BACKLOG'!$C165</f>
        <v>0</v>
      </c>
      <c r="D165" s="24"/>
      <c r="E165" s="24" t="e">
        <f>VLOOKUP($C165,'PRODUCT BACKLOG'!$C$5:$G$5000,2,0)</f>
        <v>#N/A</v>
      </c>
      <c r="F165" s="25" t="e">
        <f>VLOOKUP($C165,'PRODUCT BACKLOG'!$C$5:$G$5000,6,0)</f>
        <v>#N/A</v>
      </c>
      <c r="G165" s="25"/>
      <c r="H165" s="26" t="e">
        <f>VLOOKUP($C165,'PRODUCT BACKLOG'!$C$5:$E$5000,4,)</f>
        <v>#N/A</v>
      </c>
      <c r="I165" s="26" t="e">
        <f>VLOOKUP($C165,'PRODUCT BACKLOG'!$C$5:$E$5000,5,)</f>
        <v>#N/A</v>
      </c>
      <c r="J165" s="25"/>
    </row>
    <row r="166" spans="2:10" s="4" customFormat="1" ht="24.95" customHeight="1" x14ac:dyDescent="0.25">
      <c r="B166" s="27" t="s">
        <v>341</v>
      </c>
      <c r="C166" s="24">
        <f>'PRODUCT BACKLOG'!$C166</f>
        <v>0</v>
      </c>
      <c r="D166" s="24"/>
      <c r="E166" s="24" t="e">
        <f>VLOOKUP($C166,'PRODUCT BACKLOG'!$C$5:$G$5000,2,0)</f>
        <v>#N/A</v>
      </c>
      <c r="F166" s="25" t="e">
        <f>VLOOKUP($C166,'PRODUCT BACKLOG'!$C$5:$G$5000,6,0)</f>
        <v>#N/A</v>
      </c>
      <c r="G166" s="25"/>
      <c r="H166" s="26" t="e">
        <f>VLOOKUP($C166,'PRODUCT BACKLOG'!$C$5:$E$5000,4,)</f>
        <v>#N/A</v>
      </c>
      <c r="I166" s="26" t="e">
        <f>VLOOKUP($C166,'PRODUCT BACKLOG'!$C$5:$E$5000,5,)</f>
        <v>#N/A</v>
      </c>
      <c r="J166" s="25"/>
    </row>
    <row r="167" spans="2:10" s="4" customFormat="1" ht="24.95" customHeight="1" x14ac:dyDescent="0.25">
      <c r="B167" s="27" t="s">
        <v>342</v>
      </c>
      <c r="C167" s="24">
        <f>'PRODUCT BACKLOG'!$C167</f>
        <v>0</v>
      </c>
      <c r="D167" s="24"/>
      <c r="E167" s="24" t="e">
        <f>VLOOKUP($C167,'PRODUCT BACKLOG'!$C$5:$G$5000,2,0)</f>
        <v>#N/A</v>
      </c>
      <c r="F167" s="25" t="e">
        <f>VLOOKUP($C167,'PRODUCT BACKLOG'!$C$5:$G$5000,6,0)</f>
        <v>#N/A</v>
      </c>
      <c r="G167" s="25"/>
      <c r="H167" s="26" t="e">
        <f>VLOOKUP($C167,'PRODUCT BACKLOG'!$C$5:$E$5000,4,)</f>
        <v>#N/A</v>
      </c>
      <c r="I167" s="26" t="e">
        <f>VLOOKUP($C167,'PRODUCT BACKLOG'!$C$5:$E$5000,5,)</f>
        <v>#N/A</v>
      </c>
      <c r="J167" s="25"/>
    </row>
    <row r="168" spans="2:10" s="4" customFormat="1" ht="24.95" customHeight="1" x14ac:dyDescent="0.25">
      <c r="B168" s="27" t="s">
        <v>343</v>
      </c>
      <c r="C168" s="24">
        <f>'PRODUCT BACKLOG'!$C168</f>
        <v>0</v>
      </c>
      <c r="D168" s="24"/>
      <c r="E168" s="24" t="e">
        <f>VLOOKUP($C168,'PRODUCT BACKLOG'!$C$5:$G$5000,2,0)</f>
        <v>#N/A</v>
      </c>
      <c r="F168" s="25" t="e">
        <f>VLOOKUP($C168,'PRODUCT BACKLOG'!$C$5:$G$5000,6,0)</f>
        <v>#N/A</v>
      </c>
      <c r="G168" s="25"/>
      <c r="H168" s="26" t="e">
        <f>VLOOKUP($C168,'PRODUCT BACKLOG'!$C$5:$E$5000,4,)</f>
        <v>#N/A</v>
      </c>
      <c r="I168" s="26" t="e">
        <f>VLOOKUP($C168,'PRODUCT BACKLOG'!$C$5:$E$5000,5,)</f>
        <v>#N/A</v>
      </c>
      <c r="J168" s="25"/>
    </row>
    <row r="169" spans="2:10" s="4" customFormat="1" ht="24.95" customHeight="1" x14ac:dyDescent="0.25">
      <c r="B169" s="27" t="s">
        <v>344</v>
      </c>
      <c r="C169" s="24">
        <f>'PRODUCT BACKLOG'!$C169</f>
        <v>0</v>
      </c>
      <c r="D169" s="24"/>
      <c r="E169" s="24" t="e">
        <f>VLOOKUP($C169,'PRODUCT BACKLOG'!$C$5:$G$5000,2,0)</f>
        <v>#N/A</v>
      </c>
      <c r="F169" s="25" t="e">
        <f>VLOOKUP($C169,'PRODUCT BACKLOG'!$C$5:$G$5000,6,0)</f>
        <v>#N/A</v>
      </c>
      <c r="G169" s="25"/>
      <c r="H169" s="26" t="e">
        <f>VLOOKUP($C169,'PRODUCT BACKLOG'!$C$5:$E$5000,4,)</f>
        <v>#N/A</v>
      </c>
      <c r="I169" s="26" t="e">
        <f>VLOOKUP($C169,'PRODUCT BACKLOG'!$C$5:$E$5000,5,)</f>
        <v>#N/A</v>
      </c>
      <c r="J169" s="25"/>
    </row>
    <row r="170" spans="2:10" s="4" customFormat="1" ht="24.95" customHeight="1" x14ac:dyDescent="0.25">
      <c r="B170" s="27" t="s">
        <v>345</v>
      </c>
      <c r="C170" s="24">
        <f>'PRODUCT BACKLOG'!$C170</f>
        <v>0</v>
      </c>
      <c r="D170" s="24"/>
      <c r="E170" s="24" t="e">
        <f>VLOOKUP($C170,'PRODUCT BACKLOG'!$C$5:$G$5000,2,0)</f>
        <v>#N/A</v>
      </c>
      <c r="F170" s="25" t="e">
        <f>VLOOKUP($C170,'PRODUCT BACKLOG'!$C$5:$G$5000,6,0)</f>
        <v>#N/A</v>
      </c>
      <c r="G170" s="25"/>
      <c r="H170" s="26" t="e">
        <f>VLOOKUP($C170,'PRODUCT BACKLOG'!$C$5:$E$5000,4,)</f>
        <v>#N/A</v>
      </c>
      <c r="I170" s="26" t="e">
        <f>VLOOKUP($C170,'PRODUCT BACKLOG'!$C$5:$E$5000,5,)</f>
        <v>#N/A</v>
      </c>
      <c r="J170" s="25"/>
    </row>
    <row r="171" spans="2:10" s="4" customFormat="1" ht="24.95" customHeight="1" x14ac:dyDescent="0.25">
      <c r="B171" s="27" t="s">
        <v>346</v>
      </c>
      <c r="C171" s="24">
        <f>'PRODUCT BACKLOG'!$C171</f>
        <v>0</v>
      </c>
      <c r="D171" s="24"/>
      <c r="E171" s="24" t="e">
        <f>VLOOKUP($C171,'PRODUCT BACKLOG'!$C$5:$G$5000,2,0)</f>
        <v>#N/A</v>
      </c>
      <c r="F171" s="25" t="e">
        <f>VLOOKUP($C171,'PRODUCT BACKLOG'!$C$5:$G$5000,6,0)</f>
        <v>#N/A</v>
      </c>
      <c r="G171" s="25"/>
      <c r="H171" s="26" t="e">
        <f>VLOOKUP($C171,'PRODUCT BACKLOG'!$C$5:$E$5000,4,)</f>
        <v>#N/A</v>
      </c>
      <c r="I171" s="26" t="e">
        <f>VLOOKUP($C171,'PRODUCT BACKLOG'!$C$5:$E$5000,5,)</f>
        <v>#N/A</v>
      </c>
      <c r="J171" s="25"/>
    </row>
    <row r="172" spans="2:10" s="4" customFormat="1" ht="24.95" customHeight="1" x14ac:dyDescent="0.25">
      <c r="B172" s="27" t="s">
        <v>347</v>
      </c>
      <c r="C172" s="24">
        <f>'PRODUCT BACKLOG'!$C172</f>
        <v>0</v>
      </c>
      <c r="D172" s="24"/>
      <c r="E172" s="24" t="e">
        <f>VLOOKUP($C172,'PRODUCT BACKLOG'!$C$5:$G$5000,2,0)</f>
        <v>#N/A</v>
      </c>
      <c r="F172" s="25" t="e">
        <f>VLOOKUP($C172,'PRODUCT BACKLOG'!$C$5:$G$5000,6,0)</f>
        <v>#N/A</v>
      </c>
      <c r="G172" s="25"/>
      <c r="H172" s="26" t="e">
        <f>VLOOKUP($C172,'PRODUCT BACKLOG'!$C$5:$E$5000,4,)</f>
        <v>#N/A</v>
      </c>
      <c r="I172" s="26" t="e">
        <f>VLOOKUP($C172,'PRODUCT BACKLOG'!$C$5:$E$5000,5,)</f>
        <v>#N/A</v>
      </c>
      <c r="J172" s="25"/>
    </row>
    <row r="173" spans="2:10" s="4" customFormat="1" ht="24.95" customHeight="1" x14ac:dyDescent="0.25">
      <c r="B173" s="27" t="s">
        <v>348</v>
      </c>
      <c r="C173" s="24">
        <f>'PRODUCT BACKLOG'!$C173</f>
        <v>0</v>
      </c>
      <c r="D173" s="24"/>
      <c r="E173" s="24" t="e">
        <f>VLOOKUP($C173,'PRODUCT BACKLOG'!$C$5:$G$5000,2,0)</f>
        <v>#N/A</v>
      </c>
      <c r="F173" s="25" t="e">
        <f>VLOOKUP($C173,'PRODUCT BACKLOG'!$C$5:$G$5000,6,0)</f>
        <v>#N/A</v>
      </c>
      <c r="G173" s="25"/>
      <c r="H173" s="26" t="e">
        <f>VLOOKUP($C173,'PRODUCT BACKLOG'!$C$5:$E$5000,4,)</f>
        <v>#N/A</v>
      </c>
      <c r="I173" s="26" t="e">
        <f>VLOOKUP($C173,'PRODUCT BACKLOG'!$C$5:$E$5000,5,)</f>
        <v>#N/A</v>
      </c>
      <c r="J173" s="25"/>
    </row>
    <row r="174" spans="2:10" s="4" customFormat="1" ht="24.95" customHeight="1" x14ac:dyDescent="0.25">
      <c r="B174" s="27" t="s">
        <v>349</v>
      </c>
      <c r="C174" s="24">
        <f>'PRODUCT BACKLOG'!$C174</f>
        <v>0</v>
      </c>
      <c r="D174" s="24"/>
      <c r="E174" s="24" t="e">
        <f>VLOOKUP($C174,'PRODUCT BACKLOG'!$C$5:$G$5000,2,0)</f>
        <v>#N/A</v>
      </c>
      <c r="F174" s="25" t="e">
        <f>VLOOKUP($C174,'PRODUCT BACKLOG'!$C$5:$G$5000,6,0)</f>
        <v>#N/A</v>
      </c>
      <c r="G174" s="25"/>
      <c r="H174" s="26" t="e">
        <f>VLOOKUP($C174,'PRODUCT BACKLOG'!$C$5:$E$5000,4,)</f>
        <v>#N/A</v>
      </c>
      <c r="I174" s="26" t="e">
        <f>VLOOKUP($C174,'PRODUCT BACKLOG'!$C$5:$E$5000,5,)</f>
        <v>#N/A</v>
      </c>
      <c r="J174" s="25"/>
    </row>
    <row r="175" spans="2:10" s="4" customFormat="1" ht="24.95" customHeight="1" x14ac:dyDescent="0.25">
      <c r="B175" s="27" t="s">
        <v>350</v>
      </c>
      <c r="C175" s="24">
        <f>'PRODUCT BACKLOG'!$C175</f>
        <v>0</v>
      </c>
      <c r="D175" s="24"/>
      <c r="E175" s="24" t="e">
        <f>VLOOKUP($C175,'PRODUCT BACKLOG'!$C$5:$G$5000,2,0)</f>
        <v>#N/A</v>
      </c>
      <c r="F175" s="25" t="e">
        <f>VLOOKUP($C175,'PRODUCT BACKLOG'!$C$5:$G$5000,6,0)</f>
        <v>#N/A</v>
      </c>
      <c r="G175" s="25"/>
      <c r="H175" s="26" t="e">
        <f>VLOOKUP($C175,'PRODUCT BACKLOG'!$C$5:$E$5000,4,)</f>
        <v>#N/A</v>
      </c>
      <c r="I175" s="26" t="e">
        <f>VLOOKUP($C175,'PRODUCT BACKLOG'!$C$5:$E$5000,5,)</f>
        <v>#N/A</v>
      </c>
      <c r="J175" s="25"/>
    </row>
    <row r="176" spans="2:10" s="4" customFormat="1" ht="24.95" customHeight="1" x14ac:dyDescent="0.25">
      <c r="B176" s="27" t="s">
        <v>351</v>
      </c>
      <c r="C176" s="24">
        <f>'PRODUCT BACKLOG'!$C176</f>
        <v>0</v>
      </c>
      <c r="D176" s="24"/>
      <c r="E176" s="24" t="e">
        <f>VLOOKUP($C176,'PRODUCT BACKLOG'!$C$5:$G$5000,2,0)</f>
        <v>#N/A</v>
      </c>
      <c r="F176" s="25" t="e">
        <f>VLOOKUP($C176,'PRODUCT BACKLOG'!$C$5:$G$5000,6,0)</f>
        <v>#N/A</v>
      </c>
      <c r="G176" s="25"/>
      <c r="H176" s="26" t="e">
        <f>VLOOKUP($C176,'PRODUCT BACKLOG'!$C$5:$E$5000,4,)</f>
        <v>#N/A</v>
      </c>
      <c r="I176" s="26" t="e">
        <f>VLOOKUP($C176,'PRODUCT BACKLOG'!$C$5:$E$5000,5,)</f>
        <v>#N/A</v>
      </c>
      <c r="J176" s="25"/>
    </row>
    <row r="177" spans="2:10" s="4" customFormat="1" ht="24.95" customHeight="1" x14ac:dyDescent="0.25">
      <c r="B177" s="27" t="s">
        <v>352</v>
      </c>
      <c r="C177" s="24">
        <f>'PRODUCT BACKLOG'!$C177</f>
        <v>0</v>
      </c>
      <c r="D177" s="24"/>
      <c r="E177" s="24" t="e">
        <f>VLOOKUP($C177,'PRODUCT BACKLOG'!$C$5:$G$5000,2,0)</f>
        <v>#N/A</v>
      </c>
      <c r="F177" s="25" t="e">
        <f>VLOOKUP($C177,'PRODUCT BACKLOG'!$C$5:$G$5000,6,0)</f>
        <v>#N/A</v>
      </c>
      <c r="G177" s="25"/>
      <c r="H177" s="26" t="e">
        <f>VLOOKUP($C177,'PRODUCT BACKLOG'!$C$5:$E$5000,4,)</f>
        <v>#N/A</v>
      </c>
      <c r="I177" s="26" t="e">
        <f>VLOOKUP($C177,'PRODUCT BACKLOG'!$C$5:$E$5000,5,)</f>
        <v>#N/A</v>
      </c>
      <c r="J177" s="25"/>
    </row>
    <row r="178" spans="2:10" s="4" customFormat="1" ht="24.95" customHeight="1" x14ac:dyDescent="0.25">
      <c r="B178" s="27" t="s">
        <v>353</v>
      </c>
      <c r="C178" s="24">
        <f>'PRODUCT BACKLOG'!$C178</f>
        <v>0</v>
      </c>
      <c r="D178" s="24"/>
      <c r="E178" s="24" t="e">
        <f>VLOOKUP($C178,'PRODUCT BACKLOG'!$C$5:$G$5000,2,0)</f>
        <v>#N/A</v>
      </c>
      <c r="F178" s="25" t="e">
        <f>VLOOKUP($C178,'PRODUCT BACKLOG'!$C$5:$G$5000,6,0)</f>
        <v>#N/A</v>
      </c>
      <c r="G178" s="25"/>
      <c r="H178" s="26" t="e">
        <f>VLOOKUP($C178,'PRODUCT BACKLOG'!$C$5:$E$5000,4,)</f>
        <v>#N/A</v>
      </c>
      <c r="I178" s="26" t="e">
        <f>VLOOKUP($C178,'PRODUCT BACKLOG'!$C$5:$E$5000,5,)</f>
        <v>#N/A</v>
      </c>
      <c r="J178" s="25"/>
    </row>
    <row r="179" spans="2:10" s="4" customFormat="1" ht="24.95" customHeight="1" x14ac:dyDescent="0.25">
      <c r="B179" s="27" t="s">
        <v>354</v>
      </c>
      <c r="C179" s="24">
        <f>'PRODUCT BACKLOG'!$C179</f>
        <v>0</v>
      </c>
      <c r="D179" s="24"/>
      <c r="E179" s="24" t="e">
        <f>VLOOKUP($C179,'PRODUCT BACKLOG'!$C$5:$G$5000,2,0)</f>
        <v>#N/A</v>
      </c>
      <c r="F179" s="25" t="e">
        <f>VLOOKUP($C179,'PRODUCT BACKLOG'!$C$5:$G$5000,6,0)</f>
        <v>#N/A</v>
      </c>
      <c r="G179" s="25"/>
      <c r="H179" s="26" t="e">
        <f>VLOOKUP($C179,'PRODUCT BACKLOG'!$C$5:$E$5000,4,)</f>
        <v>#N/A</v>
      </c>
      <c r="I179" s="26" t="e">
        <f>VLOOKUP($C179,'PRODUCT BACKLOG'!$C$5:$E$5000,5,)</f>
        <v>#N/A</v>
      </c>
      <c r="J179" s="25"/>
    </row>
    <row r="180" spans="2:10" s="4" customFormat="1" ht="24.95" customHeight="1" x14ac:dyDescent="0.25">
      <c r="B180" s="27" t="s">
        <v>355</v>
      </c>
      <c r="C180" s="24">
        <f>'PRODUCT BACKLOG'!$C180</f>
        <v>0</v>
      </c>
      <c r="D180" s="24"/>
      <c r="E180" s="24" t="e">
        <f>VLOOKUP($C180,'PRODUCT BACKLOG'!$C$5:$G$5000,2,0)</f>
        <v>#N/A</v>
      </c>
      <c r="F180" s="25" t="e">
        <f>VLOOKUP($C180,'PRODUCT BACKLOG'!$C$5:$G$5000,6,0)</f>
        <v>#N/A</v>
      </c>
      <c r="G180" s="25"/>
      <c r="H180" s="26" t="e">
        <f>VLOOKUP($C180,'PRODUCT BACKLOG'!$C$5:$E$5000,4,)</f>
        <v>#N/A</v>
      </c>
      <c r="I180" s="26" t="e">
        <f>VLOOKUP($C180,'PRODUCT BACKLOG'!$C$5:$E$5000,5,)</f>
        <v>#N/A</v>
      </c>
      <c r="J180" s="25"/>
    </row>
    <row r="181" spans="2:10" s="4" customFormat="1" ht="24.95" customHeight="1" x14ac:dyDescent="0.25">
      <c r="B181" s="27" t="s">
        <v>356</v>
      </c>
      <c r="C181" s="24">
        <f>'PRODUCT BACKLOG'!$C181</f>
        <v>0</v>
      </c>
      <c r="D181" s="24"/>
      <c r="E181" s="24" t="e">
        <f>VLOOKUP($C181,'PRODUCT BACKLOG'!$C$5:$G$5000,2,0)</f>
        <v>#N/A</v>
      </c>
      <c r="F181" s="25" t="e">
        <f>VLOOKUP($C181,'PRODUCT BACKLOG'!$C$5:$G$5000,6,0)</f>
        <v>#N/A</v>
      </c>
      <c r="G181" s="25"/>
      <c r="H181" s="26" t="e">
        <f>VLOOKUP($C181,'PRODUCT BACKLOG'!$C$5:$E$5000,4,)</f>
        <v>#N/A</v>
      </c>
      <c r="I181" s="26" t="e">
        <f>VLOOKUP($C181,'PRODUCT BACKLOG'!$C$5:$E$5000,5,)</f>
        <v>#N/A</v>
      </c>
      <c r="J181" s="25"/>
    </row>
    <row r="182" spans="2:10" s="4" customFormat="1" ht="24.95" customHeight="1" x14ac:dyDescent="0.25">
      <c r="B182" s="27" t="s">
        <v>357</v>
      </c>
      <c r="C182" s="24">
        <f>'PRODUCT BACKLOG'!$C182</f>
        <v>0</v>
      </c>
      <c r="D182" s="24"/>
      <c r="E182" s="24" t="e">
        <f>VLOOKUP($C182,'PRODUCT BACKLOG'!$C$5:$G$5000,2,0)</f>
        <v>#N/A</v>
      </c>
      <c r="F182" s="25" t="e">
        <f>VLOOKUP($C182,'PRODUCT BACKLOG'!$C$5:$G$5000,6,0)</f>
        <v>#N/A</v>
      </c>
      <c r="G182" s="25"/>
      <c r="H182" s="26" t="e">
        <f>VLOOKUP($C182,'PRODUCT BACKLOG'!$C$5:$E$5000,4,)</f>
        <v>#N/A</v>
      </c>
      <c r="I182" s="26" t="e">
        <f>VLOOKUP($C182,'PRODUCT BACKLOG'!$C$5:$E$5000,5,)</f>
        <v>#N/A</v>
      </c>
      <c r="J182" s="25"/>
    </row>
    <row r="183" spans="2:10" s="4" customFormat="1" ht="24.95" customHeight="1" x14ac:dyDescent="0.25">
      <c r="B183" s="27" t="s">
        <v>358</v>
      </c>
      <c r="C183" s="24">
        <f>'PRODUCT BACKLOG'!$C183</f>
        <v>0</v>
      </c>
      <c r="D183" s="24"/>
      <c r="E183" s="24" t="e">
        <f>VLOOKUP($C183,'PRODUCT BACKLOG'!$C$5:$G$5000,2,0)</f>
        <v>#N/A</v>
      </c>
      <c r="F183" s="25" t="e">
        <f>VLOOKUP($C183,'PRODUCT BACKLOG'!$C$5:$G$5000,6,0)</f>
        <v>#N/A</v>
      </c>
      <c r="G183" s="25"/>
      <c r="H183" s="26" t="e">
        <f>VLOOKUP($C183,'PRODUCT BACKLOG'!$C$5:$E$5000,4,)</f>
        <v>#N/A</v>
      </c>
      <c r="I183" s="26" t="e">
        <f>VLOOKUP($C183,'PRODUCT BACKLOG'!$C$5:$E$5000,5,)</f>
        <v>#N/A</v>
      </c>
      <c r="J183" s="25"/>
    </row>
    <row r="184" spans="2:10" s="4" customFormat="1" ht="24.95" customHeight="1" x14ac:dyDescent="0.25">
      <c r="B184" s="27" t="s">
        <v>359</v>
      </c>
      <c r="C184" s="24">
        <f>'PRODUCT BACKLOG'!$C184</f>
        <v>0</v>
      </c>
      <c r="D184" s="24"/>
      <c r="E184" s="24" t="e">
        <f>VLOOKUP($C184,'PRODUCT BACKLOG'!$C$5:$G$5000,2,0)</f>
        <v>#N/A</v>
      </c>
      <c r="F184" s="25" t="e">
        <f>VLOOKUP($C184,'PRODUCT BACKLOG'!$C$5:$G$5000,6,0)</f>
        <v>#N/A</v>
      </c>
      <c r="G184" s="25"/>
      <c r="H184" s="26" t="e">
        <f>VLOOKUP($C184,'PRODUCT BACKLOG'!$C$5:$E$5000,4,)</f>
        <v>#N/A</v>
      </c>
      <c r="I184" s="26" t="e">
        <f>VLOOKUP($C184,'PRODUCT BACKLOG'!$C$5:$E$5000,5,)</f>
        <v>#N/A</v>
      </c>
      <c r="J184" s="25"/>
    </row>
    <row r="185" spans="2:10" s="4" customFormat="1" ht="24.95" customHeight="1" x14ac:dyDescent="0.25">
      <c r="B185" s="27" t="s">
        <v>360</v>
      </c>
      <c r="C185" s="24">
        <f>'PRODUCT BACKLOG'!$C185</f>
        <v>0</v>
      </c>
      <c r="D185" s="24"/>
      <c r="E185" s="24" t="e">
        <f>VLOOKUP($C185,'PRODUCT BACKLOG'!$C$5:$G$5000,2,0)</f>
        <v>#N/A</v>
      </c>
      <c r="F185" s="25" t="e">
        <f>VLOOKUP($C185,'PRODUCT BACKLOG'!$C$5:$G$5000,6,0)</f>
        <v>#N/A</v>
      </c>
      <c r="G185" s="25"/>
      <c r="H185" s="26" t="e">
        <f>VLOOKUP($C185,'PRODUCT BACKLOG'!$C$5:$E$5000,4,)</f>
        <v>#N/A</v>
      </c>
      <c r="I185" s="26" t="e">
        <f>VLOOKUP($C185,'PRODUCT BACKLOG'!$C$5:$E$5000,5,)</f>
        <v>#N/A</v>
      </c>
      <c r="J185" s="25"/>
    </row>
    <row r="186" spans="2:10" s="4" customFormat="1" ht="24.95" customHeight="1" x14ac:dyDescent="0.25">
      <c r="B186" s="27" t="s">
        <v>361</v>
      </c>
      <c r="C186" s="24">
        <f>'PRODUCT BACKLOG'!$C186</f>
        <v>0</v>
      </c>
      <c r="D186" s="24"/>
      <c r="E186" s="24" t="e">
        <f>VLOOKUP($C186,'PRODUCT BACKLOG'!$C$5:$G$5000,2,0)</f>
        <v>#N/A</v>
      </c>
      <c r="F186" s="25" t="e">
        <f>VLOOKUP($C186,'PRODUCT BACKLOG'!$C$5:$G$5000,6,0)</f>
        <v>#N/A</v>
      </c>
      <c r="G186" s="25"/>
      <c r="H186" s="26" t="e">
        <f>VLOOKUP($C186,'PRODUCT BACKLOG'!$C$5:$E$5000,4,)</f>
        <v>#N/A</v>
      </c>
      <c r="I186" s="26" t="e">
        <f>VLOOKUP($C186,'PRODUCT BACKLOG'!$C$5:$E$5000,5,)</f>
        <v>#N/A</v>
      </c>
      <c r="J186" s="25"/>
    </row>
    <row r="187" spans="2:10" s="4" customFormat="1" ht="24.95" customHeight="1" x14ac:dyDescent="0.25">
      <c r="B187" s="27" t="s">
        <v>362</v>
      </c>
      <c r="C187" s="24">
        <f>'PRODUCT BACKLOG'!$C187</f>
        <v>0</v>
      </c>
      <c r="D187" s="24"/>
      <c r="E187" s="24" t="e">
        <f>VLOOKUP($C187,'PRODUCT BACKLOG'!$C$5:$G$5000,2,0)</f>
        <v>#N/A</v>
      </c>
      <c r="F187" s="25" t="e">
        <f>VLOOKUP($C187,'PRODUCT BACKLOG'!$C$5:$G$5000,6,0)</f>
        <v>#N/A</v>
      </c>
      <c r="G187" s="25"/>
      <c r="H187" s="26" t="e">
        <f>VLOOKUP($C187,'PRODUCT BACKLOG'!$C$5:$E$5000,4,)</f>
        <v>#N/A</v>
      </c>
      <c r="I187" s="26" t="e">
        <f>VLOOKUP($C187,'PRODUCT BACKLOG'!$C$5:$E$5000,5,)</f>
        <v>#N/A</v>
      </c>
      <c r="J187" s="25"/>
    </row>
    <row r="188" spans="2:10" s="4" customFormat="1" ht="24.95" customHeight="1" x14ac:dyDescent="0.25">
      <c r="B188" s="27" t="s">
        <v>363</v>
      </c>
      <c r="C188" s="24">
        <f>'PRODUCT BACKLOG'!$C188</f>
        <v>0</v>
      </c>
      <c r="D188" s="24"/>
      <c r="E188" s="24" t="e">
        <f>VLOOKUP($C188,'PRODUCT BACKLOG'!$C$5:$G$5000,2,0)</f>
        <v>#N/A</v>
      </c>
      <c r="F188" s="25" t="e">
        <f>VLOOKUP($C188,'PRODUCT BACKLOG'!$C$5:$G$5000,6,0)</f>
        <v>#N/A</v>
      </c>
      <c r="G188" s="25"/>
      <c r="H188" s="26" t="e">
        <f>VLOOKUP($C188,'PRODUCT BACKLOG'!$C$5:$E$5000,4,)</f>
        <v>#N/A</v>
      </c>
      <c r="I188" s="26" t="e">
        <f>VLOOKUP($C188,'PRODUCT BACKLOG'!$C$5:$E$5000,5,)</f>
        <v>#N/A</v>
      </c>
      <c r="J188" s="25"/>
    </row>
    <row r="189" spans="2:10" s="4" customFormat="1" ht="24.95" customHeight="1" x14ac:dyDescent="0.25">
      <c r="B189" s="27" t="s">
        <v>364</v>
      </c>
      <c r="C189" s="24">
        <f>'PRODUCT BACKLOG'!$C189</f>
        <v>0</v>
      </c>
      <c r="D189" s="24"/>
      <c r="E189" s="24" t="e">
        <f>VLOOKUP($C189,'PRODUCT BACKLOG'!$C$5:$G$5000,2,0)</f>
        <v>#N/A</v>
      </c>
      <c r="F189" s="25" t="e">
        <f>VLOOKUP($C189,'PRODUCT BACKLOG'!$C$5:$G$5000,6,0)</f>
        <v>#N/A</v>
      </c>
      <c r="G189" s="25"/>
      <c r="H189" s="26" t="e">
        <f>VLOOKUP($C189,'PRODUCT BACKLOG'!$C$5:$E$5000,4,)</f>
        <v>#N/A</v>
      </c>
      <c r="I189" s="26" t="e">
        <f>VLOOKUP($C189,'PRODUCT BACKLOG'!$C$5:$E$5000,5,)</f>
        <v>#N/A</v>
      </c>
      <c r="J189" s="25"/>
    </row>
    <row r="190" spans="2:10" s="4" customFormat="1" ht="24.95" customHeight="1" x14ac:dyDescent="0.25">
      <c r="B190" s="27" t="s">
        <v>365</v>
      </c>
      <c r="C190" s="24">
        <f>'PRODUCT BACKLOG'!$C190</f>
        <v>0</v>
      </c>
      <c r="D190" s="24"/>
      <c r="E190" s="24" t="e">
        <f>VLOOKUP($C190,'PRODUCT BACKLOG'!$C$5:$G$5000,2,0)</f>
        <v>#N/A</v>
      </c>
      <c r="F190" s="25" t="e">
        <f>VLOOKUP($C190,'PRODUCT BACKLOG'!$C$5:$G$5000,6,0)</f>
        <v>#N/A</v>
      </c>
      <c r="G190" s="25"/>
      <c r="H190" s="26" t="e">
        <f>VLOOKUP($C190,'PRODUCT BACKLOG'!$C$5:$E$5000,4,)</f>
        <v>#N/A</v>
      </c>
      <c r="I190" s="26" t="e">
        <f>VLOOKUP($C190,'PRODUCT BACKLOG'!$C$5:$E$5000,5,)</f>
        <v>#N/A</v>
      </c>
      <c r="J190" s="25"/>
    </row>
    <row r="191" spans="2:10" s="4" customFormat="1" ht="24.95" customHeight="1" x14ac:dyDescent="0.25">
      <c r="B191" s="27" t="s">
        <v>366</v>
      </c>
      <c r="C191" s="24">
        <f>'PRODUCT BACKLOG'!$C191</f>
        <v>0</v>
      </c>
      <c r="D191" s="24"/>
      <c r="E191" s="24" t="e">
        <f>VLOOKUP($C191,'PRODUCT BACKLOG'!$C$5:$G$5000,2,0)</f>
        <v>#N/A</v>
      </c>
      <c r="F191" s="25" t="e">
        <f>VLOOKUP($C191,'PRODUCT BACKLOG'!$C$5:$G$5000,6,0)</f>
        <v>#N/A</v>
      </c>
      <c r="G191" s="25"/>
      <c r="H191" s="26" t="e">
        <f>VLOOKUP($C191,'PRODUCT BACKLOG'!$C$5:$E$5000,4,)</f>
        <v>#N/A</v>
      </c>
      <c r="I191" s="26" t="e">
        <f>VLOOKUP($C191,'PRODUCT BACKLOG'!$C$5:$E$5000,5,)</f>
        <v>#N/A</v>
      </c>
      <c r="J191" s="25"/>
    </row>
    <row r="192" spans="2:10" s="4" customFormat="1" ht="24.95" customHeight="1" x14ac:dyDescent="0.25">
      <c r="B192" s="27" t="s">
        <v>367</v>
      </c>
      <c r="C192" s="24">
        <f>'PRODUCT BACKLOG'!$C192</f>
        <v>0</v>
      </c>
      <c r="D192" s="24"/>
      <c r="E192" s="24" t="e">
        <f>VLOOKUP($C192,'PRODUCT BACKLOG'!$C$5:$G$5000,2,0)</f>
        <v>#N/A</v>
      </c>
      <c r="F192" s="25" t="e">
        <f>VLOOKUP($C192,'PRODUCT BACKLOG'!$C$5:$G$5000,6,0)</f>
        <v>#N/A</v>
      </c>
      <c r="G192" s="25"/>
      <c r="H192" s="26" t="e">
        <f>VLOOKUP($C192,'PRODUCT BACKLOG'!$C$5:$E$5000,4,)</f>
        <v>#N/A</v>
      </c>
      <c r="I192" s="26" t="e">
        <f>VLOOKUP($C192,'PRODUCT BACKLOG'!$C$5:$E$5000,5,)</f>
        <v>#N/A</v>
      </c>
      <c r="J192" s="25"/>
    </row>
    <row r="193" spans="2:10" s="4" customFormat="1" ht="24.95" customHeight="1" x14ac:dyDescent="0.25">
      <c r="B193" s="27" t="s">
        <v>368</v>
      </c>
      <c r="C193" s="24">
        <f>'PRODUCT BACKLOG'!$C193</f>
        <v>0</v>
      </c>
      <c r="D193" s="24"/>
      <c r="E193" s="24" t="e">
        <f>VLOOKUP($C193,'PRODUCT BACKLOG'!$C$5:$G$5000,2,0)</f>
        <v>#N/A</v>
      </c>
      <c r="F193" s="25" t="e">
        <f>VLOOKUP($C193,'PRODUCT BACKLOG'!$C$5:$G$5000,6,0)</f>
        <v>#N/A</v>
      </c>
      <c r="G193" s="25"/>
      <c r="H193" s="26" t="e">
        <f>VLOOKUP($C193,'PRODUCT BACKLOG'!$C$5:$E$5000,4,)</f>
        <v>#N/A</v>
      </c>
      <c r="I193" s="26" t="e">
        <f>VLOOKUP($C193,'PRODUCT BACKLOG'!$C$5:$E$5000,5,)</f>
        <v>#N/A</v>
      </c>
      <c r="J193" s="25"/>
    </row>
    <row r="194" spans="2:10" s="4" customFormat="1" ht="24.95" customHeight="1" x14ac:dyDescent="0.25">
      <c r="B194" s="27" t="s">
        <v>369</v>
      </c>
      <c r="C194" s="24">
        <f>'PRODUCT BACKLOG'!$C194</f>
        <v>0</v>
      </c>
      <c r="D194" s="24"/>
      <c r="E194" s="24" t="e">
        <f>VLOOKUP($C194,'PRODUCT BACKLOG'!$C$5:$G$5000,2,0)</f>
        <v>#N/A</v>
      </c>
      <c r="F194" s="25" t="e">
        <f>VLOOKUP($C194,'PRODUCT BACKLOG'!$C$5:$G$5000,6,0)</f>
        <v>#N/A</v>
      </c>
      <c r="G194" s="25"/>
      <c r="H194" s="26" t="e">
        <f>VLOOKUP($C194,'PRODUCT BACKLOG'!$C$5:$E$5000,4,)</f>
        <v>#N/A</v>
      </c>
      <c r="I194" s="26" t="e">
        <f>VLOOKUP($C194,'PRODUCT BACKLOG'!$C$5:$E$5000,5,)</f>
        <v>#N/A</v>
      </c>
      <c r="J194" s="25"/>
    </row>
    <row r="195" spans="2:10" s="4" customFormat="1" ht="24.95" customHeight="1" x14ac:dyDescent="0.25">
      <c r="B195" s="27" t="s">
        <v>370</v>
      </c>
      <c r="C195" s="24">
        <f>'PRODUCT BACKLOG'!$C195</f>
        <v>0</v>
      </c>
      <c r="D195" s="24"/>
      <c r="E195" s="24" t="e">
        <f>VLOOKUP($C195,'PRODUCT BACKLOG'!$C$5:$G$5000,2,0)</f>
        <v>#N/A</v>
      </c>
      <c r="F195" s="25" t="e">
        <f>VLOOKUP($C195,'PRODUCT BACKLOG'!$C$5:$G$5000,6,0)</f>
        <v>#N/A</v>
      </c>
      <c r="G195" s="25"/>
      <c r="H195" s="26" t="e">
        <f>VLOOKUP($C195,'PRODUCT BACKLOG'!$C$5:$E$5000,4,)</f>
        <v>#N/A</v>
      </c>
      <c r="I195" s="26" t="e">
        <f>VLOOKUP($C195,'PRODUCT BACKLOG'!$C$5:$E$5000,5,)</f>
        <v>#N/A</v>
      </c>
      <c r="J195" s="25"/>
    </row>
    <row r="196" spans="2:10" s="4" customFormat="1" ht="24.95" customHeight="1" x14ac:dyDescent="0.25">
      <c r="B196" s="27" t="s">
        <v>371</v>
      </c>
      <c r="C196" s="24">
        <f>'PRODUCT BACKLOG'!$C196</f>
        <v>0</v>
      </c>
      <c r="D196" s="24"/>
      <c r="E196" s="24" t="e">
        <f>VLOOKUP($C196,'PRODUCT BACKLOG'!$C$5:$G$5000,2,0)</f>
        <v>#N/A</v>
      </c>
      <c r="F196" s="25" t="e">
        <f>VLOOKUP($C196,'PRODUCT BACKLOG'!$C$5:$G$5000,6,0)</f>
        <v>#N/A</v>
      </c>
      <c r="G196" s="25"/>
      <c r="H196" s="26" t="e">
        <f>VLOOKUP($C196,'PRODUCT BACKLOG'!$C$5:$E$5000,4,)</f>
        <v>#N/A</v>
      </c>
      <c r="I196" s="26" t="e">
        <f>VLOOKUP($C196,'PRODUCT BACKLOG'!$C$5:$E$5000,5,)</f>
        <v>#N/A</v>
      </c>
      <c r="J196" s="25"/>
    </row>
    <row r="197" spans="2:10" s="4" customFormat="1" ht="24.95" customHeight="1" x14ac:dyDescent="0.25">
      <c r="B197" s="27" t="s">
        <v>372</v>
      </c>
      <c r="C197" s="24">
        <f>'PRODUCT BACKLOG'!$C197</f>
        <v>0</v>
      </c>
      <c r="D197" s="24"/>
      <c r="E197" s="24" t="e">
        <f>VLOOKUP($C197,'PRODUCT BACKLOG'!$C$5:$G$5000,2,0)</f>
        <v>#N/A</v>
      </c>
      <c r="F197" s="25" t="e">
        <f>VLOOKUP($C197,'PRODUCT BACKLOG'!$C$5:$G$5000,6,0)</f>
        <v>#N/A</v>
      </c>
      <c r="G197" s="25"/>
      <c r="H197" s="26" t="e">
        <f>VLOOKUP($C197,'PRODUCT BACKLOG'!$C$5:$E$5000,4,)</f>
        <v>#N/A</v>
      </c>
      <c r="I197" s="26" t="e">
        <f>VLOOKUP($C197,'PRODUCT BACKLOG'!$C$5:$E$5000,5,)</f>
        <v>#N/A</v>
      </c>
      <c r="J197" s="25"/>
    </row>
    <row r="198" spans="2:10" s="4" customFormat="1" ht="24.95" customHeight="1" x14ac:dyDescent="0.25">
      <c r="B198" s="27" t="s">
        <v>373</v>
      </c>
      <c r="C198" s="24">
        <f>'PRODUCT BACKLOG'!$C198</f>
        <v>0</v>
      </c>
      <c r="D198" s="24"/>
      <c r="E198" s="24" t="e">
        <f>VLOOKUP($C198,'PRODUCT BACKLOG'!$C$5:$G$5000,2,0)</f>
        <v>#N/A</v>
      </c>
      <c r="F198" s="25" t="e">
        <f>VLOOKUP($C198,'PRODUCT BACKLOG'!$C$5:$G$5000,6,0)</f>
        <v>#N/A</v>
      </c>
      <c r="G198" s="25"/>
      <c r="H198" s="26" t="e">
        <f>VLOOKUP($C198,'PRODUCT BACKLOG'!$C$5:$E$5000,4,)</f>
        <v>#N/A</v>
      </c>
      <c r="I198" s="26" t="e">
        <f>VLOOKUP($C198,'PRODUCT BACKLOG'!$C$5:$E$5000,5,)</f>
        <v>#N/A</v>
      </c>
      <c r="J198" s="25"/>
    </row>
    <row r="199" spans="2:10" s="4" customFormat="1" ht="24.95" customHeight="1" x14ac:dyDescent="0.25">
      <c r="B199" s="27" t="s">
        <v>374</v>
      </c>
      <c r="C199" s="24">
        <f>'PRODUCT BACKLOG'!$C199</f>
        <v>0</v>
      </c>
      <c r="D199" s="24"/>
      <c r="E199" s="24" t="e">
        <f>VLOOKUP($C199,'PRODUCT BACKLOG'!$C$5:$G$5000,2,0)</f>
        <v>#N/A</v>
      </c>
      <c r="F199" s="25" t="e">
        <f>VLOOKUP($C199,'PRODUCT BACKLOG'!$C$5:$G$5000,6,0)</f>
        <v>#N/A</v>
      </c>
      <c r="G199" s="25"/>
      <c r="H199" s="26" t="e">
        <f>VLOOKUP($C199,'PRODUCT BACKLOG'!$C$5:$E$5000,4,)</f>
        <v>#N/A</v>
      </c>
      <c r="I199" s="26" t="e">
        <f>VLOOKUP($C199,'PRODUCT BACKLOG'!$C$5:$E$5000,5,)</f>
        <v>#N/A</v>
      </c>
      <c r="J199" s="25"/>
    </row>
    <row r="200" spans="2:10" s="4" customFormat="1" ht="24.95" customHeight="1" x14ac:dyDescent="0.25">
      <c r="B200" s="27" t="s">
        <v>375</v>
      </c>
      <c r="C200" s="24">
        <f>'PRODUCT BACKLOG'!$C200</f>
        <v>0</v>
      </c>
      <c r="D200" s="24"/>
      <c r="E200" s="24" t="e">
        <f>VLOOKUP($C200,'PRODUCT BACKLOG'!$C$5:$G$5000,2,0)</f>
        <v>#N/A</v>
      </c>
      <c r="F200" s="25" t="e">
        <f>VLOOKUP($C200,'PRODUCT BACKLOG'!$C$5:$G$5000,6,0)</f>
        <v>#N/A</v>
      </c>
      <c r="G200" s="25"/>
      <c r="H200" s="26" t="e">
        <f>VLOOKUP($C200,'PRODUCT BACKLOG'!$C$5:$E$5000,4,)</f>
        <v>#N/A</v>
      </c>
      <c r="I200" s="26" t="e">
        <f>VLOOKUP($C200,'PRODUCT BACKLOG'!$C$5:$E$5000,5,)</f>
        <v>#N/A</v>
      </c>
      <c r="J200" s="25"/>
    </row>
    <row r="201" spans="2:10" s="4" customFormat="1" ht="24.95" customHeight="1" x14ac:dyDescent="0.25">
      <c r="B201" s="27" t="s">
        <v>376</v>
      </c>
      <c r="C201" s="24">
        <f>'PRODUCT BACKLOG'!$C201</f>
        <v>0</v>
      </c>
      <c r="D201" s="24"/>
      <c r="E201" s="24" t="e">
        <f>VLOOKUP($C201,'PRODUCT BACKLOG'!$C$5:$G$5000,2,0)</f>
        <v>#N/A</v>
      </c>
      <c r="F201" s="25" t="e">
        <f>VLOOKUP($C201,'PRODUCT BACKLOG'!$C$5:$G$5000,6,0)</f>
        <v>#N/A</v>
      </c>
      <c r="G201" s="25"/>
      <c r="H201" s="26" t="e">
        <f>VLOOKUP($C201,'PRODUCT BACKLOG'!$C$5:$E$5000,4,)</f>
        <v>#N/A</v>
      </c>
      <c r="I201" s="26" t="e">
        <f>VLOOKUP($C201,'PRODUCT BACKLOG'!$C$5:$E$5000,5,)</f>
        <v>#N/A</v>
      </c>
      <c r="J201" s="25"/>
    </row>
    <row r="202" spans="2:10" s="4" customFormat="1" ht="24.95" customHeight="1" x14ac:dyDescent="0.25">
      <c r="B202" s="27" t="s">
        <v>377</v>
      </c>
      <c r="C202" s="24">
        <f>'PRODUCT BACKLOG'!$C202</f>
        <v>0</v>
      </c>
      <c r="D202" s="24"/>
      <c r="E202" s="24" t="e">
        <f>VLOOKUP($C202,'PRODUCT BACKLOG'!$C$5:$G$5000,2,0)</f>
        <v>#N/A</v>
      </c>
      <c r="F202" s="25" t="e">
        <f>VLOOKUP($C202,'PRODUCT BACKLOG'!$C$5:$G$5000,6,0)</f>
        <v>#N/A</v>
      </c>
      <c r="G202" s="25"/>
      <c r="H202" s="26" t="e">
        <f>VLOOKUP($C202,'PRODUCT BACKLOG'!$C$5:$E$5000,4,)</f>
        <v>#N/A</v>
      </c>
      <c r="I202" s="26" t="e">
        <f>VLOOKUP($C202,'PRODUCT BACKLOG'!$C$5:$E$5000,5,)</f>
        <v>#N/A</v>
      </c>
      <c r="J202" s="25"/>
    </row>
    <row r="203" spans="2:10" s="4" customFormat="1" ht="24.95" customHeight="1" x14ac:dyDescent="0.25">
      <c r="B203" s="27" t="s">
        <v>378</v>
      </c>
      <c r="C203" s="24">
        <f>'PRODUCT BACKLOG'!$C203</f>
        <v>0</v>
      </c>
      <c r="D203" s="24"/>
      <c r="E203" s="24" t="e">
        <f>VLOOKUP($C203,'PRODUCT BACKLOG'!$C$5:$G$5000,2,0)</f>
        <v>#N/A</v>
      </c>
      <c r="F203" s="25" t="e">
        <f>VLOOKUP($C203,'PRODUCT BACKLOG'!$C$5:$G$5000,6,0)</f>
        <v>#N/A</v>
      </c>
      <c r="G203" s="25"/>
      <c r="H203" s="26" t="e">
        <f>VLOOKUP($C203,'PRODUCT BACKLOG'!$C$5:$E$5000,4,)</f>
        <v>#N/A</v>
      </c>
      <c r="I203" s="26" t="e">
        <f>VLOOKUP($C203,'PRODUCT BACKLOG'!$C$5:$E$5000,5,)</f>
        <v>#N/A</v>
      </c>
      <c r="J203" s="25"/>
    </row>
    <row r="204" spans="2:10" s="4" customFormat="1" ht="24.95" customHeight="1" x14ac:dyDescent="0.25">
      <c r="B204" s="27" t="s">
        <v>379</v>
      </c>
      <c r="C204" s="24">
        <f>'PRODUCT BACKLOG'!$C204</f>
        <v>0</v>
      </c>
      <c r="D204" s="24"/>
      <c r="E204" s="24" t="e">
        <f>VLOOKUP($C204,'PRODUCT BACKLOG'!$C$5:$G$5000,2,0)</f>
        <v>#N/A</v>
      </c>
      <c r="F204" s="25" t="e">
        <f>VLOOKUP($C204,'PRODUCT BACKLOG'!$C$5:$G$5000,6,0)</f>
        <v>#N/A</v>
      </c>
      <c r="G204" s="25"/>
      <c r="H204" s="26" t="e">
        <f>VLOOKUP($C204,'PRODUCT BACKLOG'!$C$5:$E$5000,4,)</f>
        <v>#N/A</v>
      </c>
      <c r="I204" s="26" t="e">
        <f>VLOOKUP($C204,'PRODUCT BACKLOG'!$C$5:$E$5000,5,)</f>
        <v>#N/A</v>
      </c>
      <c r="J204" s="25"/>
    </row>
    <row r="205" spans="2:10" s="4" customFormat="1" ht="24.95" customHeight="1" x14ac:dyDescent="0.25">
      <c r="B205" s="27" t="s">
        <v>380</v>
      </c>
      <c r="C205" s="24">
        <f>'PRODUCT BACKLOG'!$C205</f>
        <v>0</v>
      </c>
      <c r="D205" s="24"/>
      <c r="E205" s="24" t="e">
        <f>VLOOKUP($C205,'PRODUCT BACKLOG'!$C$5:$G$5000,2,0)</f>
        <v>#N/A</v>
      </c>
      <c r="F205" s="25" t="e">
        <f>VLOOKUP($C205,'PRODUCT BACKLOG'!$C$5:$G$5000,6,0)</f>
        <v>#N/A</v>
      </c>
      <c r="G205" s="25"/>
      <c r="H205" s="26" t="e">
        <f>VLOOKUP($C205,'PRODUCT BACKLOG'!$C$5:$E$5000,4,)</f>
        <v>#N/A</v>
      </c>
      <c r="I205" s="26" t="e">
        <f>VLOOKUP($C205,'PRODUCT BACKLOG'!$C$5:$E$5000,5,)</f>
        <v>#N/A</v>
      </c>
      <c r="J205" s="25"/>
    </row>
    <row r="206" spans="2:10" s="4" customFormat="1" ht="24.95" customHeight="1" x14ac:dyDescent="0.25">
      <c r="B206" s="27" t="s">
        <v>381</v>
      </c>
      <c r="C206" s="24">
        <f>'PRODUCT BACKLOG'!$C206</f>
        <v>0</v>
      </c>
      <c r="D206" s="24"/>
      <c r="E206" s="24" t="e">
        <f>VLOOKUP($C206,'PRODUCT BACKLOG'!$C$5:$G$5000,2,0)</f>
        <v>#N/A</v>
      </c>
      <c r="F206" s="25" t="e">
        <f>VLOOKUP($C206,'PRODUCT BACKLOG'!$C$5:$G$5000,6,0)</f>
        <v>#N/A</v>
      </c>
      <c r="G206" s="25"/>
      <c r="H206" s="26" t="e">
        <f>VLOOKUP($C206,'PRODUCT BACKLOG'!$C$5:$E$5000,4,)</f>
        <v>#N/A</v>
      </c>
      <c r="I206" s="26" t="e">
        <f>VLOOKUP($C206,'PRODUCT BACKLOG'!$C$5:$E$5000,5,)</f>
        <v>#N/A</v>
      </c>
      <c r="J206" s="25"/>
    </row>
    <row r="207" spans="2:10" s="4" customFormat="1" ht="24.95" customHeight="1" x14ac:dyDescent="0.25">
      <c r="B207" s="27" t="s">
        <v>382</v>
      </c>
      <c r="C207" s="24">
        <f>'PRODUCT BACKLOG'!$C207</f>
        <v>0</v>
      </c>
      <c r="D207" s="24"/>
      <c r="E207" s="24" t="e">
        <f>VLOOKUP($C207,'PRODUCT BACKLOG'!$C$5:$G$5000,2,0)</f>
        <v>#N/A</v>
      </c>
      <c r="F207" s="25" t="e">
        <f>VLOOKUP($C207,'PRODUCT BACKLOG'!$C$5:$G$5000,6,0)</f>
        <v>#N/A</v>
      </c>
      <c r="G207" s="25"/>
      <c r="H207" s="26" t="e">
        <f>VLOOKUP($C207,'PRODUCT BACKLOG'!$C$5:$E$5000,4,)</f>
        <v>#N/A</v>
      </c>
      <c r="I207" s="26" t="e">
        <f>VLOOKUP($C207,'PRODUCT BACKLOG'!$C$5:$E$5000,5,)</f>
        <v>#N/A</v>
      </c>
      <c r="J207" s="25"/>
    </row>
    <row r="208" spans="2:10" s="4" customFormat="1" ht="24.95" customHeight="1" x14ac:dyDescent="0.25">
      <c r="B208" s="27" t="s">
        <v>383</v>
      </c>
      <c r="C208" s="24">
        <f>'PRODUCT BACKLOG'!$C208</f>
        <v>0</v>
      </c>
      <c r="D208" s="24"/>
      <c r="E208" s="24" t="e">
        <f>VLOOKUP($C208,'PRODUCT BACKLOG'!$C$5:$G$5000,2,0)</f>
        <v>#N/A</v>
      </c>
      <c r="F208" s="25" t="e">
        <f>VLOOKUP($C208,'PRODUCT BACKLOG'!$C$5:$G$5000,6,0)</f>
        <v>#N/A</v>
      </c>
      <c r="G208" s="25"/>
      <c r="H208" s="26" t="e">
        <f>VLOOKUP($C208,'PRODUCT BACKLOG'!$C$5:$E$5000,4,)</f>
        <v>#N/A</v>
      </c>
      <c r="I208" s="26" t="e">
        <f>VLOOKUP($C208,'PRODUCT BACKLOG'!$C$5:$E$5000,5,)</f>
        <v>#N/A</v>
      </c>
      <c r="J208" s="25"/>
    </row>
    <row r="209" spans="2:10" s="4" customFormat="1" ht="24.95" customHeight="1" x14ac:dyDescent="0.25">
      <c r="B209" s="27" t="s">
        <v>384</v>
      </c>
      <c r="C209" s="24">
        <f>'PRODUCT BACKLOG'!$C209</f>
        <v>0</v>
      </c>
      <c r="D209" s="24"/>
      <c r="E209" s="24" t="e">
        <f>VLOOKUP($C209,'PRODUCT BACKLOG'!$C$5:$G$5000,2,0)</f>
        <v>#N/A</v>
      </c>
      <c r="F209" s="25" t="e">
        <f>VLOOKUP($C209,'PRODUCT BACKLOG'!$C$5:$G$5000,6,0)</f>
        <v>#N/A</v>
      </c>
      <c r="G209" s="25"/>
      <c r="H209" s="26" t="e">
        <f>VLOOKUP($C209,'PRODUCT BACKLOG'!$C$5:$E$5000,4,)</f>
        <v>#N/A</v>
      </c>
      <c r="I209" s="26" t="e">
        <f>VLOOKUP($C209,'PRODUCT BACKLOG'!$C$5:$E$5000,5,)</f>
        <v>#N/A</v>
      </c>
      <c r="J209" s="25"/>
    </row>
    <row r="210" spans="2:10" s="4" customFormat="1" ht="24.95" customHeight="1" x14ac:dyDescent="0.25">
      <c r="B210" s="27" t="s">
        <v>385</v>
      </c>
      <c r="C210" s="24">
        <f>'PRODUCT BACKLOG'!$C210</f>
        <v>0</v>
      </c>
      <c r="D210" s="24"/>
      <c r="E210" s="24" t="e">
        <f>VLOOKUP($C210,'PRODUCT BACKLOG'!$C$5:$G$5000,2,0)</f>
        <v>#N/A</v>
      </c>
      <c r="F210" s="25" t="e">
        <f>VLOOKUP($C210,'PRODUCT BACKLOG'!$C$5:$G$5000,6,0)</f>
        <v>#N/A</v>
      </c>
      <c r="G210" s="25"/>
      <c r="H210" s="26" t="e">
        <f>VLOOKUP($C210,'PRODUCT BACKLOG'!$C$5:$E$5000,4,)</f>
        <v>#N/A</v>
      </c>
      <c r="I210" s="26" t="e">
        <f>VLOOKUP($C210,'PRODUCT BACKLOG'!$C$5:$E$5000,5,)</f>
        <v>#N/A</v>
      </c>
      <c r="J210" s="25"/>
    </row>
    <row r="211" spans="2:10" s="4" customFormat="1" ht="24.95" customHeight="1" x14ac:dyDescent="0.25">
      <c r="B211" s="27" t="s">
        <v>386</v>
      </c>
      <c r="C211" s="24">
        <f>'PRODUCT BACKLOG'!$C211</f>
        <v>0</v>
      </c>
      <c r="D211" s="24"/>
      <c r="E211" s="24" t="e">
        <f>VLOOKUP($C211,'PRODUCT BACKLOG'!$C$5:$G$5000,2,0)</f>
        <v>#N/A</v>
      </c>
      <c r="F211" s="25" t="e">
        <f>VLOOKUP($C211,'PRODUCT BACKLOG'!$C$5:$G$5000,6,0)</f>
        <v>#N/A</v>
      </c>
      <c r="G211" s="25"/>
      <c r="H211" s="26" t="e">
        <f>VLOOKUP($C211,'PRODUCT BACKLOG'!$C$5:$E$5000,4,)</f>
        <v>#N/A</v>
      </c>
      <c r="I211" s="26" t="e">
        <f>VLOOKUP($C211,'PRODUCT BACKLOG'!$C$5:$E$5000,5,)</f>
        <v>#N/A</v>
      </c>
      <c r="J211" s="25"/>
    </row>
    <row r="212" spans="2:10" s="4" customFormat="1" ht="24.95" customHeight="1" x14ac:dyDescent="0.25">
      <c r="B212" s="27" t="s">
        <v>387</v>
      </c>
      <c r="C212" s="24">
        <f>'PRODUCT BACKLOG'!$C212</f>
        <v>0</v>
      </c>
      <c r="D212" s="24"/>
      <c r="E212" s="24" t="e">
        <f>VLOOKUP($C212,'PRODUCT BACKLOG'!$C$5:$G$5000,2,0)</f>
        <v>#N/A</v>
      </c>
      <c r="F212" s="25" t="e">
        <f>VLOOKUP($C212,'PRODUCT BACKLOG'!$C$5:$G$5000,6,0)</f>
        <v>#N/A</v>
      </c>
      <c r="G212" s="25"/>
      <c r="H212" s="26" t="e">
        <f>VLOOKUP($C212,'PRODUCT BACKLOG'!$C$5:$E$5000,4,)</f>
        <v>#N/A</v>
      </c>
      <c r="I212" s="26" t="e">
        <f>VLOOKUP($C212,'PRODUCT BACKLOG'!$C$5:$E$5000,5,)</f>
        <v>#N/A</v>
      </c>
      <c r="J212" s="25"/>
    </row>
    <row r="213" spans="2:10" s="4" customFormat="1" ht="24.95" customHeight="1" x14ac:dyDescent="0.25">
      <c r="B213" s="27" t="s">
        <v>388</v>
      </c>
      <c r="C213" s="24">
        <f>'PRODUCT BACKLOG'!$C213</f>
        <v>0</v>
      </c>
      <c r="D213" s="24"/>
      <c r="E213" s="24" t="e">
        <f>VLOOKUP($C213,'PRODUCT BACKLOG'!$C$5:$G$5000,2,0)</f>
        <v>#N/A</v>
      </c>
      <c r="F213" s="25" t="e">
        <f>VLOOKUP($C213,'PRODUCT BACKLOG'!$C$5:$G$5000,6,0)</f>
        <v>#N/A</v>
      </c>
      <c r="G213" s="25"/>
      <c r="H213" s="26" t="e">
        <f>VLOOKUP($C213,'PRODUCT BACKLOG'!$C$5:$E$5000,4,)</f>
        <v>#N/A</v>
      </c>
      <c r="I213" s="26" t="e">
        <f>VLOOKUP($C213,'PRODUCT BACKLOG'!$C$5:$E$5000,5,)</f>
        <v>#N/A</v>
      </c>
      <c r="J213" s="25"/>
    </row>
    <row r="214" spans="2:10" s="4" customFormat="1" ht="24.95" customHeight="1" x14ac:dyDescent="0.25">
      <c r="B214" s="27" t="s">
        <v>389</v>
      </c>
      <c r="C214" s="24">
        <f>'PRODUCT BACKLOG'!$C214</f>
        <v>0</v>
      </c>
      <c r="D214" s="24"/>
      <c r="E214" s="24" t="e">
        <f>VLOOKUP($C214,'PRODUCT BACKLOG'!$C$5:$G$5000,2,0)</f>
        <v>#N/A</v>
      </c>
      <c r="F214" s="25" t="e">
        <f>VLOOKUP($C214,'PRODUCT BACKLOG'!$C$5:$G$5000,6,0)</f>
        <v>#N/A</v>
      </c>
      <c r="G214" s="25"/>
      <c r="H214" s="26" t="e">
        <f>VLOOKUP($C214,'PRODUCT BACKLOG'!$C$5:$E$5000,4,)</f>
        <v>#N/A</v>
      </c>
      <c r="I214" s="26" t="e">
        <f>VLOOKUP($C214,'PRODUCT BACKLOG'!$C$5:$E$5000,5,)</f>
        <v>#N/A</v>
      </c>
      <c r="J214" s="25"/>
    </row>
    <row r="215" spans="2:10" s="4" customFormat="1" ht="24.95" customHeight="1" x14ac:dyDescent="0.25">
      <c r="B215" s="27" t="s">
        <v>390</v>
      </c>
      <c r="C215" s="24">
        <f>'PRODUCT BACKLOG'!$C215</f>
        <v>0</v>
      </c>
      <c r="D215" s="24"/>
      <c r="E215" s="24" t="e">
        <f>VLOOKUP($C215,'PRODUCT BACKLOG'!$C$5:$G$5000,2,0)</f>
        <v>#N/A</v>
      </c>
      <c r="F215" s="25" t="e">
        <f>VLOOKUP($C215,'PRODUCT BACKLOG'!$C$5:$G$5000,6,0)</f>
        <v>#N/A</v>
      </c>
      <c r="G215" s="25"/>
      <c r="H215" s="26" t="e">
        <f>VLOOKUP($C215,'PRODUCT BACKLOG'!$C$5:$E$5000,4,)</f>
        <v>#N/A</v>
      </c>
      <c r="I215" s="26" t="e">
        <f>VLOOKUP($C215,'PRODUCT BACKLOG'!$C$5:$E$5000,5,)</f>
        <v>#N/A</v>
      </c>
      <c r="J215" s="25"/>
    </row>
    <row r="216" spans="2:10" s="4" customFormat="1" ht="24.95" customHeight="1" x14ac:dyDescent="0.25">
      <c r="B216" s="27" t="s">
        <v>391</v>
      </c>
      <c r="C216" s="24">
        <f>'PRODUCT BACKLOG'!$C216</f>
        <v>0</v>
      </c>
      <c r="D216" s="24"/>
      <c r="E216" s="24" t="e">
        <f>VLOOKUP($C216,'PRODUCT BACKLOG'!$C$5:$G$5000,2,0)</f>
        <v>#N/A</v>
      </c>
      <c r="F216" s="25" t="e">
        <f>VLOOKUP($C216,'PRODUCT BACKLOG'!$C$5:$G$5000,6,0)</f>
        <v>#N/A</v>
      </c>
      <c r="G216" s="25"/>
      <c r="H216" s="26" t="e">
        <f>VLOOKUP($C216,'PRODUCT BACKLOG'!$C$5:$E$5000,4,)</f>
        <v>#N/A</v>
      </c>
      <c r="I216" s="26" t="e">
        <f>VLOOKUP($C216,'PRODUCT BACKLOG'!$C$5:$E$5000,5,)</f>
        <v>#N/A</v>
      </c>
      <c r="J216" s="25"/>
    </row>
    <row r="217" spans="2:10" s="4" customFormat="1" ht="24.95" customHeight="1" x14ac:dyDescent="0.25">
      <c r="B217" s="27" t="s">
        <v>392</v>
      </c>
      <c r="C217" s="24">
        <f>'PRODUCT BACKLOG'!$C217</f>
        <v>0</v>
      </c>
      <c r="D217" s="24"/>
      <c r="E217" s="24" t="e">
        <f>VLOOKUP($C217,'PRODUCT BACKLOG'!$C$5:$G$5000,2,0)</f>
        <v>#N/A</v>
      </c>
      <c r="F217" s="25" t="e">
        <f>VLOOKUP($C217,'PRODUCT BACKLOG'!$C$5:$G$5000,6,0)</f>
        <v>#N/A</v>
      </c>
      <c r="G217" s="25"/>
      <c r="H217" s="26" t="e">
        <f>VLOOKUP($C217,'PRODUCT BACKLOG'!$C$5:$E$5000,4,)</f>
        <v>#N/A</v>
      </c>
      <c r="I217" s="26" t="e">
        <f>VLOOKUP($C217,'PRODUCT BACKLOG'!$C$5:$E$5000,5,)</f>
        <v>#N/A</v>
      </c>
      <c r="J217" s="25"/>
    </row>
    <row r="218" spans="2:10" s="4" customFormat="1" ht="24.95" customHeight="1" x14ac:dyDescent="0.25">
      <c r="B218" s="27" t="s">
        <v>393</v>
      </c>
      <c r="C218" s="24">
        <f>'PRODUCT BACKLOG'!$C218</f>
        <v>0</v>
      </c>
      <c r="D218" s="24"/>
      <c r="E218" s="24" t="e">
        <f>VLOOKUP($C218,'PRODUCT BACKLOG'!$C$5:$G$5000,2,0)</f>
        <v>#N/A</v>
      </c>
      <c r="F218" s="25" t="e">
        <f>VLOOKUP($C218,'PRODUCT BACKLOG'!$C$5:$G$5000,6,0)</f>
        <v>#N/A</v>
      </c>
      <c r="G218" s="25"/>
      <c r="H218" s="26" t="e">
        <f>VLOOKUP($C218,'PRODUCT BACKLOG'!$C$5:$E$5000,4,)</f>
        <v>#N/A</v>
      </c>
      <c r="I218" s="26" t="e">
        <f>VLOOKUP($C218,'PRODUCT BACKLOG'!$C$5:$E$5000,5,)</f>
        <v>#N/A</v>
      </c>
      <c r="J218" s="25"/>
    </row>
    <row r="219" spans="2:10" s="4" customFormat="1" ht="24.95" customHeight="1" x14ac:dyDescent="0.25">
      <c r="B219" s="27" t="s">
        <v>394</v>
      </c>
      <c r="C219" s="24">
        <f>'PRODUCT BACKLOG'!$C219</f>
        <v>0</v>
      </c>
      <c r="D219" s="24"/>
      <c r="E219" s="24" t="e">
        <f>VLOOKUP($C219,'PRODUCT BACKLOG'!$C$5:$G$5000,2,0)</f>
        <v>#N/A</v>
      </c>
      <c r="F219" s="25" t="e">
        <f>VLOOKUP($C219,'PRODUCT BACKLOG'!$C$5:$G$5000,6,0)</f>
        <v>#N/A</v>
      </c>
      <c r="G219" s="25"/>
      <c r="H219" s="26" t="e">
        <f>VLOOKUP($C219,'PRODUCT BACKLOG'!$C$5:$E$5000,4,)</f>
        <v>#N/A</v>
      </c>
      <c r="I219" s="26" t="e">
        <f>VLOOKUP($C219,'PRODUCT BACKLOG'!$C$5:$E$5000,5,)</f>
        <v>#N/A</v>
      </c>
      <c r="J219" s="25"/>
    </row>
    <row r="220" spans="2:10" s="4" customFormat="1" ht="24.95" customHeight="1" x14ac:dyDescent="0.25">
      <c r="B220" s="27" t="s">
        <v>395</v>
      </c>
      <c r="C220" s="24">
        <f>'PRODUCT BACKLOG'!$C220</f>
        <v>0</v>
      </c>
      <c r="D220" s="24"/>
      <c r="E220" s="24" t="e">
        <f>VLOOKUP($C220,'PRODUCT BACKLOG'!$C$5:$G$5000,2,0)</f>
        <v>#N/A</v>
      </c>
      <c r="F220" s="25" t="e">
        <f>VLOOKUP($C220,'PRODUCT BACKLOG'!$C$5:$G$5000,6,0)</f>
        <v>#N/A</v>
      </c>
      <c r="G220" s="25"/>
      <c r="H220" s="26" t="e">
        <f>VLOOKUP($C220,'PRODUCT BACKLOG'!$C$5:$E$5000,4,)</f>
        <v>#N/A</v>
      </c>
      <c r="I220" s="26" t="e">
        <f>VLOOKUP($C220,'PRODUCT BACKLOG'!$C$5:$E$5000,5,)</f>
        <v>#N/A</v>
      </c>
      <c r="J220" s="25"/>
    </row>
    <row r="221" spans="2:10" s="4" customFormat="1" ht="24.95" customHeight="1" x14ac:dyDescent="0.25">
      <c r="B221" s="27" t="s">
        <v>396</v>
      </c>
      <c r="C221" s="24">
        <f>'PRODUCT BACKLOG'!$C221</f>
        <v>0</v>
      </c>
      <c r="D221" s="24"/>
      <c r="E221" s="24" t="e">
        <f>VLOOKUP($C221,'PRODUCT BACKLOG'!$C$5:$G$5000,2,0)</f>
        <v>#N/A</v>
      </c>
      <c r="F221" s="25" t="e">
        <f>VLOOKUP($C221,'PRODUCT BACKLOG'!$C$5:$G$5000,6,0)</f>
        <v>#N/A</v>
      </c>
      <c r="G221" s="25"/>
      <c r="H221" s="26" t="e">
        <f>VLOOKUP($C221,'PRODUCT BACKLOG'!$C$5:$E$5000,4,)</f>
        <v>#N/A</v>
      </c>
      <c r="I221" s="26" t="e">
        <f>VLOOKUP($C221,'PRODUCT BACKLOG'!$C$5:$E$5000,5,)</f>
        <v>#N/A</v>
      </c>
      <c r="J221" s="25"/>
    </row>
    <row r="222" spans="2:10" s="4" customFormat="1" ht="24.95" customHeight="1" x14ac:dyDescent="0.25">
      <c r="B222" s="27" t="s">
        <v>397</v>
      </c>
      <c r="C222" s="24">
        <f>'PRODUCT BACKLOG'!$C222</f>
        <v>0</v>
      </c>
      <c r="D222" s="24"/>
      <c r="E222" s="24" t="e">
        <f>VLOOKUP($C222,'PRODUCT BACKLOG'!$C$5:$G$5000,2,0)</f>
        <v>#N/A</v>
      </c>
      <c r="F222" s="25" t="e">
        <f>VLOOKUP($C222,'PRODUCT BACKLOG'!$C$5:$G$5000,6,0)</f>
        <v>#N/A</v>
      </c>
      <c r="G222" s="25"/>
      <c r="H222" s="26" t="e">
        <f>VLOOKUP($C222,'PRODUCT BACKLOG'!$C$5:$E$5000,4,)</f>
        <v>#N/A</v>
      </c>
      <c r="I222" s="26" t="e">
        <f>VLOOKUP($C222,'PRODUCT BACKLOG'!$C$5:$E$5000,5,)</f>
        <v>#N/A</v>
      </c>
      <c r="J222" s="25"/>
    </row>
    <row r="223" spans="2:10" s="4" customFormat="1" ht="24.95" customHeight="1" x14ac:dyDescent="0.25">
      <c r="B223" s="27" t="s">
        <v>398</v>
      </c>
      <c r="C223" s="24">
        <f>'PRODUCT BACKLOG'!$C223</f>
        <v>0</v>
      </c>
      <c r="D223" s="24"/>
      <c r="E223" s="24" t="e">
        <f>VLOOKUP($C223,'PRODUCT BACKLOG'!$C$5:$G$5000,2,0)</f>
        <v>#N/A</v>
      </c>
      <c r="F223" s="25" t="e">
        <f>VLOOKUP($C223,'PRODUCT BACKLOG'!$C$5:$G$5000,6,0)</f>
        <v>#N/A</v>
      </c>
      <c r="G223" s="25"/>
      <c r="H223" s="26" t="e">
        <f>VLOOKUP($C223,'PRODUCT BACKLOG'!$C$5:$E$5000,4,)</f>
        <v>#N/A</v>
      </c>
      <c r="I223" s="26" t="e">
        <f>VLOOKUP($C223,'PRODUCT BACKLOG'!$C$5:$E$5000,5,)</f>
        <v>#N/A</v>
      </c>
      <c r="J223" s="25"/>
    </row>
    <row r="224" spans="2:10" s="4" customFormat="1" ht="24.95" customHeight="1" x14ac:dyDescent="0.25">
      <c r="B224" s="27" t="s">
        <v>399</v>
      </c>
      <c r="C224" s="24">
        <f>'PRODUCT BACKLOG'!$C224</f>
        <v>0</v>
      </c>
      <c r="D224" s="24"/>
      <c r="E224" s="24" t="e">
        <f>VLOOKUP($C224,'PRODUCT BACKLOG'!$C$5:$G$5000,2,0)</f>
        <v>#N/A</v>
      </c>
      <c r="F224" s="25" t="e">
        <f>VLOOKUP($C224,'PRODUCT BACKLOG'!$C$5:$G$5000,6,0)</f>
        <v>#N/A</v>
      </c>
      <c r="G224" s="25"/>
      <c r="H224" s="26" t="e">
        <f>VLOOKUP($C224,'PRODUCT BACKLOG'!$C$5:$E$5000,4,)</f>
        <v>#N/A</v>
      </c>
      <c r="I224" s="26" t="e">
        <f>VLOOKUP($C224,'PRODUCT BACKLOG'!$C$5:$E$5000,5,)</f>
        <v>#N/A</v>
      </c>
      <c r="J224" s="25"/>
    </row>
    <row r="225" spans="2:10" s="4" customFormat="1" ht="24.95" customHeight="1" x14ac:dyDescent="0.25">
      <c r="B225" s="27" t="s">
        <v>400</v>
      </c>
      <c r="C225" s="24">
        <f>'PRODUCT BACKLOG'!$C225</f>
        <v>0</v>
      </c>
      <c r="D225" s="24"/>
      <c r="E225" s="24" t="e">
        <f>VLOOKUP($C225,'PRODUCT BACKLOG'!$C$5:$G$5000,2,0)</f>
        <v>#N/A</v>
      </c>
      <c r="F225" s="25" t="e">
        <f>VLOOKUP($C225,'PRODUCT BACKLOG'!$C$5:$G$5000,6,0)</f>
        <v>#N/A</v>
      </c>
      <c r="G225" s="25"/>
      <c r="H225" s="26" t="e">
        <f>VLOOKUP($C225,'PRODUCT BACKLOG'!$C$5:$E$5000,4,)</f>
        <v>#N/A</v>
      </c>
      <c r="I225" s="26" t="e">
        <f>VLOOKUP($C225,'PRODUCT BACKLOG'!$C$5:$E$5000,5,)</f>
        <v>#N/A</v>
      </c>
      <c r="J225" s="25"/>
    </row>
    <row r="226" spans="2:10" s="4" customFormat="1" ht="24.95" customHeight="1" x14ac:dyDescent="0.25">
      <c r="B226" s="27" t="s">
        <v>401</v>
      </c>
      <c r="C226" s="24">
        <f>'PRODUCT BACKLOG'!$C226</f>
        <v>0</v>
      </c>
      <c r="D226" s="24"/>
      <c r="E226" s="24" t="e">
        <f>VLOOKUP($C226,'PRODUCT BACKLOG'!$C$5:$G$5000,2,0)</f>
        <v>#N/A</v>
      </c>
      <c r="F226" s="25" t="e">
        <f>VLOOKUP($C226,'PRODUCT BACKLOG'!$C$5:$G$5000,6,0)</f>
        <v>#N/A</v>
      </c>
      <c r="G226" s="25"/>
      <c r="H226" s="26" t="e">
        <f>VLOOKUP($C226,'PRODUCT BACKLOG'!$C$5:$E$5000,4,)</f>
        <v>#N/A</v>
      </c>
      <c r="I226" s="26" t="e">
        <f>VLOOKUP($C226,'PRODUCT BACKLOG'!$C$5:$E$5000,5,)</f>
        <v>#N/A</v>
      </c>
      <c r="J226" s="25"/>
    </row>
    <row r="227" spans="2:10" s="4" customFormat="1" ht="24.95" customHeight="1" x14ac:dyDescent="0.25">
      <c r="B227" s="27" t="s">
        <v>402</v>
      </c>
      <c r="C227" s="24">
        <f>'PRODUCT BACKLOG'!$C227</f>
        <v>0</v>
      </c>
      <c r="D227" s="24"/>
      <c r="E227" s="24" t="e">
        <f>VLOOKUP($C227,'PRODUCT BACKLOG'!$C$5:$G$5000,2,0)</f>
        <v>#N/A</v>
      </c>
      <c r="F227" s="25" t="e">
        <f>VLOOKUP($C227,'PRODUCT BACKLOG'!$C$5:$G$5000,6,0)</f>
        <v>#N/A</v>
      </c>
      <c r="G227" s="25"/>
      <c r="H227" s="26" t="e">
        <f>VLOOKUP($C227,'PRODUCT BACKLOG'!$C$5:$E$5000,4,)</f>
        <v>#N/A</v>
      </c>
      <c r="I227" s="26" t="e">
        <f>VLOOKUP($C227,'PRODUCT BACKLOG'!$C$5:$E$5000,5,)</f>
        <v>#N/A</v>
      </c>
      <c r="J227" s="25"/>
    </row>
    <row r="228" spans="2:10" s="4" customFormat="1" ht="24.95" customHeight="1" x14ac:dyDescent="0.25">
      <c r="B228" s="27" t="s">
        <v>403</v>
      </c>
      <c r="C228" s="24">
        <f>'PRODUCT BACKLOG'!$C228</f>
        <v>0</v>
      </c>
      <c r="D228" s="24"/>
      <c r="E228" s="24" t="e">
        <f>VLOOKUP($C228,'PRODUCT BACKLOG'!$C$5:$G$5000,2,0)</f>
        <v>#N/A</v>
      </c>
      <c r="F228" s="25" t="e">
        <f>VLOOKUP($C228,'PRODUCT BACKLOG'!$C$5:$G$5000,6,0)</f>
        <v>#N/A</v>
      </c>
      <c r="G228" s="25"/>
      <c r="H228" s="26" t="e">
        <f>VLOOKUP($C228,'PRODUCT BACKLOG'!$C$5:$E$5000,4,)</f>
        <v>#N/A</v>
      </c>
      <c r="I228" s="26" t="e">
        <f>VLOOKUP($C228,'PRODUCT BACKLOG'!$C$5:$E$5000,5,)</f>
        <v>#N/A</v>
      </c>
      <c r="J228" s="25"/>
    </row>
    <row r="229" spans="2:10" s="4" customFormat="1" ht="24.95" customHeight="1" x14ac:dyDescent="0.25">
      <c r="B229" s="27" t="s">
        <v>404</v>
      </c>
      <c r="C229" s="24">
        <f>'PRODUCT BACKLOG'!$C229</f>
        <v>0</v>
      </c>
      <c r="D229" s="24"/>
      <c r="E229" s="24" t="e">
        <f>VLOOKUP($C229,'PRODUCT BACKLOG'!$C$5:$G$5000,2,0)</f>
        <v>#N/A</v>
      </c>
      <c r="F229" s="25" t="e">
        <f>VLOOKUP($C229,'PRODUCT BACKLOG'!$C$5:$G$5000,6,0)</f>
        <v>#N/A</v>
      </c>
      <c r="G229" s="25"/>
      <c r="H229" s="26" t="e">
        <f>VLOOKUP($C229,'PRODUCT BACKLOG'!$C$5:$E$5000,4,)</f>
        <v>#N/A</v>
      </c>
      <c r="I229" s="26" t="e">
        <f>VLOOKUP($C229,'PRODUCT BACKLOG'!$C$5:$E$5000,5,)</f>
        <v>#N/A</v>
      </c>
      <c r="J229" s="25"/>
    </row>
    <row r="230" spans="2:10" s="4" customFormat="1" ht="24.95" customHeight="1" x14ac:dyDescent="0.25">
      <c r="B230" s="27" t="s">
        <v>405</v>
      </c>
      <c r="C230" s="24">
        <f>'PRODUCT BACKLOG'!$C230</f>
        <v>0</v>
      </c>
      <c r="D230" s="24"/>
      <c r="E230" s="24" t="e">
        <f>VLOOKUP($C230,'PRODUCT BACKLOG'!$C$5:$G$5000,2,0)</f>
        <v>#N/A</v>
      </c>
      <c r="F230" s="25" t="e">
        <f>VLOOKUP($C230,'PRODUCT BACKLOG'!$C$5:$G$5000,6,0)</f>
        <v>#N/A</v>
      </c>
      <c r="G230" s="25"/>
      <c r="H230" s="26" t="e">
        <f>VLOOKUP($C230,'PRODUCT BACKLOG'!$C$5:$E$5000,4,)</f>
        <v>#N/A</v>
      </c>
      <c r="I230" s="26" t="e">
        <f>VLOOKUP($C230,'PRODUCT BACKLOG'!$C$5:$E$5000,5,)</f>
        <v>#N/A</v>
      </c>
      <c r="J230" s="25"/>
    </row>
    <row r="231" spans="2:10" s="4" customFormat="1" ht="24.95" customHeight="1" x14ac:dyDescent="0.25">
      <c r="B231" s="27" t="s">
        <v>406</v>
      </c>
      <c r="C231" s="24">
        <f>'PRODUCT BACKLOG'!$C231</f>
        <v>0</v>
      </c>
      <c r="D231" s="24"/>
      <c r="E231" s="24" t="e">
        <f>VLOOKUP($C231,'PRODUCT BACKLOG'!$C$5:$G$5000,2,0)</f>
        <v>#N/A</v>
      </c>
      <c r="F231" s="25" t="e">
        <f>VLOOKUP($C231,'PRODUCT BACKLOG'!$C$5:$G$5000,6,0)</f>
        <v>#N/A</v>
      </c>
      <c r="G231" s="25"/>
      <c r="H231" s="26" t="e">
        <f>VLOOKUP($C231,'PRODUCT BACKLOG'!$C$5:$E$5000,4,)</f>
        <v>#N/A</v>
      </c>
      <c r="I231" s="26" t="e">
        <f>VLOOKUP($C231,'PRODUCT BACKLOG'!$C$5:$E$5000,5,)</f>
        <v>#N/A</v>
      </c>
      <c r="J231" s="25"/>
    </row>
    <row r="232" spans="2:10" s="4" customFormat="1" ht="24.95" customHeight="1" x14ac:dyDescent="0.25">
      <c r="B232" s="27" t="s">
        <v>407</v>
      </c>
      <c r="C232" s="24">
        <f>'PRODUCT BACKLOG'!$C232</f>
        <v>0</v>
      </c>
      <c r="D232" s="24"/>
      <c r="E232" s="24" t="e">
        <f>VLOOKUP($C232,'PRODUCT BACKLOG'!$C$5:$G$5000,2,0)</f>
        <v>#N/A</v>
      </c>
      <c r="F232" s="25" t="e">
        <f>VLOOKUP($C232,'PRODUCT BACKLOG'!$C$5:$G$5000,6,0)</f>
        <v>#N/A</v>
      </c>
      <c r="G232" s="25"/>
      <c r="H232" s="26" t="e">
        <f>VLOOKUP($C232,'PRODUCT BACKLOG'!$C$5:$E$5000,4,)</f>
        <v>#N/A</v>
      </c>
      <c r="I232" s="26" t="e">
        <f>VLOOKUP($C232,'PRODUCT BACKLOG'!$C$5:$E$5000,5,)</f>
        <v>#N/A</v>
      </c>
      <c r="J232" s="25"/>
    </row>
    <row r="233" spans="2:10" s="4" customFormat="1" ht="24.95" customHeight="1" x14ac:dyDescent="0.25">
      <c r="B233" s="27" t="s">
        <v>408</v>
      </c>
      <c r="C233" s="24">
        <f>'PRODUCT BACKLOG'!$C233</f>
        <v>0</v>
      </c>
      <c r="D233" s="24"/>
      <c r="E233" s="24" t="e">
        <f>VLOOKUP($C233,'PRODUCT BACKLOG'!$C$5:$G$5000,2,0)</f>
        <v>#N/A</v>
      </c>
      <c r="F233" s="25" t="e">
        <f>VLOOKUP($C233,'PRODUCT BACKLOG'!$C$5:$G$5000,6,0)</f>
        <v>#N/A</v>
      </c>
      <c r="G233" s="25"/>
      <c r="H233" s="26" t="e">
        <f>VLOOKUP($C233,'PRODUCT BACKLOG'!$C$5:$E$5000,4,)</f>
        <v>#N/A</v>
      </c>
      <c r="I233" s="26" t="e">
        <f>VLOOKUP($C233,'PRODUCT BACKLOG'!$C$5:$E$5000,5,)</f>
        <v>#N/A</v>
      </c>
      <c r="J233" s="25"/>
    </row>
    <row r="234" spans="2:10" s="4" customFormat="1" ht="24.95" customHeight="1" x14ac:dyDescent="0.25">
      <c r="B234" s="27" t="s">
        <v>409</v>
      </c>
      <c r="C234" s="24">
        <f>'PRODUCT BACKLOG'!$C234</f>
        <v>0</v>
      </c>
      <c r="D234" s="24"/>
      <c r="E234" s="24" t="e">
        <f>VLOOKUP($C234,'PRODUCT BACKLOG'!$C$5:$G$5000,2,0)</f>
        <v>#N/A</v>
      </c>
      <c r="F234" s="25" t="e">
        <f>VLOOKUP($C234,'PRODUCT BACKLOG'!$C$5:$G$5000,6,0)</f>
        <v>#N/A</v>
      </c>
      <c r="G234" s="25"/>
      <c r="H234" s="26" t="e">
        <f>VLOOKUP($C234,'PRODUCT BACKLOG'!$C$5:$E$5000,4,)</f>
        <v>#N/A</v>
      </c>
      <c r="I234" s="26" t="e">
        <f>VLOOKUP($C234,'PRODUCT BACKLOG'!$C$5:$E$5000,5,)</f>
        <v>#N/A</v>
      </c>
      <c r="J234" s="25"/>
    </row>
    <row r="235" spans="2:10" s="4" customFormat="1" ht="24.95" customHeight="1" x14ac:dyDescent="0.25">
      <c r="B235" s="27" t="s">
        <v>410</v>
      </c>
      <c r="C235" s="24">
        <f>'PRODUCT BACKLOG'!$C235</f>
        <v>0</v>
      </c>
      <c r="D235" s="24"/>
      <c r="E235" s="24" t="e">
        <f>VLOOKUP($C235,'PRODUCT BACKLOG'!$C$5:$G$5000,2,0)</f>
        <v>#N/A</v>
      </c>
      <c r="F235" s="25" t="e">
        <f>VLOOKUP($C235,'PRODUCT BACKLOG'!$C$5:$G$5000,6,0)</f>
        <v>#N/A</v>
      </c>
      <c r="G235" s="25"/>
      <c r="H235" s="26" t="e">
        <f>VLOOKUP($C235,'PRODUCT BACKLOG'!$C$5:$E$5000,4,)</f>
        <v>#N/A</v>
      </c>
      <c r="I235" s="26" t="e">
        <f>VLOOKUP($C235,'PRODUCT BACKLOG'!$C$5:$E$5000,5,)</f>
        <v>#N/A</v>
      </c>
      <c r="J235" s="25"/>
    </row>
    <row r="236" spans="2:10" s="4" customFormat="1" ht="24.95" customHeight="1" x14ac:dyDescent="0.25">
      <c r="B236" s="27" t="s">
        <v>411</v>
      </c>
      <c r="C236" s="24">
        <f>'PRODUCT BACKLOG'!$C236</f>
        <v>0</v>
      </c>
      <c r="D236" s="24"/>
      <c r="E236" s="24" t="e">
        <f>VLOOKUP($C236,'PRODUCT BACKLOG'!$C$5:$G$5000,2,0)</f>
        <v>#N/A</v>
      </c>
      <c r="F236" s="25" t="e">
        <f>VLOOKUP($C236,'PRODUCT BACKLOG'!$C$5:$G$5000,6,0)</f>
        <v>#N/A</v>
      </c>
      <c r="G236" s="25"/>
      <c r="H236" s="26" t="e">
        <f>VLOOKUP($C236,'PRODUCT BACKLOG'!$C$5:$E$5000,4,)</f>
        <v>#N/A</v>
      </c>
      <c r="I236" s="26" t="e">
        <f>VLOOKUP($C236,'PRODUCT BACKLOG'!$C$5:$E$5000,5,)</f>
        <v>#N/A</v>
      </c>
      <c r="J236" s="25"/>
    </row>
    <row r="237" spans="2:10" s="4" customFormat="1" ht="24.95" customHeight="1" x14ac:dyDescent="0.25">
      <c r="B237" s="27" t="s">
        <v>412</v>
      </c>
      <c r="C237" s="24">
        <f>'PRODUCT BACKLOG'!$C237</f>
        <v>0</v>
      </c>
      <c r="D237" s="24"/>
      <c r="E237" s="24" t="e">
        <f>VLOOKUP($C237,'PRODUCT BACKLOG'!$C$5:$G$5000,2,0)</f>
        <v>#N/A</v>
      </c>
      <c r="F237" s="25" t="e">
        <f>VLOOKUP($C237,'PRODUCT BACKLOG'!$C$5:$G$5000,6,0)</f>
        <v>#N/A</v>
      </c>
      <c r="G237" s="25"/>
      <c r="H237" s="26" t="e">
        <f>VLOOKUP($C237,'PRODUCT BACKLOG'!$C$5:$E$5000,4,)</f>
        <v>#N/A</v>
      </c>
      <c r="I237" s="26" t="e">
        <f>VLOOKUP($C237,'PRODUCT BACKLOG'!$C$5:$E$5000,5,)</f>
        <v>#N/A</v>
      </c>
      <c r="J237" s="25"/>
    </row>
    <row r="238" spans="2:10" s="4" customFormat="1" ht="24.95" customHeight="1" x14ac:dyDescent="0.25">
      <c r="B238" s="27" t="s">
        <v>413</v>
      </c>
      <c r="C238" s="24">
        <f>'PRODUCT BACKLOG'!$C238</f>
        <v>0</v>
      </c>
      <c r="D238" s="24"/>
      <c r="E238" s="24" t="e">
        <f>VLOOKUP($C238,'PRODUCT BACKLOG'!$C$5:$G$5000,2,0)</f>
        <v>#N/A</v>
      </c>
      <c r="F238" s="25" t="e">
        <f>VLOOKUP($C238,'PRODUCT BACKLOG'!$C$5:$G$5000,6,0)</f>
        <v>#N/A</v>
      </c>
      <c r="G238" s="25"/>
      <c r="H238" s="26" t="e">
        <f>VLOOKUP($C238,'PRODUCT BACKLOG'!$C$5:$E$5000,4,)</f>
        <v>#N/A</v>
      </c>
      <c r="I238" s="26" t="e">
        <f>VLOOKUP($C238,'PRODUCT BACKLOG'!$C$5:$E$5000,5,)</f>
        <v>#N/A</v>
      </c>
      <c r="J238" s="25"/>
    </row>
    <row r="239" spans="2:10" s="4" customFormat="1" ht="24.95" customHeight="1" x14ac:dyDescent="0.25">
      <c r="B239" s="27" t="s">
        <v>414</v>
      </c>
      <c r="C239" s="24">
        <f>'PRODUCT BACKLOG'!$C239</f>
        <v>0</v>
      </c>
      <c r="D239" s="24"/>
      <c r="E239" s="24" t="e">
        <f>VLOOKUP($C239,'PRODUCT BACKLOG'!$C$5:$G$5000,2,0)</f>
        <v>#N/A</v>
      </c>
      <c r="F239" s="25" t="e">
        <f>VLOOKUP($C239,'PRODUCT BACKLOG'!$C$5:$G$5000,6,0)</f>
        <v>#N/A</v>
      </c>
      <c r="G239" s="25"/>
      <c r="H239" s="26" t="e">
        <f>VLOOKUP($C239,'PRODUCT BACKLOG'!$C$5:$E$5000,4,)</f>
        <v>#N/A</v>
      </c>
      <c r="I239" s="26" t="e">
        <f>VLOOKUP($C239,'PRODUCT BACKLOG'!$C$5:$E$5000,5,)</f>
        <v>#N/A</v>
      </c>
      <c r="J239" s="25"/>
    </row>
    <row r="240" spans="2:10" s="4" customFormat="1" ht="24.95" customHeight="1" x14ac:dyDescent="0.25">
      <c r="B240" s="27" t="s">
        <v>415</v>
      </c>
      <c r="C240" s="24">
        <f>'PRODUCT BACKLOG'!$C240</f>
        <v>0</v>
      </c>
      <c r="D240" s="24"/>
      <c r="E240" s="24" t="e">
        <f>VLOOKUP($C240,'PRODUCT BACKLOG'!$C$5:$G$5000,2,0)</f>
        <v>#N/A</v>
      </c>
      <c r="F240" s="25" t="e">
        <f>VLOOKUP($C240,'PRODUCT BACKLOG'!$C$5:$G$5000,6,0)</f>
        <v>#N/A</v>
      </c>
      <c r="G240" s="25"/>
      <c r="H240" s="26" t="e">
        <f>VLOOKUP($C240,'PRODUCT BACKLOG'!$C$5:$E$5000,4,)</f>
        <v>#N/A</v>
      </c>
      <c r="I240" s="26" t="e">
        <f>VLOOKUP($C240,'PRODUCT BACKLOG'!$C$5:$E$5000,5,)</f>
        <v>#N/A</v>
      </c>
      <c r="J240" s="25"/>
    </row>
    <row r="241" spans="2:10" s="4" customFormat="1" ht="24.95" customHeight="1" x14ac:dyDescent="0.25">
      <c r="B241" s="27" t="s">
        <v>416</v>
      </c>
      <c r="C241" s="24">
        <f>'PRODUCT BACKLOG'!$C241</f>
        <v>0</v>
      </c>
      <c r="D241" s="24"/>
      <c r="E241" s="24" t="e">
        <f>VLOOKUP($C241,'PRODUCT BACKLOG'!$C$5:$G$5000,2,0)</f>
        <v>#N/A</v>
      </c>
      <c r="F241" s="25" t="e">
        <f>VLOOKUP($C241,'PRODUCT BACKLOG'!$C$5:$G$5000,6,0)</f>
        <v>#N/A</v>
      </c>
      <c r="G241" s="25"/>
      <c r="H241" s="26" t="e">
        <f>VLOOKUP($C241,'PRODUCT BACKLOG'!$C$5:$E$5000,4,)</f>
        <v>#N/A</v>
      </c>
      <c r="I241" s="26" t="e">
        <f>VLOOKUP($C241,'PRODUCT BACKLOG'!$C$5:$E$5000,5,)</f>
        <v>#N/A</v>
      </c>
      <c r="J241" s="25"/>
    </row>
    <row r="242" spans="2:10" s="4" customFormat="1" ht="24.95" customHeight="1" x14ac:dyDescent="0.25">
      <c r="B242" s="27" t="s">
        <v>417</v>
      </c>
      <c r="C242" s="24">
        <f>'PRODUCT BACKLOG'!$C242</f>
        <v>0</v>
      </c>
      <c r="D242" s="24"/>
      <c r="E242" s="24" t="e">
        <f>VLOOKUP($C242,'PRODUCT BACKLOG'!$C$5:$G$5000,2,0)</f>
        <v>#N/A</v>
      </c>
      <c r="F242" s="25" t="e">
        <f>VLOOKUP($C242,'PRODUCT BACKLOG'!$C$5:$G$5000,6,0)</f>
        <v>#N/A</v>
      </c>
      <c r="G242" s="25"/>
      <c r="H242" s="26" t="e">
        <f>VLOOKUP($C242,'PRODUCT BACKLOG'!$C$5:$E$5000,4,)</f>
        <v>#N/A</v>
      </c>
      <c r="I242" s="26" t="e">
        <f>VLOOKUP($C242,'PRODUCT BACKLOG'!$C$5:$E$5000,5,)</f>
        <v>#N/A</v>
      </c>
      <c r="J242" s="25"/>
    </row>
    <row r="243" spans="2:10" s="4" customFormat="1" ht="24.95" customHeight="1" x14ac:dyDescent="0.25">
      <c r="B243" s="27" t="s">
        <v>418</v>
      </c>
      <c r="C243" s="24">
        <f>'PRODUCT BACKLOG'!$C243</f>
        <v>0</v>
      </c>
      <c r="D243" s="24"/>
      <c r="E243" s="24" t="e">
        <f>VLOOKUP($C243,'PRODUCT BACKLOG'!$C$5:$G$5000,2,0)</f>
        <v>#N/A</v>
      </c>
      <c r="F243" s="25" t="e">
        <f>VLOOKUP($C243,'PRODUCT BACKLOG'!$C$5:$G$5000,6,0)</f>
        <v>#N/A</v>
      </c>
      <c r="G243" s="25"/>
      <c r="H243" s="26" t="e">
        <f>VLOOKUP($C243,'PRODUCT BACKLOG'!$C$5:$E$5000,4,)</f>
        <v>#N/A</v>
      </c>
      <c r="I243" s="26" t="e">
        <f>VLOOKUP($C243,'PRODUCT BACKLOG'!$C$5:$E$5000,5,)</f>
        <v>#N/A</v>
      </c>
      <c r="J243" s="25"/>
    </row>
    <row r="244" spans="2:10" s="4" customFormat="1" ht="24.95" customHeight="1" x14ac:dyDescent="0.25">
      <c r="B244" s="27" t="s">
        <v>419</v>
      </c>
      <c r="C244" s="24">
        <f>'PRODUCT BACKLOG'!$C244</f>
        <v>0</v>
      </c>
      <c r="D244" s="24"/>
      <c r="E244" s="24" t="e">
        <f>VLOOKUP($C244,'PRODUCT BACKLOG'!$C$5:$G$5000,2,0)</f>
        <v>#N/A</v>
      </c>
      <c r="F244" s="25" t="e">
        <f>VLOOKUP($C244,'PRODUCT BACKLOG'!$C$5:$G$5000,6,0)</f>
        <v>#N/A</v>
      </c>
      <c r="G244" s="25"/>
      <c r="H244" s="26" t="e">
        <f>VLOOKUP($C244,'PRODUCT BACKLOG'!$C$5:$E$5000,4,)</f>
        <v>#N/A</v>
      </c>
      <c r="I244" s="26" t="e">
        <f>VLOOKUP($C244,'PRODUCT BACKLOG'!$C$5:$E$5000,5,)</f>
        <v>#N/A</v>
      </c>
      <c r="J244" s="25"/>
    </row>
    <row r="245" spans="2:10" s="4" customFormat="1" ht="24.95" customHeight="1" x14ac:dyDescent="0.25">
      <c r="B245" s="27" t="s">
        <v>420</v>
      </c>
      <c r="C245" s="24">
        <f>'PRODUCT BACKLOG'!$C245</f>
        <v>0</v>
      </c>
      <c r="D245" s="24"/>
      <c r="E245" s="24" t="e">
        <f>VLOOKUP($C245,'PRODUCT BACKLOG'!$C$5:$G$5000,2,0)</f>
        <v>#N/A</v>
      </c>
      <c r="F245" s="25" t="e">
        <f>VLOOKUP($C245,'PRODUCT BACKLOG'!$C$5:$G$5000,6,0)</f>
        <v>#N/A</v>
      </c>
      <c r="G245" s="25"/>
      <c r="H245" s="26" t="e">
        <f>VLOOKUP($C245,'PRODUCT BACKLOG'!$C$5:$E$5000,4,)</f>
        <v>#N/A</v>
      </c>
      <c r="I245" s="26" t="e">
        <f>VLOOKUP($C245,'PRODUCT BACKLOG'!$C$5:$E$5000,5,)</f>
        <v>#N/A</v>
      </c>
      <c r="J245" s="25"/>
    </row>
    <row r="246" spans="2:10" s="4" customFormat="1" ht="24.95" customHeight="1" x14ac:dyDescent="0.25">
      <c r="B246" s="27" t="s">
        <v>421</v>
      </c>
      <c r="C246" s="24">
        <f>'PRODUCT BACKLOG'!$C246</f>
        <v>0</v>
      </c>
      <c r="D246" s="24"/>
      <c r="E246" s="24" t="e">
        <f>VLOOKUP($C246,'PRODUCT BACKLOG'!$C$5:$G$5000,2,0)</f>
        <v>#N/A</v>
      </c>
      <c r="F246" s="25" t="e">
        <f>VLOOKUP($C246,'PRODUCT BACKLOG'!$C$5:$G$5000,6,0)</f>
        <v>#N/A</v>
      </c>
      <c r="G246" s="25"/>
      <c r="H246" s="26" t="e">
        <f>VLOOKUP($C246,'PRODUCT BACKLOG'!$C$5:$E$5000,4,)</f>
        <v>#N/A</v>
      </c>
      <c r="I246" s="26" t="e">
        <f>VLOOKUP($C246,'PRODUCT BACKLOG'!$C$5:$E$5000,5,)</f>
        <v>#N/A</v>
      </c>
      <c r="J246" s="25"/>
    </row>
    <row r="247" spans="2:10" s="4" customFormat="1" ht="24.95" customHeight="1" x14ac:dyDescent="0.25">
      <c r="B247" s="27" t="s">
        <v>422</v>
      </c>
      <c r="C247" s="24">
        <f>'PRODUCT BACKLOG'!$C247</f>
        <v>0</v>
      </c>
      <c r="D247" s="24"/>
      <c r="E247" s="24" t="e">
        <f>VLOOKUP($C247,'PRODUCT BACKLOG'!$C$5:$G$5000,2,0)</f>
        <v>#N/A</v>
      </c>
      <c r="F247" s="25" t="e">
        <f>VLOOKUP($C247,'PRODUCT BACKLOG'!$C$5:$G$5000,6,0)</f>
        <v>#N/A</v>
      </c>
      <c r="G247" s="25"/>
      <c r="H247" s="26" t="e">
        <f>VLOOKUP($C247,'PRODUCT BACKLOG'!$C$5:$E$5000,4,)</f>
        <v>#N/A</v>
      </c>
      <c r="I247" s="26" t="e">
        <f>VLOOKUP($C247,'PRODUCT BACKLOG'!$C$5:$E$5000,5,)</f>
        <v>#N/A</v>
      </c>
      <c r="J247" s="25"/>
    </row>
    <row r="248" spans="2:10" s="4" customFormat="1" ht="24.95" customHeight="1" x14ac:dyDescent="0.25">
      <c r="B248" s="27" t="s">
        <v>423</v>
      </c>
      <c r="C248" s="24">
        <f>'PRODUCT BACKLOG'!$C248</f>
        <v>0</v>
      </c>
      <c r="D248" s="24"/>
      <c r="E248" s="24" t="e">
        <f>VLOOKUP($C248,'PRODUCT BACKLOG'!$C$5:$G$5000,2,0)</f>
        <v>#N/A</v>
      </c>
      <c r="F248" s="25" t="e">
        <f>VLOOKUP($C248,'PRODUCT BACKLOG'!$C$5:$G$5000,6,0)</f>
        <v>#N/A</v>
      </c>
      <c r="G248" s="25"/>
      <c r="H248" s="26" t="e">
        <f>VLOOKUP($C248,'PRODUCT BACKLOG'!$C$5:$E$5000,4,)</f>
        <v>#N/A</v>
      </c>
      <c r="I248" s="26" t="e">
        <f>VLOOKUP($C248,'PRODUCT BACKLOG'!$C$5:$E$5000,5,)</f>
        <v>#N/A</v>
      </c>
      <c r="J248" s="25"/>
    </row>
    <row r="249" spans="2:10" s="4" customFormat="1" ht="24.95" customHeight="1" x14ac:dyDescent="0.25">
      <c r="B249" s="27" t="s">
        <v>424</v>
      </c>
      <c r="C249" s="24">
        <f>'PRODUCT BACKLOG'!$C249</f>
        <v>0</v>
      </c>
      <c r="D249" s="24"/>
      <c r="E249" s="24" t="e">
        <f>VLOOKUP($C249,'PRODUCT BACKLOG'!$C$5:$G$5000,2,0)</f>
        <v>#N/A</v>
      </c>
      <c r="F249" s="25" t="e">
        <f>VLOOKUP($C249,'PRODUCT BACKLOG'!$C$5:$G$5000,6,0)</f>
        <v>#N/A</v>
      </c>
      <c r="G249" s="25"/>
      <c r="H249" s="26" t="e">
        <f>VLOOKUP($C249,'PRODUCT BACKLOG'!$C$5:$E$5000,4,)</f>
        <v>#N/A</v>
      </c>
      <c r="I249" s="26" t="e">
        <f>VLOOKUP($C249,'PRODUCT BACKLOG'!$C$5:$E$5000,5,)</f>
        <v>#N/A</v>
      </c>
      <c r="J249" s="25"/>
    </row>
    <row r="250" spans="2:10" s="4" customFormat="1" ht="24.95" customHeight="1" x14ac:dyDescent="0.25">
      <c r="B250" s="27" t="s">
        <v>425</v>
      </c>
      <c r="C250" s="24">
        <f>'PRODUCT BACKLOG'!$C250</f>
        <v>0</v>
      </c>
      <c r="D250" s="24"/>
      <c r="E250" s="24" t="e">
        <f>VLOOKUP($C250,'PRODUCT BACKLOG'!$C$5:$G$5000,2,0)</f>
        <v>#N/A</v>
      </c>
      <c r="F250" s="25" t="e">
        <f>VLOOKUP($C250,'PRODUCT BACKLOG'!$C$5:$G$5000,6,0)</f>
        <v>#N/A</v>
      </c>
      <c r="G250" s="25"/>
      <c r="H250" s="26" t="e">
        <f>VLOOKUP($C250,'PRODUCT BACKLOG'!$C$5:$E$5000,4,)</f>
        <v>#N/A</v>
      </c>
      <c r="I250" s="26" t="e">
        <f>VLOOKUP($C250,'PRODUCT BACKLOG'!$C$5:$E$5000,5,)</f>
        <v>#N/A</v>
      </c>
      <c r="J250" s="25"/>
    </row>
    <row r="251" spans="2:10" s="4" customFormat="1" ht="24.95" customHeight="1" x14ac:dyDescent="0.25">
      <c r="B251" s="27" t="s">
        <v>426</v>
      </c>
      <c r="C251" s="24">
        <f>'PRODUCT BACKLOG'!$C251</f>
        <v>0</v>
      </c>
      <c r="D251" s="24"/>
      <c r="E251" s="24" t="e">
        <f>VLOOKUP($C251,'PRODUCT BACKLOG'!$C$5:$G$5000,2,0)</f>
        <v>#N/A</v>
      </c>
      <c r="F251" s="25" t="e">
        <f>VLOOKUP($C251,'PRODUCT BACKLOG'!$C$5:$G$5000,6,0)</f>
        <v>#N/A</v>
      </c>
      <c r="G251" s="25"/>
      <c r="H251" s="26" t="e">
        <f>VLOOKUP($C251,'PRODUCT BACKLOG'!$C$5:$E$5000,4,)</f>
        <v>#N/A</v>
      </c>
      <c r="I251" s="26" t="e">
        <f>VLOOKUP($C251,'PRODUCT BACKLOG'!$C$5:$E$5000,5,)</f>
        <v>#N/A</v>
      </c>
      <c r="J251" s="25"/>
    </row>
    <row r="252" spans="2:10" s="4" customFormat="1" ht="24.95" customHeight="1" x14ac:dyDescent="0.25">
      <c r="B252" s="27" t="s">
        <v>427</v>
      </c>
      <c r="C252" s="24">
        <f>'PRODUCT BACKLOG'!$C252</f>
        <v>0</v>
      </c>
      <c r="D252" s="24"/>
      <c r="E252" s="24" t="e">
        <f>VLOOKUP($C252,'PRODUCT BACKLOG'!$C$5:$G$5000,2,0)</f>
        <v>#N/A</v>
      </c>
      <c r="F252" s="25" t="e">
        <f>VLOOKUP($C252,'PRODUCT BACKLOG'!$C$5:$G$5000,6,0)</f>
        <v>#N/A</v>
      </c>
      <c r="G252" s="25"/>
      <c r="H252" s="26" t="e">
        <f>VLOOKUP($C252,'PRODUCT BACKLOG'!$C$5:$E$5000,4,)</f>
        <v>#N/A</v>
      </c>
      <c r="I252" s="26" t="e">
        <f>VLOOKUP($C252,'PRODUCT BACKLOG'!$C$5:$E$5000,5,)</f>
        <v>#N/A</v>
      </c>
      <c r="J252" s="25"/>
    </row>
    <row r="253" spans="2:10" s="4" customFormat="1" ht="24.95" customHeight="1" x14ac:dyDescent="0.25">
      <c r="B253" s="27" t="s">
        <v>428</v>
      </c>
      <c r="C253" s="24">
        <f>'PRODUCT BACKLOG'!$C253</f>
        <v>0</v>
      </c>
      <c r="D253" s="24"/>
      <c r="E253" s="24" t="e">
        <f>VLOOKUP($C253,'PRODUCT BACKLOG'!$C$5:$G$5000,2,0)</f>
        <v>#N/A</v>
      </c>
      <c r="F253" s="25" t="e">
        <f>VLOOKUP($C253,'PRODUCT BACKLOG'!$C$5:$G$5000,6,0)</f>
        <v>#N/A</v>
      </c>
      <c r="G253" s="25"/>
      <c r="H253" s="26" t="e">
        <f>VLOOKUP($C253,'PRODUCT BACKLOG'!$C$5:$E$5000,4,)</f>
        <v>#N/A</v>
      </c>
      <c r="I253" s="26" t="e">
        <f>VLOOKUP($C253,'PRODUCT BACKLOG'!$C$5:$E$5000,5,)</f>
        <v>#N/A</v>
      </c>
      <c r="J253" s="25"/>
    </row>
    <row r="254" spans="2:10" s="4" customFormat="1" ht="24.95" customHeight="1" x14ac:dyDescent="0.25">
      <c r="B254" s="27" t="s">
        <v>429</v>
      </c>
      <c r="C254" s="24">
        <f>'PRODUCT BACKLOG'!$C254</f>
        <v>0</v>
      </c>
      <c r="D254" s="24"/>
      <c r="E254" s="24" t="e">
        <f>VLOOKUP($C254,'PRODUCT BACKLOG'!$C$5:$G$5000,2,0)</f>
        <v>#N/A</v>
      </c>
      <c r="F254" s="25" t="e">
        <f>VLOOKUP($C254,'PRODUCT BACKLOG'!$C$5:$G$5000,6,0)</f>
        <v>#N/A</v>
      </c>
      <c r="G254" s="25"/>
      <c r="H254" s="26" t="e">
        <f>VLOOKUP($C254,'PRODUCT BACKLOG'!$C$5:$E$5000,4,)</f>
        <v>#N/A</v>
      </c>
      <c r="I254" s="26" t="e">
        <f>VLOOKUP($C254,'PRODUCT BACKLOG'!$C$5:$E$5000,5,)</f>
        <v>#N/A</v>
      </c>
      <c r="J254" s="25"/>
    </row>
    <row r="255" spans="2:10" s="4" customFormat="1" ht="24.95" customHeight="1" x14ac:dyDescent="0.25">
      <c r="B255" s="27" t="s">
        <v>430</v>
      </c>
      <c r="C255" s="24">
        <f>'PRODUCT BACKLOG'!$C255</f>
        <v>0</v>
      </c>
      <c r="D255" s="24"/>
      <c r="E255" s="24" t="e">
        <f>VLOOKUP($C255,'PRODUCT BACKLOG'!$C$5:$G$5000,2,0)</f>
        <v>#N/A</v>
      </c>
      <c r="F255" s="25" t="e">
        <f>VLOOKUP($C255,'PRODUCT BACKLOG'!$C$5:$G$5000,6,0)</f>
        <v>#N/A</v>
      </c>
      <c r="G255" s="25"/>
      <c r="H255" s="26" t="e">
        <f>VLOOKUP($C255,'PRODUCT BACKLOG'!$C$5:$E$5000,4,)</f>
        <v>#N/A</v>
      </c>
      <c r="I255" s="26" t="e">
        <f>VLOOKUP($C255,'PRODUCT BACKLOG'!$C$5:$E$5000,5,)</f>
        <v>#N/A</v>
      </c>
      <c r="J255" s="25"/>
    </row>
    <row r="256" spans="2:10" s="4" customFormat="1" ht="24.95" customHeight="1" x14ac:dyDescent="0.25">
      <c r="B256" s="27" t="s">
        <v>431</v>
      </c>
      <c r="C256" s="24">
        <f>'PRODUCT BACKLOG'!$C256</f>
        <v>0</v>
      </c>
      <c r="D256" s="24"/>
      <c r="E256" s="24" t="e">
        <f>VLOOKUP($C256,'PRODUCT BACKLOG'!$C$5:$G$5000,2,0)</f>
        <v>#N/A</v>
      </c>
      <c r="F256" s="25" t="e">
        <f>VLOOKUP($C256,'PRODUCT BACKLOG'!$C$5:$G$5000,6,0)</f>
        <v>#N/A</v>
      </c>
      <c r="G256" s="25"/>
      <c r="H256" s="26" t="e">
        <f>VLOOKUP($C256,'PRODUCT BACKLOG'!$C$5:$E$5000,4,)</f>
        <v>#N/A</v>
      </c>
      <c r="I256" s="26" t="e">
        <f>VLOOKUP($C256,'PRODUCT BACKLOG'!$C$5:$E$5000,5,)</f>
        <v>#N/A</v>
      </c>
      <c r="J256" s="25"/>
    </row>
    <row r="257" spans="2:10" s="4" customFormat="1" ht="24.95" customHeight="1" x14ac:dyDescent="0.25">
      <c r="B257" s="27" t="s">
        <v>432</v>
      </c>
      <c r="C257" s="24">
        <f>'PRODUCT BACKLOG'!$C257</f>
        <v>0</v>
      </c>
      <c r="D257" s="24"/>
      <c r="E257" s="24" t="e">
        <f>VLOOKUP($C257,'PRODUCT BACKLOG'!$C$5:$G$5000,2,0)</f>
        <v>#N/A</v>
      </c>
      <c r="F257" s="25" t="e">
        <f>VLOOKUP($C257,'PRODUCT BACKLOG'!$C$5:$G$5000,6,0)</f>
        <v>#N/A</v>
      </c>
      <c r="G257" s="25"/>
      <c r="H257" s="26" t="e">
        <f>VLOOKUP($C257,'PRODUCT BACKLOG'!$C$5:$E$5000,4,)</f>
        <v>#N/A</v>
      </c>
      <c r="I257" s="26" t="e">
        <f>VLOOKUP($C257,'PRODUCT BACKLOG'!$C$5:$E$5000,5,)</f>
        <v>#N/A</v>
      </c>
      <c r="J257" s="25"/>
    </row>
    <row r="258" spans="2:10" s="4" customFormat="1" ht="24.95" customHeight="1" x14ac:dyDescent="0.25">
      <c r="B258" s="27" t="s">
        <v>433</v>
      </c>
      <c r="C258" s="24">
        <f>'PRODUCT BACKLOG'!$C258</f>
        <v>0</v>
      </c>
      <c r="D258" s="24"/>
      <c r="E258" s="24" t="e">
        <f>VLOOKUP($C258,'PRODUCT BACKLOG'!$C$5:$G$5000,2,0)</f>
        <v>#N/A</v>
      </c>
      <c r="F258" s="25" t="e">
        <f>VLOOKUP($C258,'PRODUCT BACKLOG'!$C$5:$G$5000,6,0)</f>
        <v>#N/A</v>
      </c>
      <c r="G258" s="25"/>
      <c r="H258" s="26" t="e">
        <f>VLOOKUP($C258,'PRODUCT BACKLOG'!$C$5:$E$5000,4,)</f>
        <v>#N/A</v>
      </c>
      <c r="I258" s="26" t="e">
        <f>VLOOKUP($C258,'PRODUCT BACKLOG'!$C$5:$E$5000,5,)</f>
        <v>#N/A</v>
      </c>
      <c r="J258" s="25"/>
    </row>
    <row r="259" spans="2:10" s="4" customFormat="1" ht="24.95" customHeight="1" x14ac:dyDescent="0.25">
      <c r="B259" s="27" t="s">
        <v>434</v>
      </c>
      <c r="C259" s="24">
        <f>'PRODUCT BACKLOG'!$C259</f>
        <v>0</v>
      </c>
      <c r="D259" s="24"/>
      <c r="E259" s="24" t="e">
        <f>VLOOKUP($C259,'PRODUCT BACKLOG'!$C$5:$G$5000,2,0)</f>
        <v>#N/A</v>
      </c>
      <c r="F259" s="25" t="e">
        <f>VLOOKUP($C259,'PRODUCT BACKLOG'!$C$5:$G$5000,6,0)</f>
        <v>#N/A</v>
      </c>
      <c r="G259" s="25"/>
      <c r="H259" s="26" t="e">
        <f>VLOOKUP($C259,'PRODUCT BACKLOG'!$C$5:$E$5000,4,)</f>
        <v>#N/A</v>
      </c>
      <c r="I259" s="26" t="e">
        <f>VLOOKUP($C259,'PRODUCT BACKLOG'!$C$5:$E$5000,5,)</f>
        <v>#N/A</v>
      </c>
      <c r="J259" s="25"/>
    </row>
    <row r="260" spans="2:10" s="4" customFormat="1" ht="24.95" customHeight="1" x14ac:dyDescent="0.25">
      <c r="B260" s="27" t="s">
        <v>435</v>
      </c>
      <c r="C260" s="24">
        <f>'PRODUCT BACKLOG'!$C260</f>
        <v>0</v>
      </c>
      <c r="D260" s="24"/>
      <c r="E260" s="24" t="e">
        <f>VLOOKUP($C260,'PRODUCT BACKLOG'!$C$5:$G$5000,2,0)</f>
        <v>#N/A</v>
      </c>
      <c r="F260" s="25" t="e">
        <f>VLOOKUP($C260,'PRODUCT BACKLOG'!$C$5:$G$5000,6,0)</f>
        <v>#N/A</v>
      </c>
      <c r="G260" s="25"/>
      <c r="H260" s="26" t="e">
        <f>VLOOKUP($C260,'PRODUCT BACKLOG'!$C$5:$E$5000,4,)</f>
        <v>#N/A</v>
      </c>
      <c r="I260" s="26" t="e">
        <f>VLOOKUP($C260,'PRODUCT BACKLOG'!$C$5:$E$5000,5,)</f>
        <v>#N/A</v>
      </c>
      <c r="J260" s="25"/>
    </row>
    <row r="261" spans="2:10" s="4" customFormat="1" ht="24.95" customHeight="1" x14ac:dyDescent="0.25">
      <c r="B261" s="27" t="s">
        <v>436</v>
      </c>
      <c r="C261" s="24">
        <f>'PRODUCT BACKLOG'!$C261</f>
        <v>0</v>
      </c>
      <c r="D261" s="24"/>
      <c r="E261" s="24" t="e">
        <f>VLOOKUP($C261,'PRODUCT BACKLOG'!$C$5:$G$5000,2,0)</f>
        <v>#N/A</v>
      </c>
      <c r="F261" s="25" t="e">
        <f>VLOOKUP($C261,'PRODUCT BACKLOG'!$C$5:$G$5000,6,0)</f>
        <v>#N/A</v>
      </c>
      <c r="G261" s="25"/>
      <c r="H261" s="26" t="e">
        <f>VLOOKUP($C261,'PRODUCT BACKLOG'!$C$5:$E$5000,4,)</f>
        <v>#N/A</v>
      </c>
      <c r="I261" s="26" t="e">
        <f>VLOOKUP($C261,'PRODUCT BACKLOG'!$C$5:$E$5000,5,)</f>
        <v>#N/A</v>
      </c>
      <c r="J261" s="25"/>
    </row>
    <row r="262" spans="2:10" s="4" customFormat="1" ht="24.95" customHeight="1" x14ac:dyDescent="0.25">
      <c r="B262" s="27" t="s">
        <v>437</v>
      </c>
      <c r="C262" s="24">
        <f>'PRODUCT BACKLOG'!$C262</f>
        <v>0</v>
      </c>
      <c r="D262" s="24"/>
      <c r="E262" s="24" t="e">
        <f>VLOOKUP($C262,'PRODUCT BACKLOG'!$C$5:$G$5000,2,0)</f>
        <v>#N/A</v>
      </c>
      <c r="F262" s="25" t="e">
        <f>VLOOKUP($C262,'PRODUCT BACKLOG'!$C$5:$G$5000,6,0)</f>
        <v>#N/A</v>
      </c>
      <c r="G262" s="25"/>
      <c r="H262" s="26" t="e">
        <f>VLOOKUP($C262,'PRODUCT BACKLOG'!$C$5:$E$5000,4,)</f>
        <v>#N/A</v>
      </c>
      <c r="I262" s="26" t="e">
        <f>VLOOKUP($C262,'PRODUCT BACKLOG'!$C$5:$E$5000,5,)</f>
        <v>#N/A</v>
      </c>
      <c r="J262" s="25"/>
    </row>
    <row r="263" spans="2:10" s="4" customFormat="1" ht="24.95" customHeight="1" x14ac:dyDescent="0.25">
      <c r="B263" s="27" t="s">
        <v>438</v>
      </c>
      <c r="C263" s="24">
        <f>'PRODUCT BACKLOG'!$C263</f>
        <v>0</v>
      </c>
      <c r="D263" s="24"/>
      <c r="E263" s="24" t="e">
        <f>VLOOKUP($C263,'PRODUCT BACKLOG'!$C$5:$G$5000,2,0)</f>
        <v>#N/A</v>
      </c>
      <c r="F263" s="25" t="e">
        <f>VLOOKUP($C263,'PRODUCT BACKLOG'!$C$5:$G$5000,6,0)</f>
        <v>#N/A</v>
      </c>
      <c r="G263" s="25"/>
      <c r="H263" s="26" t="e">
        <f>VLOOKUP($C263,'PRODUCT BACKLOG'!$C$5:$E$5000,4,)</f>
        <v>#N/A</v>
      </c>
      <c r="I263" s="26" t="e">
        <f>VLOOKUP($C263,'PRODUCT BACKLOG'!$C$5:$E$5000,5,)</f>
        <v>#N/A</v>
      </c>
      <c r="J263" s="25"/>
    </row>
    <row r="264" spans="2:10" s="4" customFormat="1" ht="24.95" customHeight="1" x14ac:dyDescent="0.25">
      <c r="B264" s="27" t="s">
        <v>439</v>
      </c>
      <c r="C264" s="24">
        <f>'PRODUCT BACKLOG'!$C264</f>
        <v>0</v>
      </c>
      <c r="D264" s="24"/>
      <c r="E264" s="24" t="e">
        <f>VLOOKUP($C264,'PRODUCT BACKLOG'!$C$5:$G$5000,2,0)</f>
        <v>#N/A</v>
      </c>
      <c r="F264" s="25" t="e">
        <f>VLOOKUP($C264,'PRODUCT BACKLOG'!$C$5:$G$5000,6,0)</f>
        <v>#N/A</v>
      </c>
      <c r="G264" s="25"/>
      <c r="H264" s="26" t="e">
        <f>VLOOKUP($C264,'PRODUCT BACKLOG'!$C$5:$E$5000,4,)</f>
        <v>#N/A</v>
      </c>
      <c r="I264" s="26" t="e">
        <f>VLOOKUP($C264,'PRODUCT BACKLOG'!$C$5:$E$5000,5,)</f>
        <v>#N/A</v>
      </c>
      <c r="J264" s="25"/>
    </row>
    <row r="265" spans="2:10" s="4" customFormat="1" ht="24.95" customHeight="1" x14ac:dyDescent="0.25">
      <c r="B265" s="27" t="s">
        <v>440</v>
      </c>
      <c r="C265" s="24">
        <f>'PRODUCT BACKLOG'!$C265</f>
        <v>0</v>
      </c>
      <c r="D265" s="24"/>
      <c r="E265" s="24" t="e">
        <f>VLOOKUP($C265,'PRODUCT BACKLOG'!$C$5:$G$5000,2,0)</f>
        <v>#N/A</v>
      </c>
      <c r="F265" s="25" t="e">
        <f>VLOOKUP($C265,'PRODUCT BACKLOG'!$C$5:$G$5000,6,0)</f>
        <v>#N/A</v>
      </c>
      <c r="G265" s="25"/>
      <c r="H265" s="26" t="e">
        <f>VLOOKUP($C265,'PRODUCT BACKLOG'!$C$5:$E$5000,4,)</f>
        <v>#N/A</v>
      </c>
      <c r="I265" s="26" t="e">
        <f>VLOOKUP($C265,'PRODUCT BACKLOG'!$C$5:$E$5000,5,)</f>
        <v>#N/A</v>
      </c>
      <c r="J265" s="25"/>
    </row>
    <row r="266" spans="2:10" s="4" customFormat="1" ht="24.95" customHeight="1" x14ac:dyDescent="0.25">
      <c r="B266" s="27" t="s">
        <v>441</v>
      </c>
      <c r="C266" s="24">
        <f>'PRODUCT BACKLOG'!$C266</f>
        <v>0</v>
      </c>
      <c r="D266" s="24"/>
      <c r="E266" s="24" t="e">
        <f>VLOOKUP($C266,'PRODUCT BACKLOG'!$C$5:$G$5000,2,0)</f>
        <v>#N/A</v>
      </c>
      <c r="F266" s="25" t="e">
        <f>VLOOKUP($C266,'PRODUCT BACKLOG'!$C$5:$G$5000,6,0)</f>
        <v>#N/A</v>
      </c>
      <c r="G266" s="25"/>
      <c r="H266" s="26" t="e">
        <f>VLOOKUP($C266,'PRODUCT BACKLOG'!$C$5:$E$5000,4,)</f>
        <v>#N/A</v>
      </c>
      <c r="I266" s="26" t="e">
        <f>VLOOKUP($C266,'PRODUCT BACKLOG'!$C$5:$E$5000,5,)</f>
        <v>#N/A</v>
      </c>
      <c r="J266" s="25"/>
    </row>
    <row r="267" spans="2:10" s="4" customFormat="1" ht="24.95" customHeight="1" x14ac:dyDescent="0.25">
      <c r="B267" s="27" t="s">
        <v>442</v>
      </c>
      <c r="C267" s="24">
        <f>'PRODUCT BACKLOG'!$C267</f>
        <v>0</v>
      </c>
      <c r="D267" s="24"/>
      <c r="E267" s="24" t="e">
        <f>VLOOKUP($C267,'PRODUCT BACKLOG'!$C$5:$G$5000,2,0)</f>
        <v>#N/A</v>
      </c>
      <c r="F267" s="25" t="e">
        <f>VLOOKUP($C267,'PRODUCT BACKLOG'!$C$5:$G$5000,6,0)</f>
        <v>#N/A</v>
      </c>
      <c r="G267" s="25"/>
      <c r="H267" s="26" t="e">
        <f>VLOOKUP($C267,'PRODUCT BACKLOG'!$C$5:$E$5000,4,)</f>
        <v>#N/A</v>
      </c>
      <c r="I267" s="26" t="e">
        <f>VLOOKUP($C267,'PRODUCT BACKLOG'!$C$5:$E$5000,5,)</f>
        <v>#N/A</v>
      </c>
      <c r="J267" s="25"/>
    </row>
    <row r="268" spans="2:10" s="4" customFormat="1" ht="24.95" customHeight="1" x14ac:dyDescent="0.25">
      <c r="B268" s="27" t="s">
        <v>443</v>
      </c>
      <c r="C268" s="24">
        <f>'PRODUCT BACKLOG'!$C268</f>
        <v>0</v>
      </c>
      <c r="D268" s="24"/>
      <c r="E268" s="24" t="e">
        <f>VLOOKUP($C268,'PRODUCT BACKLOG'!$C$5:$G$5000,2,0)</f>
        <v>#N/A</v>
      </c>
      <c r="F268" s="25" t="e">
        <f>VLOOKUP($C268,'PRODUCT BACKLOG'!$C$5:$G$5000,6,0)</f>
        <v>#N/A</v>
      </c>
      <c r="G268" s="25"/>
      <c r="H268" s="26" t="e">
        <f>VLOOKUP($C268,'PRODUCT BACKLOG'!$C$5:$E$5000,4,)</f>
        <v>#N/A</v>
      </c>
      <c r="I268" s="26" t="e">
        <f>VLOOKUP($C268,'PRODUCT BACKLOG'!$C$5:$E$5000,5,)</f>
        <v>#N/A</v>
      </c>
      <c r="J268" s="25"/>
    </row>
    <row r="269" spans="2:10" s="4" customFormat="1" ht="24.95" customHeight="1" x14ac:dyDescent="0.25">
      <c r="B269" s="27" t="s">
        <v>444</v>
      </c>
      <c r="C269" s="24">
        <f>'PRODUCT BACKLOG'!$C269</f>
        <v>0</v>
      </c>
      <c r="D269" s="24"/>
      <c r="E269" s="24" t="e">
        <f>VLOOKUP($C269,'PRODUCT BACKLOG'!$C$5:$G$5000,2,0)</f>
        <v>#N/A</v>
      </c>
      <c r="F269" s="25" t="e">
        <f>VLOOKUP($C269,'PRODUCT BACKLOG'!$C$5:$G$5000,6,0)</f>
        <v>#N/A</v>
      </c>
      <c r="G269" s="25"/>
      <c r="H269" s="26" t="e">
        <f>VLOOKUP($C269,'PRODUCT BACKLOG'!$C$5:$E$5000,4,)</f>
        <v>#N/A</v>
      </c>
      <c r="I269" s="26" t="e">
        <f>VLOOKUP($C269,'PRODUCT BACKLOG'!$C$5:$E$5000,5,)</f>
        <v>#N/A</v>
      </c>
      <c r="J269" s="25"/>
    </row>
    <row r="270" spans="2:10" s="4" customFormat="1" ht="24.95" customHeight="1" x14ac:dyDescent="0.25">
      <c r="B270" s="27" t="s">
        <v>445</v>
      </c>
      <c r="C270" s="24">
        <f>'PRODUCT BACKLOG'!$C270</f>
        <v>0</v>
      </c>
      <c r="D270" s="24"/>
      <c r="E270" s="24" t="e">
        <f>VLOOKUP($C270,'PRODUCT BACKLOG'!$C$5:$G$5000,2,0)</f>
        <v>#N/A</v>
      </c>
      <c r="F270" s="25" t="e">
        <f>VLOOKUP($C270,'PRODUCT BACKLOG'!$C$5:$G$5000,6,0)</f>
        <v>#N/A</v>
      </c>
      <c r="G270" s="25"/>
      <c r="H270" s="26" t="e">
        <f>VLOOKUP($C270,'PRODUCT BACKLOG'!$C$5:$E$5000,4,)</f>
        <v>#N/A</v>
      </c>
      <c r="I270" s="26" t="e">
        <f>VLOOKUP($C270,'PRODUCT BACKLOG'!$C$5:$E$5000,5,)</f>
        <v>#N/A</v>
      </c>
      <c r="J270" s="25"/>
    </row>
    <row r="271" spans="2:10" s="4" customFormat="1" ht="24.95" customHeight="1" x14ac:dyDescent="0.25">
      <c r="B271" s="27" t="s">
        <v>446</v>
      </c>
      <c r="C271" s="24">
        <f>'PRODUCT BACKLOG'!$C271</f>
        <v>0</v>
      </c>
      <c r="D271" s="24"/>
      <c r="E271" s="24" t="e">
        <f>VLOOKUP($C271,'PRODUCT BACKLOG'!$C$5:$G$5000,2,0)</f>
        <v>#N/A</v>
      </c>
      <c r="F271" s="25" t="e">
        <f>VLOOKUP($C271,'PRODUCT BACKLOG'!$C$5:$G$5000,6,0)</f>
        <v>#N/A</v>
      </c>
      <c r="G271" s="25"/>
      <c r="H271" s="26" t="e">
        <f>VLOOKUP($C271,'PRODUCT BACKLOG'!$C$5:$E$5000,4,)</f>
        <v>#N/A</v>
      </c>
      <c r="I271" s="26" t="e">
        <f>VLOOKUP($C271,'PRODUCT BACKLOG'!$C$5:$E$5000,5,)</f>
        <v>#N/A</v>
      </c>
      <c r="J271" s="25"/>
    </row>
    <row r="272" spans="2:10" s="4" customFormat="1" ht="24.95" customHeight="1" x14ac:dyDescent="0.25">
      <c r="B272" s="27" t="s">
        <v>447</v>
      </c>
      <c r="C272" s="24">
        <f>'PRODUCT BACKLOG'!$C272</f>
        <v>0</v>
      </c>
      <c r="D272" s="24"/>
      <c r="E272" s="24" t="e">
        <f>VLOOKUP($C272,'PRODUCT BACKLOG'!$C$5:$G$5000,2,0)</f>
        <v>#N/A</v>
      </c>
      <c r="F272" s="25" t="e">
        <f>VLOOKUP($C272,'PRODUCT BACKLOG'!$C$5:$G$5000,6,0)</f>
        <v>#N/A</v>
      </c>
      <c r="G272" s="25"/>
      <c r="H272" s="26" t="e">
        <f>VLOOKUP($C272,'PRODUCT BACKLOG'!$C$5:$E$5000,4,)</f>
        <v>#N/A</v>
      </c>
      <c r="I272" s="26" t="e">
        <f>VLOOKUP($C272,'PRODUCT BACKLOG'!$C$5:$E$5000,5,)</f>
        <v>#N/A</v>
      </c>
      <c r="J272" s="25"/>
    </row>
    <row r="273" spans="2:10" s="4" customFormat="1" ht="24.95" customHeight="1" x14ac:dyDescent="0.25">
      <c r="B273" s="27" t="s">
        <v>448</v>
      </c>
      <c r="C273" s="24">
        <f>'PRODUCT BACKLOG'!$C273</f>
        <v>0</v>
      </c>
      <c r="D273" s="24"/>
      <c r="E273" s="24" t="e">
        <f>VLOOKUP($C273,'PRODUCT BACKLOG'!$C$5:$G$5000,2,0)</f>
        <v>#N/A</v>
      </c>
      <c r="F273" s="25" t="e">
        <f>VLOOKUP($C273,'PRODUCT BACKLOG'!$C$5:$G$5000,6,0)</f>
        <v>#N/A</v>
      </c>
      <c r="G273" s="25"/>
      <c r="H273" s="26" t="e">
        <f>VLOOKUP($C273,'PRODUCT BACKLOG'!$C$5:$E$5000,4,)</f>
        <v>#N/A</v>
      </c>
      <c r="I273" s="26" t="e">
        <f>VLOOKUP($C273,'PRODUCT BACKLOG'!$C$5:$E$5000,5,)</f>
        <v>#N/A</v>
      </c>
      <c r="J273" s="25"/>
    </row>
    <row r="274" spans="2:10" s="4" customFormat="1" ht="24.95" customHeight="1" x14ac:dyDescent="0.25">
      <c r="B274" s="27" t="s">
        <v>449</v>
      </c>
      <c r="C274" s="24">
        <f>'PRODUCT BACKLOG'!$C274</f>
        <v>0</v>
      </c>
      <c r="D274" s="24"/>
      <c r="E274" s="24" t="e">
        <f>VLOOKUP($C274,'PRODUCT BACKLOG'!$C$5:$G$5000,2,0)</f>
        <v>#N/A</v>
      </c>
      <c r="F274" s="25" t="e">
        <f>VLOOKUP($C274,'PRODUCT BACKLOG'!$C$5:$G$5000,6,0)</f>
        <v>#N/A</v>
      </c>
      <c r="G274" s="25"/>
      <c r="H274" s="26" t="e">
        <f>VLOOKUP($C274,'PRODUCT BACKLOG'!$C$5:$E$5000,4,)</f>
        <v>#N/A</v>
      </c>
      <c r="I274" s="26" t="e">
        <f>VLOOKUP($C274,'PRODUCT BACKLOG'!$C$5:$E$5000,5,)</f>
        <v>#N/A</v>
      </c>
      <c r="J274" s="25"/>
    </row>
    <row r="275" spans="2:10" s="4" customFormat="1" ht="24.95" customHeight="1" x14ac:dyDescent="0.25">
      <c r="B275" s="27" t="s">
        <v>450</v>
      </c>
      <c r="C275" s="24">
        <f>'PRODUCT BACKLOG'!$C275</f>
        <v>0</v>
      </c>
      <c r="D275" s="24"/>
      <c r="E275" s="24" t="e">
        <f>VLOOKUP($C275,'PRODUCT BACKLOG'!$C$5:$G$5000,2,0)</f>
        <v>#N/A</v>
      </c>
      <c r="F275" s="25" t="e">
        <f>VLOOKUP($C275,'PRODUCT BACKLOG'!$C$5:$G$5000,6,0)</f>
        <v>#N/A</v>
      </c>
      <c r="G275" s="25"/>
      <c r="H275" s="26" t="e">
        <f>VLOOKUP($C275,'PRODUCT BACKLOG'!$C$5:$E$5000,4,)</f>
        <v>#N/A</v>
      </c>
      <c r="I275" s="26" t="e">
        <f>VLOOKUP($C275,'PRODUCT BACKLOG'!$C$5:$E$5000,5,)</f>
        <v>#N/A</v>
      </c>
      <c r="J275" s="25"/>
    </row>
    <row r="276" spans="2:10" s="4" customFormat="1" ht="24.95" customHeight="1" x14ac:dyDescent="0.25">
      <c r="B276" s="27" t="s">
        <v>451</v>
      </c>
      <c r="C276" s="24">
        <f>'PRODUCT BACKLOG'!$C276</f>
        <v>0</v>
      </c>
      <c r="D276" s="24"/>
      <c r="E276" s="24" t="e">
        <f>VLOOKUP($C276,'PRODUCT BACKLOG'!$C$5:$G$5000,2,0)</f>
        <v>#N/A</v>
      </c>
      <c r="F276" s="25" t="e">
        <f>VLOOKUP($C276,'PRODUCT BACKLOG'!$C$5:$G$5000,6,0)</f>
        <v>#N/A</v>
      </c>
      <c r="G276" s="25"/>
      <c r="H276" s="26" t="e">
        <f>VLOOKUP($C276,'PRODUCT BACKLOG'!$C$5:$E$5000,4,)</f>
        <v>#N/A</v>
      </c>
      <c r="I276" s="26" t="e">
        <f>VLOOKUP($C276,'PRODUCT BACKLOG'!$C$5:$E$5000,5,)</f>
        <v>#N/A</v>
      </c>
      <c r="J276" s="25"/>
    </row>
    <row r="277" spans="2:10" s="4" customFormat="1" ht="24.95" customHeight="1" x14ac:dyDescent="0.25">
      <c r="B277" s="27" t="s">
        <v>452</v>
      </c>
      <c r="C277" s="24">
        <f>'PRODUCT BACKLOG'!$C277</f>
        <v>0</v>
      </c>
      <c r="D277" s="24"/>
      <c r="E277" s="24" t="e">
        <f>VLOOKUP($C277,'PRODUCT BACKLOG'!$C$5:$G$5000,2,0)</f>
        <v>#N/A</v>
      </c>
      <c r="F277" s="25" t="e">
        <f>VLOOKUP($C277,'PRODUCT BACKLOG'!$C$5:$G$5000,6,0)</f>
        <v>#N/A</v>
      </c>
      <c r="G277" s="25"/>
      <c r="H277" s="26" t="e">
        <f>VLOOKUP($C277,'PRODUCT BACKLOG'!$C$5:$E$5000,4,)</f>
        <v>#N/A</v>
      </c>
      <c r="I277" s="26" t="e">
        <f>VLOOKUP($C277,'PRODUCT BACKLOG'!$C$5:$E$5000,5,)</f>
        <v>#N/A</v>
      </c>
      <c r="J277" s="25"/>
    </row>
    <row r="278" spans="2:10" s="4" customFormat="1" ht="24.95" customHeight="1" x14ac:dyDescent="0.25">
      <c r="B278" s="27" t="s">
        <v>453</v>
      </c>
      <c r="C278" s="24">
        <f>'PRODUCT BACKLOG'!$C278</f>
        <v>0</v>
      </c>
      <c r="D278" s="24"/>
      <c r="E278" s="24" t="e">
        <f>VLOOKUP($C278,'PRODUCT BACKLOG'!$C$5:$G$5000,2,0)</f>
        <v>#N/A</v>
      </c>
      <c r="F278" s="25" t="e">
        <f>VLOOKUP($C278,'PRODUCT BACKLOG'!$C$5:$G$5000,6,0)</f>
        <v>#N/A</v>
      </c>
      <c r="G278" s="25"/>
      <c r="H278" s="26" t="e">
        <f>VLOOKUP($C278,'PRODUCT BACKLOG'!$C$5:$E$5000,4,)</f>
        <v>#N/A</v>
      </c>
      <c r="I278" s="26" t="e">
        <f>VLOOKUP($C278,'PRODUCT BACKLOG'!$C$5:$E$5000,5,)</f>
        <v>#N/A</v>
      </c>
      <c r="J278" s="25"/>
    </row>
    <row r="279" spans="2:10" s="4" customFormat="1" ht="24.95" customHeight="1" x14ac:dyDescent="0.25">
      <c r="B279" s="27" t="s">
        <v>454</v>
      </c>
      <c r="C279" s="24">
        <f>'PRODUCT BACKLOG'!$C279</f>
        <v>0</v>
      </c>
      <c r="D279" s="24"/>
      <c r="E279" s="24" t="e">
        <f>VLOOKUP($C279,'PRODUCT BACKLOG'!$C$5:$G$5000,2,0)</f>
        <v>#N/A</v>
      </c>
      <c r="F279" s="25" t="e">
        <f>VLOOKUP($C279,'PRODUCT BACKLOG'!$C$5:$G$5000,6,0)</f>
        <v>#N/A</v>
      </c>
      <c r="G279" s="25"/>
      <c r="H279" s="26" t="e">
        <f>VLOOKUP($C279,'PRODUCT BACKLOG'!$C$5:$E$5000,4,)</f>
        <v>#N/A</v>
      </c>
      <c r="I279" s="26" t="e">
        <f>VLOOKUP($C279,'PRODUCT BACKLOG'!$C$5:$E$5000,5,)</f>
        <v>#N/A</v>
      </c>
      <c r="J279" s="25"/>
    </row>
    <row r="280" spans="2:10" s="4" customFormat="1" ht="24.95" customHeight="1" x14ac:dyDescent="0.25">
      <c r="B280" s="27" t="s">
        <v>455</v>
      </c>
      <c r="C280" s="24">
        <f>'PRODUCT BACKLOG'!$C280</f>
        <v>0</v>
      </c>
      <c r="D280" s="24"/>
      <c r="E280" s="24" t="e">
        <f>VLOOKUP($C280,'PRODUCT BACKLOG'!$C$5:$G$5000,2,0)</f>
        <v>#N/A</v>
      </c>
      <c r="F280" s="25" t="e">
        <f>VLOOKUP($C280,'PRODUCT BACKLOG'!$C$5:$G$5000,6,0)</f>
        <v>#N/A</v>
      </c>
      <c r="G280" s="25"/>
      <c r="H280" s="26" t="e">
        <f>VLOOKUP($C280,'PRODUCT BACKLOG'!$C$5:$E$5000,4,)</f>
        <v>#N/A</v>
      </c>
      <c r="I280" s="26" t="e">
        <f>VLOOKUP($C280,'PRODUCT BACKLOG'!$C$5:$E$5000,5,)</f>
        <v>#N/A</v>
      </c>
      <c r="J280" s="25"/>
    </row>
    <row r="281" spans="2:10" s="4" customFormat="1" ht="24.95" customHeight="1" x14ac:dyDescent="0.25">
      <c r="B281" s="27" t="s">
        <v>456</v>
      </c>
      <c r="C281" s="24">
        <f>'PRODUCT BACKLOG'!$C281</f>
        <v>0</v>
      </c>
      <c r="D281" s="24"/>
      <c r="E281" s="24" t="e">
        <f>VLOOKUP($C281,'PRODUCT BACKLOG'!$C$5:$G$5000,2,0)</f>
        <v>#N/A</v>
      </c>
      <c r="F281" s="25" t="e">
        <f>VLOOKUP($C281,'PRODUCT BACKLOG'!$C$5:$G$5000,6,0)</f>
        <v>#N/A</v>
      </c>
      <c r="G281" s="25"/>
      <c r="H281" s="26" t="e">
        <f>VLOOKUP($C281,'PRODUCT BACKLOG'!$C$5:$E$5000,4,)</f>
        <v>#N/A</v>
      </c>
      <c r="I281" s="26" t="e">
        <f>VLOOKUP($C281,'PRODUCT BACKLOG'!$C$5:$E$5000,5,)</f>
        <v>#N/A</v>
      </c>
      <c r="J281" s="25"/>
    </row>
    <row r="282" spans="2:10" s="4" customFormat="1" ht="24.95" customHeight="1" x14ac:dyDescent="0.25">
      <c r="B282" s="27" t="s">
        <v>457</v>
      </c>
      <c r="C282" s="24">
        <f>'PRODUCT BACKLOG'!$C282</f>
        <v>0</v>
      </c>
      <c r="D282" s="24"/>
      <c r="E282" s="24" t="e">
        <f>VLOOKUP($C282,'PRODUCT BACKLOG'!$C$5:$G$5000,2,0)</f>
        <v>#N/A</v>
      </c>
      <c r="F282" s="25" t="e">
        <f>VLOOKUP($C282,'PRODUCT BACKLOG'!$C$5:$G$5000,6,0)</f>
        <v>#N/A</v>
      </c>
      <c r="G282" s="25"/>
      <c r="H282" s="26" t="e">
        <f>VLOOKUP($C282,'PRODUCT BACKLOG'!$C$5:$E$5000,4,)</f>
        <v>#N/A</v>
      </c>
      <c r="I282" s="26" t="e">
        <f>VLOOKUP($C282,'PRODUCT BACKLOG'!$C$5:$E$5000,5,)</f>
        <v>#N/A</v>
      </c>
      <c r="J282" s="25"/>
    </row>
    <row r="283" spans="2:10" s="4" customFormat="1" ht="24.95" customHeight="1" x14ac:dyDescent="0.25">
      <c r="B283" s="27" t="s">
        <v>458</v>
      </c>
      <c r="C283" s="24">
        <f>'PRODUCT BACKLOG'!$C283</f>
        <v>0</v>
      </c>
      <c r="D283" s="24"/>
      <c r="E283" s="24" t="e">
        <f>VLOOKUP($C283,'PRODUCT BACKLOG'!$C$5:$G$5000,2,0)</f>
        <v>#N/A</v>
      </c>
      <c r="F283" s="25" t="e">
        <f>VLOOKUP($C283,'PRODUCT BACKLOG'!$C$5:$G$5000,6,0)</f>
        <v>#N/A</v>
      </c>
      <c r="G283" s="25"/>
      <c r="H283" s="26" t="e">
        <f>VLOOKUP($C283,'PRODUCT BACKLOG'!$C$5:$E$5000,4,)</f>
        <v>#N/A</v>
      </c>
      <c r="I283" s="26" t="e">
        <f>VLOOKUP($C283,'PRODUCT BACKLOG'!$C$5:$E$5000,5,)</f>
        <v>#N/A</v>
      </c>
      <c r="J283" s="25"/>
    </row>
    <row r="284" spans="2:10" s="4" customFormat="1" ht="24.95" customHeight="1" x14ac:dyDescent="0.25">
      <c r="B284" s="27" t="s">
        <v>459</v>
      </c>
      <c r="C284" s="24">
        <f>'PRODUCT BACKLOG'!$C284</f>
        <v>0</v>
      </c>
      <c r="D284" s="24"/>
      <c r="E284" s="24" t="e">
        <f>VLOOKUP($C284,'PRODUCT BACKLOG'!$C$5:$G$5000,2,0)</f>
        <v>#N/A</v>
      </c>
      <c r="F284" s="25" t="e">
        <f>VLOOKUP($C284,'PRODUCT BACKLOG'!$C$5:$G$5000,6,0)</f>
        <v>#N/A</v>
      </c>
      <c r="G284" s="25"/>
      <c r="H284" s="26" t="e">
        <f>VLOOKUP($C284,'PRODUCT BACKLOG'!$C$5:$E$5000,4,)</f>
        <v>#N/A</v>
      </c>
      <c r="I284" s="26" t="e">
        <f>VLOOKUP($C284,'PRODUCT BACKLOG'!$C$5:$E$5000,5,)</f>
        <v>#N/A</v>
      </c>
      <c r="J284" s="25"/>
    </row>
    <row r="285" spans="2:10" s="4" customFormat="1" ht="24.95" customHeight="1" x14ac:dyDescent="0.25">
      <c r="B285" s="27" t="s">
        <v>460</v>
      </c>
      <c r="C285" s="24">
        <f>'PRODUCT BACKLOG'!$C285</f>
        <v>0</v>
      </c>
      <c r="D285" s="24"/>
      <c r="E285" s="24" t="e">
        <f>VLOOKUP($C285,'PRODUCT BACKLOG'!$C$5:$G$5000,2,0)</f>
        <v>#N/A</v>
      </c>
      <c r="F285" s="25" t="e">
        <f>VLOOKUP($C285,'PRODUCT BACKLOG'!$C$5:$G$5000,6,0)</f>
        <v>#N/A</v>
      </c>
      <c r="G285" s="25"/>
      <c r="H285" s="26" t="e">
        <f>VLOOKUP($C285,'PRODUCT BACKLOG'!$C$5:$E$5000,4,)</f>
        <v>#N/A</v>
      </c>
      <c r="I285" s="26" t="e">
        <f>VLOOKUP($C285,'PRODUCT BACKLOG'!$C$5:$E$5000,5,)</f>
        <v>#N/A</v>
      </c>
      <c r="J285" s="25"/>
    </row>
    <row r="286" spans="2:10" s="4" customFormat="1" ht="24.95" customHeight="1" x14ac:dyDescent="0.25">
      <c r="B286" s="27" t="s">
        <v>461</v>
      </c>
      <c r="C286" s="24">
        <f>'PRODUCT BACKLOG'!$C286</f>
        <v>0</v>
      </c>
      <c r="D286" s="24"/>
      <c r="E286" s="24" t="e">
        <f>VLOOKUP($C286,'PRODUCT BACKLOG'!$C$5:$G$5000,2,0)</f>
        <v>#N/A</v>
      </c>
      <c r="F286" s="25" t="e">
        <f>VLOOKUP($C286,'PRODUCT BACKLOG'!$C$5:$G$5000,6,0)</f>
        <v>#N/A</v>
      </c>
      <c r="G286" s="25"/>
      <c r="H286" s="26" t="e">
        <f>VLOOKUP($C286,'PRODUCT BACKLOG'!$C$5:$E$5000,4,)</f>
        <v>#N/A</v>
      </c>
      <c r="I286" s="26" t="e">
        <f>VLOOKUP($C286,'PRODUCT BACKLOG'!$C$5:$E$5000,5,)</f>
        <v>#N/A</v>
      </c>
      <c r="J286" s="25"/>
    </row>
    <row r="287" spans="2:10" s="4" customFormat="1" ht="24.95" customHeight="1" x14ac:dyDescent="0.25">
      <c r="B287" s="27" t="s">
        <v>462</v>
      </c>
      <c r="C287" s="24">
        <f>'PRODUCT BACKLOG'!$C287</f>
        <v>0</v>
      </c>
      <c r="D287" s="24"/>
      <c r="E287" s="24" t="e">
        <f>VLOOKUP($C287,'PRODUCT BACKLOG'!$C$5:$G$5000,2,0)</f>
        <v>#N/A</v>
      </c>
      <c r="F287" s="25" t="e">
        <f>VLOOKUP($C287,'PRODUCT BACKLOG'!$C$5:$G$5000,6,0)</f>
        <v>#N/A</v>
      </c>
      <c r="G287" s="25"/>
      <c r="H287" s="26" t="e">
        <f>VLOOKUP($C287,'PRODUCT BACKLOG'!$C$5:$E$5000,4,)</f>
        <v>#N/A</v>
      </c>
      <c r="I287" s="26" t="e">
        <f>VLOOKUP($C287,'PRODUCT BACKLOG'!$C$5:$E$5000,5,)</f>
        <v>#N/A</v>
      </c>
      <c r="J287" s="25"/>
    </row>
    <row r="288" spans="2:10" s="4" customFormat="1" ht="24.95" customHeight="1" x14ac:dyDescent="0.25">
      <c r="B288" s="27" t="s">
        <v>463</v>
      </c>
      <c r="C288" s="24">
        <f>'PRODUCT BACKLOG'!$C288</f>
        <v>0</v>
      </c>
      <c r="D288" s="24"/>
      <c r="E288" s="24" t="e">
        <f>VLOOKUP($C288,'PRODUCT BACKLOG'!$C$5:$G$5000,2,0)</f>
        <v>#N/A</v>
      </c>
      <c r="F288" s="25" t="e">
        <f>VLOOKUP($C288,'PRODUCT BACKLOG'!$C$5:$G$5000,6,0)</f>
        <v>#N/A</v>
      </c>
      <c r="G288" s="25"/>
      <c r="H288" s="26" t="e">
        <f>VLOOKUP($C288,'PRODUCT BACKLOG'!$C$5:$E$5000,4,)</f>
        <v>#N/A</v>
      </c>
      <c r="I288" s="26" t="e">
        <f>VLOOKUP($C288,'PRODUCT BACKLOG'!$C$5:$E$5000,5,)</f>
        <v>#N/A</v>
      </c>
      <c r="J288" s="25"/>
    </row>
    <row r="289" spans="2:10" s="4" customFormat="1" ht="24.95" customHeight="1" x14ac:dyDescent="0.25">
      <c r="B289" s="27" t="s">
        <v>464</v>
      </c>
      <c r="C289" s="24">
        <f>'PRODUCT BACKLOG'!$C289</f>
        <v>0</v>
      </c>
      <c r="D289" s="24"/>
      <c r="E289" s="24" t="e">
        <f>VLOOKUP($C289,'PRODUCT BACKLOG'!$C$5:$G$5000,2,0)</f>
        <v>#N/A</v>
      </c>
      <c r="F289" s="25" t="e">
        <f>VLOOKUP($C289,'PRODUCT BACKLOG'!$C$5:$G$5000,6,0)</f>
        <v>#N/A</v>
      </c>
      <c r="G289" s="25"/>
      <c r="H289" s="26" t="e">
        <f>VLOOKUP($C289,'PRODUCT BACKLOG'!$C$5:$E$5000,4,)</f>
        <v>#N/A</v>
      </c>
      <c r="I289" s="26" t="e">
        <f>VLOOKUP($C289,'PRODUCT BACKLOG'!$C$5:$E$5000,5,)</f>
        <v>#N/A</v>
      </c>
      <c r="J289" s="25"/>
    </row>
    <row r="290" spans="2:10" s="4" customFormat="1" ht="24.95" customHeight="1" x14ac:dyDescent="0.25">
      <c r="B290" s="27" t="s">
        <v>465</v>
      </c>
      <c r="C290" s="24">
        <f>'PRODUCT BACKLOG'!$C290</f>
        <v>0</v>
      </c>
      <c r="D290" s="24"/>
      <c r="E290" s="24" t="e">
        <f>VLOOKUP($C290,'PRODUCT BACKLOG'!$C$5:$G$5000,2,0)</f>
        <v>#N/A</v>
      </c>
      <c r="F290" s="25" t="e">
        <f>VLOOKUP($C290,'PRODUCT BACKLOG'!$C$5:$G$5000,6,0)</f>
        <v>#N/A</v>
      </c>
      <c r="G290" s="25"/>
      <c r="H290" s="26" t="e">
        <f>VLOOKUP($C290,'PRODUCT BACKLOG'!$C$5:$E$5000,4,)</f>
        <v>#N/A</v>
      </c>
      <c r="I290" s="26" t="e">
        <f>VLOOKUP($C290,'PRODUCT BACKLOG'!$C$5:$E$5000,5,)</f>
        <v>#N/A</v>
      </c>
      <c r="J290" s="25"/>
    </row>
    <row r="291" spans="2:10" s="4" customFormat="1" ht="24.95" customHeight="1" x14ac:dyDescent="0.25">
      <c r="B291" s="27" t="s">
        <v>466</v>
      </c>
      <c r="C291" s="24">
        <f>'PRODUCT BACKLOG'!$C291</f>
        <v>0</v>
      </c>
      <c r="D291" s="24"/>
      <c r="E291" s="24" t="e">
        <f>VLOOKUP($C291,'PRODUCT BACKLOG'!$C$5:$G$5000,2,0)</f>
        <v>#N/A</v>
      </c>
      <c r="F291" s="25" t="e">
        <f>VLOOKUP($C291,'PRODUCT BACKLOG'!$C$5:$G$5000,6,0)</f>
        <v>#N/A</v>
      </c>
      <c r="G291" s="25"/>
      <c r="H291" s="26" t="e">
        <f>VLOOKUP($C291,'PRODUCT BACKLOG'!$C$5:$E$5000,4,)</f>
        <v>#N/A</v>
      </c>
      <c r="I291" s="26" t="e">
        <f>VLOOKUP($C291,'PRODUCT BACKLOG'!$C$5:$E$5000,5,)</f>
        <v>#N/A</v>
      </c>
      <c r="J291" s="25"/>
    </row>
    <row r="292" spans="2:10" s="4" customFormat="1" ht="24.95" customHeight="1" x14ac:dyDescent="0.25">
      <c r="B292" s="27" t="s">
        <v>467</v>
      </c>
      <c r="C292" s="24">
        <f>'PRODUCT BACKLOG'!$C292</f>
        <v>0</v>
      </c>
      <c r="D292" s="24"/>
      <c r="E292" s="24" t="e">
        <f>VLOOKUP($C292,'PRODUCT BACKLOG'!$C$5:$G$5000,2,0)</f>
        <v>#N/A</v>
      </c>
      <c r="F292" s="25" t="e">
        <f>VLOOKUP($C292,'PRODUCT BACKLOG'!$C$5:$G$5000,6,0)</f>
        <v>#N/A</v>
      </c>
      <c r="G292" s="25"/>
      <c r="H292" s="26" t="e">
        <f>VLOOKUP($C292,'PRODUCT BACKLOG'!$C$5:$E$5000,4,)</f>
        <v>#N/A</v>
      </c>
      <c r="I292" s="26" t="e">
        <f>VLOOKUP($C292,'PRODUCT BACKLOG'!$C$5:$E$5000,5,)</f>
        <v>#N/A</v>
      </c>
      <c r="J292" s="25"/>
    </row>
    <row r="293" spans="2:10" s="4" customFormat="1" ht="24.95" customHeight="1" x14ac:dyDescent="0.25">
      <c r="B293" s="27" t="s">
        <v>468</v>
      </c>
      <c r="C293" s="24">
        <f>'PRODUCT BACKLOG'!$C293</f>
        <v>0</v>
      </c>
      <c r="D293" s="24"/>
      <c r="E293" s="24" t="e">
        <f>VLOOKUP($C293,'PRODUCT BACKLOG'!$C$5:$G$5000,2,0)</f>
        <v>#N/A</v>
      </c>
      <c r="F293" s="25" t="e">
        <f>VLOOKUP($C293,'PRODUCT BACKLOG'!$C$5:$G$5000,6,0)</f>
        <v>#N/A</v>
      </c>
      <c r="G293" s="25"/>
      <c r="H293" s="26" t="e">
        <f>VLOOKUP($C293,'PRODUCT BACKLOG'!$C$5:$E$5000,4,)</f>
        <v>#N/A</v>
      </c>
      <c r="I293" s="26" t="e">
        <f>VLOOKUP($C293,'PRODUCT BACKLOG'!$C$5:$E$5000,5,)</f>
        <v>#N/A</v>
      </c>
      <c r="J293" s="25"/>
    </row>
    <row r="294" spans="2:10" s="4" customFormat="1" ht="24.95" customHeight="1" x14ac:dyDescent="0.25">
      <c r="B294" s="27" t="s">
        <v>469</v>
      </c>
      <c r="C294" s="24">
        <f>'PRODUCT BACKLOG'!$C294</f>
        <v>0</v>
      </c>
      <c r="D294" s="24"/>
      <c r="E294" s="24" t="e">
        <f>VLOOKUP($C294,'PRODUCT BACKLOG'!$C$5:$G$5000,2,0)</f>
        <v>#N/A</v>
      </c>
      <c r="F294" s="25" t="e">
        <f>VLOOKUP($C294,'PRODUCT BACKLOG'!$C$5:$G$5000,6,0)</f>
        <v>#N/A</v>
      </c>
      <c r="G294" s="25"/>
      <c r="H294" s="26" t="e">
        <f>VLOOKUP($C294,'PRODUCT BACKLOG'!$C$5:$E$5000,4,)</f>
        <v>#N/A</v>
      </c>
      <c r="I294" s="26" t="e">
        <f>VLOOKUP($C294,'PRODUCT BACKLOG'!$C$5:$E$5000,5,)</f>
        <v>#N/A</v>
      </c>
      <c r="J294" s="25"/>
    </row>
    <row r="295" spans="2:10" s="4" customFormat="1" ht="24.95" customHeight="1" x14ac:dyDescent="0.25">
      <c r="B295" s="27" t="s">
        <v>470</v>
      </c>
      <c r="C295" s="24">
        <f>'PRODUCT BACKLOG'!$C295</f>
        <v>0</v>
      </c>
      <c r="D295" s="24"/>
      <c r="E295" s="24" t="e">
        <f>VLOOKUP($C295,'PRODUCT BACKLOG'!$C$5:$G$5000,2,0)</f>
        <v>#N/A</v>
      </c>
      <c r="F295" s="25" t="e">
        <f>VLOOKUP($C295,'PRODUCT BACKLOG'!$C$5:$G$5000,6,0)</f>
        <v>#N/A</v>
      </c>
      <c r="G295" s="25"/>
      <c r="H295" s="26" t="e">
        <f>VLOOKUP($C295,'PRODUCT BACKLOG'!$C$5:$E$5000,4,)</f>
        <v>#N/A</v>
      </c>
      <c r="I295" s="26" t="e">
        <f>VLOOKUP($C295,'PRODUCT BACKLOG'!$C$5:$E$5000,5,)</f>
        <v>#N/A</v>
      </c>
      <c r="J295" s="25"/>
    </row>
    <row r="296" spans="2:10" s="4" customFormat="1" ht="24.95" customHeight="1" x14ac:dyDescent="0.25">
      <c r="B296" s="27" t="s">
        <v>471</v>
      </c>
      <c r="C296" s="24">
        <f>'PRODUCT BACKLOG'!$C296</f>
        <v>0</v>
      </c>
      <c r="D296" s="24"/>
      <c r="E296" s="24" t="e">
        <f>VLOOKUP($C296,'PRODUCT BACKLOG'!$C$5:$G$5000,2,0)</f>
        <v>#N/A</v>
      </c>
      <c r="F296" s="25" t="e">
        <f>VLOOKUP($C296,'PRODUCT BACKLOG'!$C$5:$G$5000,6,0)</f>
        <v>#N/A</v>
      </c>
      <c r="G296" s="25"/>
      <c r="H296" s="26" t="e">
        <f>VLOOKUP($C296,'PRODUCT BACKLOG'!$C$5:$E$5000,4,)</f>
        <v>#N/A</v>
      </c>
      <c r="I296" s="26" t="e">
        <f>VLOOKUP($C296,'PRODUCT BACKLOG'!$C$5:$E$5000,5,)</f>
        <v>#N/A</v>
      </c>
      <c r="J296" s="25"/>
    </row>
    <row r="297" spans="2:10" s="4" customFormat="1" ht="24.95" customHeight="1" x14ac:dyDescent="0.25">
      <c r="B297" s="27" t="s">
        <v>472</v>
      </c>
      <c r="C297" s="24">
        <f>'PRODUCT BACKLOG'!$C297</f>
        <v>0</v>
      </c>
      <c r="D297" s="24"/>
      <c r="E297" s="24" t="e">
        <f>VLOOKUP($C297,'PRODUCT BACKLOG'!$C$5:$G$5000,2,0)</f>
        <v>#N/A</v>
      </c>
      <c r="F297" s="25" t="e">
        <f>VLOOKUP($C297,'PRODUCT BACKLOG'!$C$5:$G$5000,6,0)</f>
        <v>#N/A</v>
      </c>
      <c r="G297" s="25"/>
      <c r="H297" s="26" t="e">
        <f>VLOOKUP($C297,'PRODUCT BACKLOG'!$C$5:$E$5000,4,)</f>
        <v>#N/A</v>
      </c>
      <c r="I297" s="26" t="e">
        <f>VLOOKUP($C297,'PRODUCT BACKLOG'!$C$5:$E$5000,5,)</f>
        <v>#N/A</v>
      </c>
      <c r="J297" s="25"/>
    </row>
    <row r="298" spans="2:10" s="4" customFormat="1" ht="24.95" customHeight="1" x14ac:dyDescent="0.25">
      <c r="B298" s="27" t="s">
        <v>473</v>
      </c>
      <c r="C298" s="24">
        <f>'PRODUCT BACKLOG'!$C298</f>
        <v>0</v>
      </c>
      <c r="D298" s="24"/>
      <c r="E298" s="24" t="e">
        <f>VLOOKUP($C298,'PRODUCT BACKLOG'!$C$5:$G$5000,2,0)</f>
        <v>#N/A</v>
      </c>
      <c r="F298" s="25" t="e">
        <f>VLOOKUP($C298,'PRODUCT BACKLOG'!$C$5:$G$5000,6,0)</f>
        <v>#N/A</v>
      </c>
      <c r="G298" s="25"/>
      <c r="H298" s="26" t="e">
        <f>VLOOKUP($C298,'PRODUCT BACKLOG'!$C$5:$E$5000,4,)</f>
        <v>#N/A</v>
      </c>
      <c r="I298" s="26" t="e">
        <f>VLOOKUP($C298,'PRODUCT BACKLOG'!$C$5:$E$5000,5,)</f>
        <v>#N/A</v>
      </c>
      <c r="J298" s="25"/>
    </row>
    <row r="299" spans="2:10" s="4" customFormat="1" ht="24.95" customHeight="1" x14ac:dyDescent="0.25">
      <c r="B299" s="27" t="s">
        <v>474</v>
      </c>
      <c r="C299" s="24">
        <f>'PRODUCT BACKLOG'!$C299</f>
        <v>0</v>
      </c>
      <c r="D299" s="24"/>
      <c r="E299" s="24" t="e">
        <f>VLOOKUP($C299,'PRODUCT BACKLOG'!$C$5:$G$5000,2,0)</f>
        <v>#N/A</v>
      </c>
      <c r="F299" s="25" t="e">
        <f>VLOOKUP($C299,'PRODUCT BACKLOG'!$C$5:$G$5000,6,0)</f>
        <v>#N/A</v>
      </c>
      <c r="G299" s="25"/>
      <c r="H299" s="26" t="e">
        <f>VLOOKUP($C299,'PRODUCT BACKLOG'!$C$5:$E$5000,4,)</f>
        <v>#N/A</v>
      </c>
      <c r="I299" s="26" t="e">
        <f>VLOOKUP($C299,'PRODUCT BACKLOG'!$C$5:$E$5000,5,)</f>
        <v>#N/A</v>
      </c>
      <c r="J299" s="25"/>
    </row>
    <row r="300" spans="2:10" s="4" customFormat="1" ht="24.95" customHeight="1" x14ac:dyDescent="0.25">
      <c r="B300" s="27" t="s">
        <v>475</v>
      </c>
      <c r="C300" s="24">
        <f>'PRODUCT BACKLOG'!$C300</f>
        <v>0</v>
      </c>
      <c r="D300" s="24"/>
      <c r="E300" s="24" t="e">
        <f>VLOOKUP($C300,'PRODUCT BACKLOG'!$C$5:$G$5000,2,0)</f>
        <v>#N/A</v>
      </c>
      <c r="F300" s="25" t="e">
        <f>VLOOKUP($C300,'PRODUCT BACKLOG'!$C$5:$G$5000,6,0)</f>
        <v>#N/A</v>
      </c>
      <c r="G300" s="25"/>
      <c r="H300" s="26" t="e">
        <f>VLOOKUP($C300,'PRODUCT BACKLOG'!$C$5:$E$5000,4,)</f>
        <v>#N/A</v>
      </c>
      <c r="I300" s="26" t="e">
        <f>VLOOKUP($C300,'PRODUCT BACKLOG'!$C$5:$E$5000,5,)</f>
        <v>#N/A</v>
      </c>
      <c r="J300" s="25"/>
    </row>
    <row r="301" spans="2:10" s="4" customFormat="1" ht="24.95" customHeight="1" x14ac:dyDescent="0.25">
      <c r="B301" s="27" t="s">
        <v>476</v>
      </c>
      <c r="C301" s="24">
        <f>'PRODUCT BACKLOG'!$C301</f>
        <v>0</v>
      </c>
      <c r="D301" s="24"/>
      <c r="E301" s="24" t="e">
        <f>VLOOKUP($C301,'PRODUCT BACKLOG'!$C$5:$G$5000,2,0)</f>
        <v>#N/A</v>
      </c>
      <c r="F301" s="25" t="e">
        <f>VLOOKUP($C301,'PRODUCT BACKLOG'!$C$5:$G$5000,6,0)</f>
        <v>#N/A</v>
      </c>
      <c r="G301" s="25"/>
      <c r="H301" s="26" t="e">
        <f>VLOOKUP($C301,'PRODUCT BACKLOG'!$C$5:$E$5000,4,)</f>
        <v>#N/A</v>
      </c>
      <c r="I301" s="26" t="e">
        <f>VLOOKUP($C301,'PRODUCT BACKLOG'!$C$5:$E$5000,5,)</f>
        <v>#N/A</v>
      </c>
      <c r="J301" s="25"/>
    </row>
    <row r="302" spans="2:10" s="4" customFormat="1" ht="24.95" customHeight="1" x14ac:dyDescent="0.25">
      <c r="B302" s="27" t="s">
        <v>477</v>
      </c>
      <c r="C302" s="24">
        <f>'PRODUCT BACKLOG'!$C302</f>
        <v>0</v>
      </c>
      <c r="D302" s="24"/>
      <c r="E302" s="24" t="e">
        <f>VLOOKUP($C302,'PRODUCT BACKLOG'!$C$5:$G$5000,2,0)</f>
        <v>#N/A</v>
      </c>
      <c r="F302" s="25" t="e">
        <f>VLOOKUP($C302,'PRODUCT BACKLOG'!$C$5:$G$5000,6,0)</f>
        <v>#N/A</v>
      </c>
      <c r="G302" s="25"/>
      <c r="H302" s="26" t="e">
        <f>VLOOKUP($C302,'PRODUCT BACKLOG'!$C$5:$E$5000,4,)</f>
        <v>#N/A</v>
      </c>
      <c r="I302" s="26" t="e">
        <f>VLOOKUP($C302,'PRODUCT BACKLOG'!$C$5:$E$5000,5,)</f>
        <v>#N/A</v>
      </c>
      <c r="J302" s="25"/>
    </row>
    <row r="303" spans="2:10" s="4" customFormat="1" ht="24.95" customHeight="1" x14ac:dyDescent="0.25">
      <c r="B303" s="27" t="s">
        <v>478</v>
      </c>
      <c r="C303" s="24">
        <f>'PRODUCT BACKLOG'!$C303</f>
        <v>0</v>
      </c>
      <c r="D303" s="24"/>
      <c r="E303" s="24" t="e">
        <f>VLOOKUP($C303,'PRODUCT BACKLOG'!$C$5:$G$5000,2,0)</f>
        <v>#N/A</v>
      </c>
      <c r="F303" s="25" t="e">
        <f>VLOOKUP($C303,'PRODUCT BACKLOG'!$C$5:$G$5000,6,0)</f>
        <v>#N/A</v>
      </c>
      <c r="G303" s="25"/>
      <c r="H303" s="26" t="e">
        <f>VLOOKUP($C303,'PRODUCT BACKLOG'!$C$5:$E$5000,4,)</f>
        <v>#N/A</v>
      </c>
      <c r="I303" s="26" t="e">
        <f>VLOOKUP($C303,'PRODUCT BACKLOG'!$C$5:$E$5000,5,)</f>
        <v>#N/A</v>
      </c>
      <c r="J303" s="25"/>
    </row>
    <row r="304" spans="2:10" s="4" customFormat="1" ht="24.95" customHeight="1" x14ac:dyDescent="0.25">
      <c r="B304" s="27" t="s">
        <v>479</v>
      </c>
      <c r="C304" s="24">
        <f>'PRODUCT BACKLOG'!$C304</f>
        <v>0</v>
      </c>
      <c r="D304" s="24"/>
      <c r="E304" s="24" t="e">
        <f>VLOOKUP($C304,'PRODUCT BACKLOG'!$C$5:$G$5000,2,0)</f>
        <v>#N/A</v>
      </c>
      <c r="F304" s="25" t="e">
        <f>VLOOKUP($C304,'PRODUCT BACKLOG'!$C$5:$G$5000,6,0)</f>
        <v>#N/A</v>
      </c>
      <c r="G304" s="25"/>
      <c r="H304" s="26" t="e">
        <f>VLOOKUP($C304,'PRODUCT BACKLOG'!$C$5:$E$5000,4,)</f>
        <v>#N/A</v>
      </c>
      <c r="I304" s="26" t="e">
        <f>VLOOKUP($C304,'PRODUCT BACKLOG'!$C$5:$E$5000,5,)</f>
        <v>#N/A</v>
      </c>
      <c r="J304" s="25"/>
    </row>
    <row r="305" spans="2:10" s="4" customFormat="1" ht="24.95" customHeight="1" x14ac:dyDescent="0.25">
      <c r="B305" s="27" t="s">
        <v>480</v>
      </c>
      <c r="C305" s="24">
        <f>'PRODUCT BACKLOG'!$C305</f>
        <v>0</v>
      </c>
      <c r="D305" s="24"/>
      <c r="E305" s="24" t="e">
        <f>VLOOKUP($C305,'PRODUCT BACKLOG'!$C$5:$G$5000,2,0)</f>
        <v>#N/A</v>
      </c>
      <c r="F305" s="25" t="e">
        <f>VLOOKUP($C305,'PRODUCT BACKLOG'!$C$5:$G$5000,6,0)</f>
        <v>#N/A</v>
      </c>
      <c r="G305" s="25"/>
      <c r="H305" s="26" t="e">
        <f>VLOOKUP($C305,'PRODUCT BACKLOG'!$C$5:$E$5000,4,)</f>
        <v>#N/A</v>
      </c>
      <c r="I305" s="26" t="e">
        <f>VLOOKUP($C305,'PRODUCT BACKLOG'!$C$5:$E$5000,5,)</f>
        <v>#N/A</v>
      </c>
      <c r="J305" s="25"/>
    </row>
    <row r="306" spans="2:10" s="4" customFormat="1" ht="24.95" customHeight="1" x14ac:dyDescent="0.25">
      <c r="B306" s="27" t="s">
        <v>481</v>
      </c>
      <c r="C306" s="24">
        <f>'PRODUCT BACKLOG'!$C306</f>
        <v>0</v>
      </c>
      <c r="D306" s="24"/>
      <c r="E306" s="24" t="e">
        <f>VLOOKUP($C306,'PRODUCT BACKLOG'!$C$5:$G$5000,2,0)</f>
        <v>#N/A</v>
      </c>
      <c r="F306" s="25" t="e">
        <f>VLOOKUP($C306,'PRODUCT BACKLOG'!$C$5:$G$5000,6,0)</f>
        <v>#N/A</v>
      </c>
      <c r="G306" s="25"/>
      <c r="H306" s="26" t="e">
        <f>VLOOKUP($C306,'PRODUCT BACKLOG'!$C$5:$E$5000,4,)</f>
        <v>#N/A</v>
      </c>
      <c r="I306" s="26" t="e">
        <f>VLOOKUP($C306,'PRODUCT BACKLOG'!$C$5:$E$5000,5,)</f>
        <v>#N/A</v>
      </c>
      <c r="J306" s="25"/>
    </row>
    <row r="307" spans="2:10" s="4" customFormat="1" ht="24.95" customHeight="1" x14ac:dyDescent="0.25">
      <c r="B307" s="27" t="s">
        <v>482</v>
      </c>
      <c r="C307" s="24">
        <f>'PRODUCT BACKLOG'!$C307</f>
        <v>0</v>
      </c>
      <c r="D307" s="24"/>
      <c r="E307" s="24" t="e">
        <f>VLOOKUP($C307,'PRODUCT BACKLOG'!$C$5:$G$5000,2,0)</f>
        <v>#N/A</v>
      </c>
      <c r="F307" s="25" t="e">
        <f>VLOOKUP($C307,'PRODUCT BACKLOG'!$C$5:$G$5000,6,0)</f>
        <v>#N/A</v>
      </c>
      <c r="G307" s="25"/>
      <c r="H307" s="26" t="e">
        <f>VLOOKUP($C307,'PRODUCT BACKLOG'!$C$5:$E$5000,4,)</f>
        <v>#N/A</v>
      </c>
      <c r="I307" s="26" t="e">
        <f>VLOOKUP($C307,'PRODUCT BACKLOG'!$C$5:$E$5000,5,)</f>
        <v>#N/A</v>
      </c>
      <c r="J307" s="25"/>
    </row>
    <row r="308" spans="2:10" s="4" customFormat="1" ht="24.95" customHeight="1" x14ac:dyDescent="0.25">
      <c r="B308" s="27" t="s">
        <v>483</v>
      </c>
      <c r="C308" s="24">
        <f>'PRODUCT BACKLOG'!$C308</f>
        <v>0</v>
      </c>
      <c r="D308" s="24"/>
      <c r="E308" s="24" t="e">
        <f>VLOOKUP($C308,'PRODUCT BACKLOG'!$C$5:$G$5000,2,0)</f>
        <v>#N/A</v>
      </c>
      <c r="F308" s="25" t="e">
        <f>VLOOKUP($C308,'PRODUCT BACKLOG'!$C$5:$G$5000,6,0)</f>
        <v>#N/A</v>
      </c>
      <c r="G308" s="25"/>
      <c r="H308" s="26" t="e">
        <f>VLOOKUP($C308,'PRODUCT BACKLOG'!$C$5:$E$5000,4,)</f>
        <v>#N/A</v>
      </c>
      <c r="I308" s="26" t="e">
        <f>VLOOKUP($C308,'PRODUCT BACKLOG'!$C$5:$E$5000,5,)</f>
        <v>#N/A</v>
      </c>
      <c r="J308" s="25"/>
    </row>
    <row r="309" spans="2:10" s="4" customFormat="1" ht="24.95" customHeight="1" x14ac:dyDescent="0.25">
      <c r="B309" s="27" t="s">
        <v>484</v>
      </c>
      <c r="C309" s="24">
        <f>'PRODUCT BACKLOG'!$C309</f>
        <v>0</v>
      </c>
      <c r="D309" s="24"/>
      <c r="E309" s="24" t="e">
        <f>VLOOKUP($C309,'PRODUCT BACKLOG'!$C$5:$G$5000,2,0)</f>
        <v>#N/A</v>
      </c>
      <c r="F309" s="25" t="e">
        <f>VLOOKUP($C309,'PRODUCT BACKLOG'!$C$5:$G$5000,6,0)</f>
        <v>#N/A</v>
      </c>
      <c r="G309" s="25"/>
      <c r="H309" s="26" t="e">
        <f>VLOOKUP($C309,'PRODUCT BACKLOG'!$C$5:$E$5000,4,)</f>
        <v>#N/A</v>
      </c>
      <c r="I309" s="26" t="e">
        <f>VLOOKUP($C309,'PRODUCT BACKLOG'!$C$5:$E$5000,5,)</f>
        <v>#N/A</v>
      </c>
      <c r="J309" s="25"/>
    </row>
    <row r="310" spans="2:10" s="4" customFormat="1" ht="24.95" customHeight="1" x14ac:dyDescent="0.25">
      <c r="B310" s="27" t="s">
        <v>485</v>
      </c>
      <c r="C310" s="24">
        <f>'PRODUCT BACKLOG'!$C310</f>
        <v>0</v>
      </c>
      <c r="D310" s="24"/>
      <c r="E310" s="24" t="e">
        <f>VLOOKUP($C310,'PRODUCT BACKLOG'!$C$5:$G$5000,2,0)</f>
        <v>#N/A</v>
      </c>
      <c r="F310" s="25" t="e">
        <f>VLOOKUP($C310,'PRODUCT BACKLOG'!$C$5:$G$5000,6,0)</f>
        <v>#N/A</v>
      </c>
      <c r="G310" s="25"/>
      <c r="H310" s="26" t="e">
        <f>VLOOKUP($C310,'PRODUCT BACKLOG'!$C$5:$E$5000,4,)</f>
        <v>#N/A</v>
      </c>
      <c r="I310" s="26" t="e">
        <f>VLOOKUP($C310,'PRODUCT BACKLOG'!$C$5:$E$5000,5,)</f>
        <v>#N/A</v>
      </c>
      <c r="J310" s="25"/>
    </row>
    <row r="311" spans="2:10" s="4" customFormat="1" ht="24.95" customHeight="1" x14ac:dyDescent="0.25">
      <c r="B311" s="27" t="s">
        <v>486</v>
      </c>
      <c r="C311" s="24">
        <f>'PRODUCT BACKLOG'!$C311</f>
        <v>0</v>
      </c>
      <c r="D311" s="24"/>
      <c r="E311" s="24" t="e">
        <f>VLOOKUP($C311,'PRODUCT BACKLOG'!$C$5:$G$5000,2,0)</f>
        <v>#N/A</v>
      </c>
      <c r="F311" s="25" t="e">
        <f>VLOOKUP($C311,'PRODUCT BACKLOG'!$C$5:$G$5000,6,0)</f>
        <v>#N/A</v>
      </c>
      <c r="G311" s="25"/>
      <c r="H311" s="26" t="e">
        <f>VLOOKUP($C311,'PRODUCT BACKLOG'!$C$5:$E$5000,4,)</f>
        <v>#N/A</v>
      </c>
      <c r="I311" s="26" t="e">
        <f>VLOOKUP($C311,'PRODUCT BACKLOG'!$C$5:$E$5000,5,)</f>
        <v>#N/A</v>
      </c>
      <c r="J311" s="25"/>
    </row>
    <row r="312" spans="2:10" s="4" customFormat="1" ht="24.95" customHeight="1" x14ac:dyDescent="0.25">
      <c r="B312" s="27" t="s">
        <v>487</v>
      </c>
      <c r="C312" s="24">
        <f>'PRODUCT BACKLOG'!$C312</f>
        <v>0</v>
      </c>
      <c r="D312" s="24"/>
      <c r="E312" s="24" t="e">
        <f>VLOOKUP($C312,'PRODUCT BACKLOG'!$C$5:$G$5000,2,0)</f>
        <v>#N/A</v>
      </c>
      <c r="F312" s="25" t="e">
        <f>VLOOKUP($C312,'PRODUCT BACKLOG'!$C$5:$G$5000,6,0)</f>
        <v>#N/A</v>
      </c>
      <c r="G312" s="25"/>
      <c r="H312" s="26" t="e">
        <f>VLOOKUP($C312,'PRODUCT BACKLOG'!$C$5:$E$5000,4,)</f>
        <v>#N/A</v>
      </c>
      <c r="I312" s="26" t="e">
        <f>VLOOKUP($C312,'PRODUCT BACKLOG'!$C$5:$E$5000,5,)</f>
        <v>#N/A</v>
      </c>
      <c r="J312" s="25"/>
    </row>
    <row r="313" spans="2:10" s="4" customFormat="1" ht="24.95" customHeight="1" x14ac:dyDescent="0.25">
      <c r="B313" s="27" t="s">
        <v>488</v>
      </c>
      <c r="C313" s="24">
        <f>'PRODUCT BACKLOG'!$C313</f>
        <v>0</v>
      </c>
      <c r="D313" s="24"/>
      <c r="E313" s="24" t="e">
        <f>VLOOKUP($C313,'PRODUCT BACKLOG'!$C$5:$G$5000,2,0)</f>
        <v>#N/A</v>
      </c>
      <c r="F313" s="25" t="e">
        <f>VLOOKUP($C313,'PRODUCT BACKLOG'!$C$5:$G$5000,6,0)</f>
        <v>#N/A</v>
      </c>
      <c r="G313" s="25"/>
      <c r="H313" s="26" t="e">
        <f>VLOOKUP($C313,'PRODUCT BACKLOG'!$C$5:$E$5000,4,)</f>
        <v>#N/A</v>
      </c>
      <c r="I313" s="26" t="e">
        <f>VLOOKUP($C313,'PRODUCT BACKLOG'!$C$5:$E$5000,5,)</f>
        <v>#N/A</v>
      </c>
      <c r="J313" s="25"/>
    </row>
    <row r="314" spans="2:10" s="4" customFormat="1" ht="24.95" customHeight="1" x14ac:dyDescent="0.25">
      <c r="B314" s="27" t="s">
        <v>489</v>
      </c>
      <c r="C314" s="24">
        <f>'PRODUCT BACKLOG'!$C314</f>
        <v>0</v>
      </c>
      <c r="D314" s="24"/>
      <c r="E314" s="24" t="e">
        <f>VLOOKUP($C314,'PRODUCT BACKLOG'!$C$5:$G$5000,2,0)</f>
        <v>#N/A</v>
      </c>
      <c r="F314" s="25" t="e">
        <f>VLOOKUP($C314,'PRODUCT BACKLOG'!$C$5:$G$5000,6,0)</f>
        <v>#N/A</v>
      </c>
      <c r="G314" s="25"/>
      <c r="H314" s="26" t="e">
        <f>VLOOKUP($C314,'PRODUCT BACKLOG'!$C$5:$E$5000,4,)</f>
        <v>#N/A</v>
      </c>
      <c r="I314" s="26" t="e">
        <f>VLOOKUP($C314,'PRODUCT BACKLOG'!$C$5:$E$5000,5,)</f>
        <v>#N/A</v>
      </c>
      <c r="J314" s="25"/>
    </row>
    <row r="315" spans="2:10" s="4" customFormat="1" ht="24.95" customHeight="1" x14ac:dyDescent="0.25">
      <c r="B315" s="27" t="s">
        <v>490</v>
      </c>
      <c r="C315" s="24">
        <f>'PRODUCT BACKLOG'!$C315</f>
        <v>0</v>
      </c>
      <c r="D315" s="24"/>
      <c r="E315" s="24" t="e">
        <f>VLOOKUP($C315,'PRODUCT BACKLOG'!$C$5:$G$5000,2,0)</f>
        <v>#N/A</v>
      </c>
      <c r="F315" s="25" t="e">
        <f>VLOOKUP($C315,'PRODUCT BACKLOG'!$C$5:$G$5000,6,0)</f>
        <v>#N/A</v>
      </c>
      <c r="G315" s="25"/>
      <c r="H315" s="26" t="e">
        <f>VLOOKUP($C315,'PRODUCT BACKLOG'!$C$5:$E$5000,4,)</f>
        <v>#N/A</v>
      </c>
      <c r="I315" s="26" t="e">
        <f>VLOOKUP($C315,'PRODUCT BACKLOG'!$C$5:$E$5000,5,)</f>
        <v>#N/A</v>
      </c>
      <c r="J315" s="25"/>
    </row>
    <row r="316" spans="2:10" s="4" customFormat="1" ht="24.95" customHeight="1" x14ac:dyDescent="0.25">
      <c r="B316" s="27" t="s">
        <v>491</v>
      </c>
      <c r="C316" s="24">
        <f>'PRODUCT BACKLOG'!$C316</f>
        <v>0</v>
      </c>
      <c r="D316" s="24"/>
      <c r="E316" s="24" t="e">
        <f>VLOOKUP($C316,'PRODUCT BACKLOG'!$C$5:$G$5000,2,0)</f>
        <v>#N/A</v>
      </c>
      <c r="F316" s="25" t="e">
        <f>VLOOKUP($C316,'PRODUCT BACKLOG'!$C$5:$G$5000,6,0)</f>
        <v>#N/A</v>
      </c>
      <c r="G316" s="25"/>
      <c r="H316" s="26" t="e">
        <f>VLOOKUP($C316,'PRODUCT BACKLOG'!$C$5:$E$5000,4,)</f>
        <v>#N/A</v>
      </c>
      <c r="I316" s="26" t="e">
        <f>VLOOKUP($C316,'PRODUCT BACKLOG'!$C$5:$E$5000,5,)</f>
        <v>#N/A</v>
      </c>
      <c r="J316" s="25"/>
    </row>
    <row r="317" spans="2:10" s="4" customFormat="1" ht="24.95" customHeight="1" x14ac:dyDescent="0.25">
      <c r="B317" s="27" t="s">
        <v>492</v>
      </c>
      <c r="C317" s="24">
        <f>'PRODUCT BACKLOG'!$C317</f>
        <v>0</v>
      </c>
      <c r="D317" s="24"/>
      <c r="E317" s="24" t="e">
        <f>VLOOKUP($C317,'PRODUCT BACKLOG'!$C$5:$G$5000,2,0)</f>
        <v>#N/A</v>
      </c>
      <c r="F317" s="25" t="e">
        <f>VLOOKUP($C317,'PRODUCT BACKLOG'!$C$5:$G$5000,6,0)</f>
        <v>#N/A</v>
      </c>
      <c r="G317" s="25"/>
      <c r="H317" s="26" t="e">
        <f>VLOOKUP($C317,'PRODUCT BACKLOG'!$C$5:$E$5000,4,)</f>
        <v>#N/A</v>
      </c>
      <c r="I317" s="26" t="e">
        <f>VLOOKUP($C317,'PRODUCT BACKLOG'!$C$5:$E$5000,5,)</f>
        <v>#N/A</v>
      </c>
      <c r="J317" s="25"/>
    </row>
    <row r="318" spans="2:10" s="4" customFormat="1" ht="24.95" customHeight="1" x14ac:dyDescent="0.25">
      <c r="B318" s="27" t="s">
        <v>493</v>
      </c>
      <c r="C318" s="24">
        <f>'PRODUCT BACKLOG'!$C318</f>
        <v>0</v>
      </c>
      <c r="D318" s="24"/>
      <c r="E318" s="24" t="e">
        <f>VLOOKUP($C318,'PRODUCT BACKLOG'!$C$5:$G$5000,2,0)</f>
        <v>#N/A</v>
      </c>
      <c r="F318" s="25" t="e">
        <f>VLOOKUP($C318,'PRODUCT BACKLOG'!$C$5:$G$5000,6,0)</f>
        <v>#N/A</v>
      </c>
      <c r="G318" s="25"/>
      <c r="H318" s="26" t="e">
        <f>VLOOKUP($C318,'PRODUCT BACKLOG'!$C$5:$E$5000,4,)</f>
        <v>#N/A</v>
      </c>
      <c r="I318" s="26" t="e">
        <f>VLOOKUP($C318,'PRODUCT BACKLOG'!$C$5:$E$5000,5,)</f>
        <v>#N/A</v>
      </c>
      <c r="J318" s="25"/>
    </row>
    <row r="319" spans="2:10" s="4" customFormat="1" ht="24.95" customHeight="1" x14ac:dyDescent="0.25">
      <c r="B319" s="27" t="s">
        <v>494</v>
      </c>
      <c r="C319" s="24">
        <f>'PRODUCT BACKLOG'!$C319</f>
        <v>0</v>
      </c>
      <c r="D319" s="24"/>
      <c r="E319" s="24" t="e">
        <f>VLOOKUP($C319,'PRODUCT BACKLOG'!$C$5:$G$5000,2,0)</f>
        <v>#N/A</v>
      </c>
      <c r="F319" s="25" t="e">
        <f>VLOOKUP($C319,'PRODUCT BACKLOG'!$C$5:$G$5000,6,0)</f>
        <v>#N/A</v>
      </c>
      <c r="G319" s="25"/>
      <c r="H319" s="26" t="e">
        <f>VLOOKUP($C319,'PRODUCT BACKLOG'!$C$5:$E$5000,4,)</f>
        <v>#N/A</v>
      </c>
      <c r="I319" s="26" t="e">
        <f>VLOOKUP($C319,'PRODUCT BACKLOG'!$C$5:$E$5000,5,)</f>
        <v>#N/A</v>
      </c>
      <c r="J319" s="25"/>
    </row>
    <row r="320" spans="2:10" s="4" customFormat="1" ht="24.95" customHeight="1" x14ac:dyDescent="0.25">
      <c r="B320" s="27" t="s">
        <v>495</v>
      </c>
      <c r="C320" s="24">
        <f>'PRODUCT BACKLOG'!$C320</f>
        <v>0</v>
      </c>
      <c r="D320" s="24"/>
      <c r="E320" s="24" t="e">
        <f>VLOOKUP($C320,'PRODUCT BACKLOG'!$C$5:$G$5000,2,0)</f>
        <v>#N/A</v>
      </c>
      <c r="F320" s="25" t="e">
        <f>VLOOKUP($C320,'PRODUCT BACKLOG'!$C$5:$G$5000,6,0)</f>
        <v>#N/A</v>
      </c>
      <c r="G320" s="25"/>
      <c r="H320" s="26" t="e">
        <f>VLOOKUP($C320,'PRODUCT BACKLOG'!$C$5:$E$5000,4,)</f>
        <v>#N/A</v>
      </c>
      <c r="I320" s="26" t="e">
        <f>VLOOKUP($C320,'PRODUCT BACKLOG'!$C$5:$E$5000,5,)</f>
        <v>#N/A</v>
      </c>
      <c r="J320" s="25"/>
    </row>
    <row r="321" spans="2:10" s="4" customFormat="1" ht="24.95" customHeight="1" x14ac:dyDescent="0.25">
      <c r="B321" s="27" t="s">
        <v>496</v>
      </c>
      <c r="C321" s="24">
        <f>'PRODUCT BACKLOG'!$C321</f>
        <v>0</v>
      </c>
      <c r="D321" s="24"/>
      <c r="E321" s="24" t="e">
        <f>VLOOKUP($C321,'PRODUCT BACKLOG'!$C$5:$G$5000,2,0)</f>
        <v>#N/A</v>
      </c>
      <c r="F321" s="25" t="e">
        <f>VLOOKUP($C321,'PRODUCT BACKLOG'!$C$5:$G$5000,6,0)</f>
        <v>#N/A</v>
      </c>
      <c r="G321" s="25"/>
      <c r="H321" s="26" t="e">
        <f>VLOOKUP($C321,'PRODUCT BACKLOG'!$C$5:$E$5000,4,)</f>
        <v>#N/A</v>
      </c>
      <c r="I321" s="26" t="e">
        <f>VLOOKUP($C321,'PRODUCT BACKLOG'!$C$5:$E$5000,5,)</f>
        <v>#N/A</v>
      </c>
      <c r="J321" s="25"/>
    </row>
    <row r="322" spans="2:10" s="4" customFormat="1" ht="24.95" customHeight="1" x14ac:dyDescent="0.25">
      <c r="B322" s="27" t="s">
        <v>497</v>
      </c>
      <c r="C322" s="24">
        <f>'PRODUCT BACKLOG'!$C322</f>
        <v>0</v>
      </c>
      <c r="D322" s="24"/>
      <c r="E322" s="24" t="e">
        <f>VLOOKUP($C322,'PRODUCT BACKLOG'!$C$5:$G$5000,2,0)</f>
        <v>#N/A</v>
      </c>
      <c r="F322" s="25" t="e">
        <f>VLOOKUP($C322,'PRODUCT BACKLOG'!$C$5:$G$5000,6,0)</f>
        <v>#N/A</v>
      </c>
      <c r="G322" s="25"/>
      <c r="H322" s="26" t="e">
        <f>VLOOKUP($C322,'PRODUCT BACKLOG'!$C$5:$E$5000,4,)</f>
        <v>#N/A</v>
      </c>
      <c r="I322" s="26" t="e">
        <f>VLOOKUP($C322,'PRODUCT BACKLOG'!$C$5:$E$5000,5,)</f>
        <v>#N/A</v>
      </c>
      <c r="J322" s="25"/>
    </row>
    <row r="323" spans="2:10" s="4" customFormat="1" ht="24.95" customHeight="1" x14ac:dyDescent="0.25">
      <c r="B323" s="27" t="s">
        <v>498</v>
      </c>
      <c r="C323" s="24">
        <f>'PRODUCT BACKLOG'!$C323</f>
        <v>0</v>
      </c>
      <c r="D323" s="24"/>
      <c r="E323" s="24" t="e">
        <f>VLOOKUP($C323,'PRODUCT BACKLOG'!$C$5:$G$5000,2,0)</f>
        <v>#N/A</v>
      </c>
      <c r="F323" s="25" t="e">
        <f>VLOOKUP($C323,'PRODUCT BACKLOG'!$C$5:$G$5000,6,0)</f>
        <v>#N/A</v>
      </c>
      <c r="G323" s="25"/>
      <c r="H323" s="26" t="e">
        <f>VLOOKUP($C323,'PRODUCT BACKLOG'!$C$5:$E$5000,4,)</f>
        <v>#N/A</v>
      </c>
      <c r="I323" s="26" t="e">
        <f>VLOOKUP($C323,'PRODUCT BACKLOG'!$C$5:$E$5000,5,)</f>
        <v>#N/A</v>
      </c>
      <c r="J323" s="25"/>
    </row>
    <row r="324" spans="2:10" s="4" customFormat="1" ht="24.95" customHeight="1" x14ac:dyDescent="0.25">
      <c r="B324" s="27" t="s">
        <v>499</v>
      </c>
      <c r="C324" s="24">
        <f>'PRODUCT BACKLOG'!$C324</f>
        <v>0</v>
      </c>
      <c r="D324" s="24"/>
      <c r="E324" s="24" t="e">
        <f>VLOOKUP($C324,'PRODUCT BACKLOG'!$C$5:$G$5000,2,0)</f>
        <v>#N/A</v>
      </c>
      <c r="F324" s="25" t="e">
        <f>VLOOKUP($C324,'PRODUCT BACKLOG'!$C$5:$G$5000,6,0)</f>
        <v>#N/A</v>
      </c>
      <c r="G324" s="25"/>
      <c r="H324" s="26" t="e">
        <f>VLOOKUP($C324,'PRODUCT BACKLOG'!$C$5:$E$5000,4,)</f>
        <v>#N/A</v>
      </c>
      <c r="I324" s="26" t="e">
        <f>VLOOKUP($C324,'PRODUCT BACKLOG'!$C$5:$E$5000,5,)</f>
        <v>#N/A</v>
      </c>
      <c r="J324" s="25"/>
    </row>
    <row r="325" spans="2:10" s="4" customFormat="1" ht="24.95" customHeight="1" x14ac:dyDescent="0.25">
      <c r="B325" s="27" t="s">
        <v>500</v>
      </c>
      <c r="C325" s="24">
        <f>'PRODUCT BACKLOG'!$C325</f>
        <v>0</v>
      </c>
      <c r="D325" s="24"/>
      <c r="E325" s="24" t="e">
        <f>VLOOKUP($C325,'PRODUCT BACKLOG'!$C$5:$G$5000,2,0)</f>
        <v>#N/A</v>
      </c>
      <c r="F325" s="25" t="e">
        <f>VLOOKUP($C325,'PRODUCT BACKLOG'!$C$5:$G$5000,6,0)</f>
        <v>#N/A</v>
      </c>
      <c r="G325" s="25"/>
      <c r="H325" s="26" t="e">
        <f>VLOOKUP($C325,'PRODUCT BACKLOG'!$C$5:$E$5000,4,)</f>
        <v>#N/A</v>
      </c>
      <c r="I325" s="26" t="e">
        <f>VLOOKUP($C325,'PRODUCT BACKLOG'!$C$5:$E$5000,5,)</f>
        <v>#N/A</v>
      </c>
      <c r="J325" s="25"/>
    </row>
    <row r="326" spans="2:10" s="4" customFormat="1" ht="24.95" customHeight="1" x14ac:dyDescent="0.25">
      <c r="B326" s="27" t="s">
        <v>501</v>
      </c>
      <c r="C326" s="24">
        <f>'PRODUCT BACKLOG'!$C326</f>
        <v>0</v>
      </c>
      <c r="D326" s="24"/>
      <c r="E326" s="24" t="e">
        <f>VLOOKUP($C326,'PRODUCT BACKLOG'!$C$5:$G$5000,2,0)</f>
        <v>#N/A</v>
      </c>
      <c r="F326" s="25" t="e">
        <f>VLOOKUP($C326,'PRODUCT BACKLOG'!$C$5:$G$5000,6,0)</f>
        <v>#N/A</v>
      </c>
      <c r="G326" s="25"/>
      <c r="H326" s="26" t="e">
        <f>VLOOKUP($C326,'PRODUCT BACKLOG'!$C$5:$E$5000,4,)</f>
        <v>#N/A</v>
      </c>
      <c r="I326" s="26" t="e">
        <f>VLOOKUP($C326,'PRODUCT BACKLOG'!$C$5:$E$5000,5,)</f>
        <v>#N/A</v>
      </c>
      <c r="J326" s="25"/>
    </row>
    <row r="327" spans="2:10" s="4" customFormat="1" ht="24.95" customHeight="1" x14ac:dyDescent="0.25">
      <c r="B327" s="27" t="s">
        <v>502</v>
      </c>
      <c r="C327" s="24">
        <f>'PRODUCT BACKLOG'!$C327</f>
        <v>0</v>
      </c>
      <c r="D327" s="24"/>
      <c r="E327" s="24" t="e">
        <f>VLOOKUP($C327,'PRODUCT BACKLOG'!$C$5:$G$5000,2,0)</f>
        <v>#N/A</v>
      </c>
      <c r="F327" s="25" t="e">
        <f>VLOOKUP($C327,'PRODUCT BACKLOG'!$C$5:$G$5000,6,0)</f>
        <v>#N/A</v>
      </c>
      <c r="G327" s="25"/>
      <c r="H327" s="26" t="e">
        <f>VLOOKUP($C327,'PRODUCT BACKLOG'!$C$5:$E$5000,4,)</f>
        <v>#N/A</v>
      </c>
      <c r="I327" s="26" t="e">
        <f>VLOOKUP($C327,'PRODUCT BACKLOG'!$C$5:$E$5000,5,)</f>
        <v>#N/A</v>
      </c>
      <c r="J327" s="25"/>
    </row>
    <row r="328" spans="2:10" s="4" customFormat="1" ht="24.95" customHeight="1" x14ac:dyDescent="0.25">
      <c r="B328" s="27" t="s">
        <v>503</v>
      </c>
      <c r="C328" s="24">
        <f>'PRODUCT BACKLOG'!$C328</f>
        <v>0</v>
      </c>
      <c r="D328" s="24"/>
      <c r="E328" s="24" t="e">
        <f>VLOOKUP($C328,'PRODUCT BACKLOG'!$C$5:$G$5000,2,0)</f>
        <v>#N/A</v>
      </c>
      <c r="F328" s="25" t="e">
        <f>VLOOKUP($C328,'PRODUCT BACKLOG'!$C$5:$G$5000,6,0)</f>
        <v>#N/A</v>
      </c>
      <c r="G328" s="25"/>
      <c r="H328" s="26" t="e">
        <f>VLOOKUP($C328,'PRODUCT BACKLOG'!$C$5:$E$5000,4,)</f>
        <v>#N/A</v>
      </c>
      <c r="I328" s="26" t="e">
        <f>VLOOKUP($C328,'PRODUCT BACKLOG'!$C$5:$E$5000,5,)</f>
        <v>#N/A</v>
      </c>
      <c r="J328" s="25"/>
    </row>
    <row r="329" spans="2:10" s="4" customFormat="1" ht="24.95" customHeight="1" x14ac:dyDescent="0.25">
      <c r="B329" s="27" t="s">
        <v>504</v>
      </c>
      <c r="C329" s="24">
        <f>'PRODUCT BACKLOG'!$C329</f>
        <v>0</v>
      </c>
      <c r="D329" s="24"/>
      <c r="E329" s="24" t="e">
        <f>VLOOKUP($C329,'PRODUCT BACKLOG'!$C$5:$G$5000,2,0)</f>
        <v>#N/A</v>
      </c>
      <c r="F329" s="25" t="e">
        <f>VLOOKUP($C329,'PRODUCT BACKLOG'!$C$5:$G$5000,6,0)</f>
        <v>#N/A</v>
      </c>
      <c r="G329" s="25"/>
      <c r="H329" s="26" t="e">
        <f>VLOOKUP($C329,'PRODUCT BACKLOG'!$C$5:$E$5000,4,)</f>
        <v>#N/A</v>
      </c>
      <c r="I329" s="26" t="e">
        <f>VLOOKUP($C329,'PRODUCT BACKLOG'!$C$5:$E$5000,5,)</f>
        <v>#N/A</v>
      </c>
      <c r="J329" s="25"/>
    </row>
    <row r="330" spans="2:10" s="4" customFormat="1" ht="24.95" customHeight="1" x14ac:dyDescent="0.25">
      <c r="B330" s="27" t="s">
        <v>505</v>
      </c>
      <c r="C330" s="24">
        <f>'PRODUCT BACKLOG'!$C330</f>
        <v>0</v>
      </c>
      <c r="D330" s="24"/>
      <c r="E330" s="24" t="e">
        <f>VLOOKUP($C330,'PRODUCT BACKLOG'!$C$5:$G$5000,2,0)</f>
        <v>#N/A</v>
      </c>
      <c r="F330" s="25" t="e">
        <f>VLOOKUP($C330,'PRODUCT BACKLOG'!$C$5:$G$5000,6,0)</f>
        <v>#N/A</v>
      </c>
      <c r="G330" s="25"/>
      <c r="H330" s="26" t="e">
        <f>VLOOKUP($C330,'PRODUCT BACKLOG'!$C$5:$E$5000,4,)</f>
        <v>#N/A</v>
      </c>
      <c r="I330" s="26" t="e">
        <f>VLOOKUP($C330,'PRODUCT BACKLOG'!$C$5:$E$5000,5,)</f>
        <v>#N/A</v>
      </c>
      <c r="J330" s="25"/>
    </row>
    <row r="331" spans="2:10" s="4" customFormat="1" ht="24.95" customHeight="1" x14ac:dyDescent="0.25">
      <c r="B331" s="27" t="s">
        <v>506</v>
      </c>
      <c r="C331" s="24">
        <f>'PRODUCT BACKLOG'!$C331</f>
        <v>0</v>
      </c>
      <c r="D331" s="24"/>
      <c r="E331" s="24" t="e">
        <f>VLOOKUP($C331,'PRODUCT BACKLOG'!$C$5:$G$5000,2,0)</f>
        <v>#N/A</v>
      </c>
      <c r="F331" s="25" t="e">
        <f>VLOOKUP($C331,'PRODUCT BACKLOG'!$C$5:$G$5000,6,0)</f>
        <v>#N/A</v>
      </c>
      <c r="G331" s="25"/>
      <c r="H331" s="26" t="e">
        <f>VLOOKUP($C331,'PRODUCT BACKLOG'!$C$5:$E$5000,4,)</f>
        <v>#N/A</v>
      </c>
      <c r="I331" s="26" t="e">
        <f>VLOOKUP($C331,'PRODUCT BACKLOG'!$C$5:$E$5000,5,)</f>
        <v>#N/A</v>
      </c>
      <c r="J331" s="25"/>
    </row>
    <row r="332" spans="2:10" s="4" customFormat="1" ht="24.95" customHeight="1" x14ac:dyDescent="0.25">
      <c r="B332" s="27" t="s">
        <v>507</v>
      </c>
      <c r="C332" s="24">
        <f>'PRODUCT BACKLOG'!$C332</f>
        <v>0</v>
      </c>
      <c r="D332" s="24"/>
      <c r="E332" s="24" t="e">
        <f>VLOOKUP($C332,'PRODUCT BACKLOG'!$C$5:$G$5000,2,0)</f>
        <v>#N/A</v>
      </c>
      <c r="F332" s="25" t="e">
        <f>VLOOKUP($C332,'PRODUCT BACKLOG'!$C$5:$G$5000,6,0)</f>
        <v>#N/A</v>
      </c>
      <c r="G332" s="25"/>
      <c r="H332" s="26" t="e">
        <f>VLOOKUP($C332,'PRODUCT BACKLOG'!$C$5:$E$5000,4,)</f>
        <v>#N/A</v>
      </c>
      <c r="I332" s="26" t="e">
        <f>VLOOKUP($C332,'PRODUCT BACKLOG'!$C$5:$E$5000,5,)</f>
        <v>#N/A</v>
      </c>
      <c r="J332" s="25"/>
    </row>
    <row r="333" spans="2:10" s="4" customFormat="1" ht="24.95" customHeight="1" x14ac:dyDescent="0.25">
      <c r="B333" s="27" t="s">
        <v>508</v>
      </c>
      <c r="C333" s="24">
        <f>'PRODUCT BACKLOG'!$C333</f>
        <v>0</v>
      </c>
      <c r="D333" s="24"/>
      <c r="E333" s="24" t="e">
        <f>VLOOKUP($C333,'PRODUCT BACKLOG'!$C$5:$G$5000,2,0)</f>
        <v>#N/A</v>
      </c>
      <c r="F333" s="25" t="e">
        <f>VLOOKUP($C333,'PRODUCT BACKLOG'!$C$5:$G$5000,6,0)</f>
        <v>#N/A</v>
      </c>
      <c r="G333" s="25"/>
      <c r="H333" s="26" t="e">
        <f>VLOOKUP($C333,'PRODUCT BACKLOG'!$C$5:$E$5000,4,)</f>
        <v>#N/A</v>
      </c>
      <c r="I333" s="26" t="e">
        <f>VLOOKUP($C333,'PRODUCT BACKLOG'!$C$5:$E$5000,5,)</f>
        <v>#N/A</v>
      </c>
      <c r="J333" s="25"/>
    </row>
    <row r="334" spans="2:10" s="4" customFormat="1" ht="24.95" customHeight="1" x14ac:dyDescent="0.25">
      <c r="B334" s="27" t="s">
        <v>509</v>
      </c>
      <c r="C334" s="24">
        <f>'PRODUCT BACKLOG'!$C334</f>
        <v>0</v>
      </c>
      <c r="D334" s="24"/>
      <c r="E334" s="24" t="e">
        <f>VLOOKUP($C334,'PRODUCT BACKLOG'!$C$5:$G$5000,2,0)</f>
        <v>#N/A</v>
      </c>
      <c r="F334" s="25" t="e">
        <f>VLOOKUP($C334,'PRODUCT BACKLOG'!$C$5:$G$5000,6,0)</f>
        <v>#N/A</v>
      </c>
      <c r="G334" s="25"/>
      <c r="H334" s="26" t="e">
        <f>VLOOKUP($C334,'PRODUCT BACKLOG'!$C$5:$E$5000,4,)</f>
        <v>#N/A</v>
      </c>
      <c r="I334" s="26" t="e">
        <f>VLOOKUP($C334,'PRODUCT BACKLOG'!$C$5:$E$5000,5,)</f>
        <v>#N/A</v>
      </c>
      <c r="J334" s="25"/>
    </row>
    <row r="335" spans="2:10" s="4" customFormat="1" ht="24.95" customHeight="1" x14ac:dyDescent="0.25">
      <c r="B335" s="27" t="s">
        <v>510</v>
      </c>
      <c r="C335" s="24">
        <f>'PRODUCT BACKLOG'!$C335</f>
        <v>0</v>
      </c>
      <c r="D335" s="24"/>
      <c r="E335" s="24" t="e">
        <f>VLOOKUP($C335,'PRODUCT BACKLOG'!$C$5:$G$5000,2,0)</f>
        <v>#N/A</v>
      </c>
      <c r="F335" s="25" t="e">
        <f>VLOOKUP($C335,'PRODUCT BACKLOG'!$C$5:$G$5000,6,0)</f>
        <v>#N/A</v>
      </c>
      <c r="G335" s="25"/>
      <c r="H335" s="26" t="e">
        <f>VLOOKUP($C335,'PRODUCT BACKLOG'!$C$5:$E$5000,4,)</f>
        <v>#N/A</v>
      </c>
      <c r="I335" s="26" t="e">
        <f>VLOOKUP($C335,'PRODUCT BACKLOG'!$C$5:$E$5000,5,)</f>
        <v>#N/A</v>
      </c>
      <c r="J335" s="25"/>
    </row>
    <row r="336" spans="2:10" s="4" customFormat="1" ht="24.95" customHeight="1" x14ac:dyDescent="0.25">
      <c r="B336" s="27" t="s">
        <v>511</v>
      </c>
      <c r="C336" s="24">
        <f>'PRODUCT BACKLOG'!$C336</f>
        <v>0</v>
      </c>
      <c r="D336" s="24"/>
      <c r="E336" s="24" t="e">
        <f>VLOOKUP($C336,'PRODUCT BACKLOG'!$C$5:$G$5000,2,0)</f>
        <v>#N/A</v>
      </c>
      <c r="F336" s="25" t="e">
        <f>VLOOKUP($C336,'PRODUCT BACKLOG'!$C$5:$G$5000,6,0)</f>
        <v>#N/A</v>
      </c>
      <c r="G336" s="25"/>
      <c r="H336" s="26" t="e">
        <f>VLOOKUP($C336,'PRODUCT BACKLOG'!$C$5:$E$5000,4,)</f>
        <v>#N/A</v>
      </c>
      <c r="I336" s="26" t="e">
        <f>VLOOKUP($C336,'PRODUCT BACKLOG'!$C$5:$E$5000,5,)</f>
        <v>#N/A</v>
      </c>
      <c r="J336" s="25"/>
    </row>
    <row r="337" spans="2:10" s="4" customFormat="1" ht="24.95" customHeight="1" x14ac:dyDescent="0.25">
      <c r="B337" s="27" t="s">
        <v>512</v>
      </c>
      <c r="C337" s="24">
        <f>'PRODUCT BACKLOG'!$C337</f>
        <v>0</v>
      </c>
      <c r="D337" s="24"/>
      <c r="E337" s="24" t="e">
        <f>VLOOKUP($C337,'PRODUCT BACKLOG'!$C$5:$G$5000,2,0)</f>
        <v>#N/A</v>
      </c>
      <c r="F337" s="25" t="e">
        <f>VLOOKUP($C337,'PRODUCT BACKLOG'!$C$5:$G$5000,6,0)</f>
        <v>#N/A</v>
      </c>
      <c r="G337" s="25"/>
      <c r="H337" s="26" t="e">
        <f>VLOOKUP($C337,'PRODUCT BACKLOG'!$C$5:$E$5000,4,)</f>
        <v>#N/A</v>
      </c>
      <c r="I337" s="26" t="e">
        <f>VLOOKUP($C337,'PRODUCT BACKLOG'!$C$5:$E$5000,5,)</f>
        <v>#N/A</v>
      </c>
      <c r="J337" s="25"/>
    </row>
    <row r="338" spans="2:10" s="4" customFormat="1" ht="24.95" customHeight="1" x14ac:dyDescent="0.25">
      <c r="B338" s="27" t="s">
        <v>513</v>
      </c>
      <c r="C338" s="24">
        <f>'PRODUCT BACKLOG'!$C338</f>
        <v>0</v>
      </c>
      <c r="D338" s="24"/>
      <c r="E338" s="24" t="e">
        <f>VLOOKUP($C338,'PRODUCT BACKLOG'!$C$5:$G$5000,2,0)</f>
        <v>#N/A</v>
      </c>
      <c r="F338" s="25" t="e">
        <f>VLOOKUP($C338,'PRODUCT BACKLOG'!$C$5:$G$5000,6,0)</f>
        <v>#N/A</v>
      </c>
      <c r="G338" s="25"/>
      <c r="H338" s="26" t="e">
        <f>VLOOKUP($C338,'PRODUCT BACKLOG'!$C$5:$E$5000,4,)</f>
        <v>#N/A</v>
      </c>
      <c r="I338" s="26" t="e">
        <f>VLOOKUP($C338,'PRODUCT BACKLOG'!$C$5:$E$5000,5,)</f>
        <v>#N/A</v>
      </c>
      <c r="J338" s="25"/>
    </row>
    <row r="339" spans="2:10" s="4" customFormat="1" ht="24.95" customHeight="1" x14ac:dyDescent="0.25">
      <c r="B339" s="27" t="s">
        <v>514</v>
      </c>
      <c r="C339" s="24">
        <f>'PRODUCT BACKLOG'!$C339</f>
        <v>0</v>
      </c>
      <c r="D339" s="24"/>
      <c r="E339" s="24" t="e">
        <f>VLOOKUP($C339,'PRODUCT BACKLOG'!$C$5:$G$5000,2,0)</f>
        <v>#N/A</v>
      </c>
      <c r="F339" s="25" t="e">
        <f>VLOOKUP($C339,'PRODUCT BACKLOG'!$C$5:$G$5000,6,0)</f>
        <v>#N/A</v>
      </c>
      <c r="G339" s="25"/>
      <c r="H339" s="26" t="e">
        <f>VLOOKUP($C339,'PRODUCT BACKLOG'!$C$5:$E$5000,4,)</f>
        <v>#N/A</v>
      </c>
      <c r="I339" s="26" t="e">
        <f>VLOOKUP($C339,'PRODUCT BACKLOG'!$C$5:$E$5000,5,)</f>
        <v>#N/A</v>
      </c>
      <c r="J339" s="25"/>
    </row>
    <row r="340" spans="2:10" s="4" customFormat="1" ht="24.95" customHeight="1" x14ac:dyDescent="0.25">
      <c r="B340" s="27" t="s">
        <v>515</v>
      </c>
      <c r="C340" s="24">
        <f>'PRODUCT BACKLOG'!$C340</f>
        <v>0</v>
      </c>
      <c r="D340" s="24"/>
      <c r="E340" s="24" t="e">
        <f>VLOOKUP($C340,'PRODUCT BACKLOG'!$C$5:$G$5000,2,0)</f>
        <v>#N/A</v>
      </c>
      <c r="F340" s="25" t="e">
        <f>VLOOKUP($C340,'PRODUCT BACKLOG'!$C$5:$G$5000,6,0)</f>
        <v>#N/A</v>
      </c>
      <c r="G340" s="25"/>
      <c r="H340" s="26" t="e">
        <f>VLOOKUP($C340,'PRODUCT BACKLOG'!$C$5:$E$5000,4,)</f>
        <v>#N/A</v>
      </c>
      <c r="I340" s="26" t="e">
        <f>VLOOKUP($C340,'PRODUCT BACKLOG'!$C$5:$E$5000,5,)</f>
        <v>#N/A</v>
      </c>
      <c r="J340" s="25"/>
    </row>
    <row r="341" spans="2:10" s="4" customFormat="1" ht="24.95" customHeight="1" x14ac:dyDescent="0.25">
      <c r="B341" s="27" t="s">
        <v>516</v>
      </c>
      <c r="C341" s="24">
        <f>'PRODUCT BACKLOG'!$C341</f>
        <v>0</v>
      </c>
      <c r="D341" s="24"/>
      <c r="E341" s="24" t="e">
        <f>VLOOKUP($C341,'PRODUCT BACKLOG'!$C$5:$G$5000,2,0)</f>
        <v>#N/A</v>
      </c>
      <c r="F341" s="25" t="e">
        <f>VLOOKUP($C341,'PRODUCT BACKLOG'!$C$5:$G$5000,6,0)</f>
        <v>#N/A</v>
      </c>
      <c r="G341" s="25"/>
      <c r="H341" s="26" t="e">
        <f>VLOOKUP($C341,'PRODUCT BACKLOG'!$C$5:$E$5000,4,)</f>
        <v>#N/A</v>
      </c>
      <c r="I341" s="26" t="e">
        <f>VLOOKUP($C341,'PRODUCT BACKLOG'!$C$5:$E$5000,5,)</f>
        <v>#N/A</v>
      </c>
      <c r="J341" s="25"/>
    </row>
    <row r="342" spans="2:10" s="4" customFormat="1" ht="24.95" customHeight="1" x14ac:dyDescent="0.25">
      <c r="B342" s="27" t="s">
        <v>517</v>
      </c>
      <c r="C342" s="24">
        <f>'PRODUCT BACKLOG'!$C342</f>
        <v>0</v>
      </c>
      <c r="D342" s="24"/>
      <c r="E342" s="24" t="e">
        <f>VLOOKUP($C342,'PRODUCT BACKLOG'!$C$5:$G$5000,2,0)</f>
        <v>#N/A</v>
      </c>
      <c r="F342" s="25" t="e">
        <f>VLOOKUP($C342,'PRODUCT BACKLOG'!$C$5:$G$5000,6,0)</f>
        <v>#N/A</v>
      </c>
      <c r="G342" s="25"/>
      <c r="H342" s="26" t="e">
        <f>VLOOKUP($C342,'PRODUCT BACKLOG'!$C$5:$E$5000,4,)</f>
        <v>#N/A</v>
      </c>
      <c r="I342" s="26" t="e">
        <f>VLOOKUP($C342,'PRODUCT BACKLOG'!$C$5:$E$5000,5,)</f>
        <v>#N/A</v>
      </c>
      <c r="J342" s="25"/>
    </row>
    <row r="343" spans="2:10" s="4" customFormat="1" ht="24.95" customHeight="1" x14ac:dyDescent="0.25">
      <c r="B343" s="27" t="s">
        <v>518</v>
      </c>
      <c r="C343" s="24">
        <f>'PRODUCT BACKLOG'!$C343</f>
        <v>0</v>
      </c>
      <c r="D343" s="24"/>
      <c r="E343" s="24" t="e">
        <f>VLOOKUP($C343,'PRODUCT BACKLOG'!$C$5:$G$5000,2,0)</f>
        <v>#N/A</v>
      </c>
      <c r="F343" s="25" t="e">
        <f>VLOOKUP($C343,'PRODUCT BACKLOG'!$C$5:$G$5000,6,0)</f>
        <v>#N/A</v>
      </c>
      <c r="G343" s="25"/>
      <c r="H343" s="26" t="e">
        <f>VLOOKUP($C343,'PRODUCT BACKLOG'!$C$5:$E$5000,4,)</f>
        <v>#N/A</v>
      </c>
      <c r="I343" s="26" t="e">
        <f>VLOOKUP($C343,'PRODUCT BACKLOG'!$C$5:$E$5000,5,)</f>
        <v>#N/A</v>
      </c>
      <c r="J343" s="25"/>
    </row>
    <row r="344" spans="2:10" s="4" customFormat="1" ht="24.95" customHeight="1" x14ac:dyDescent="0.25">
      <c r="B344" s="27" t="s">
        <v>519</v>
      </c>
      <c r="C344" s="24">
        <f>'PRODUCT BACKLOG'!$C344</f>
        <v>0</v>
      </c>
      <c r="D344" s="24"/>
      <c r="E344" s="24" t="e">
        <f>VLOOKUP($C344,'PRODUCT BACKLOG'!$C$5:$G$5000,2,0)</f>
        <v>#N/A</v>
      </c>
      <c r="F344" s="25" t="e">
        <f>VLOOKUP($C344,'PRODUCT BACKLOG'!$C$5:$G$5000,6,0)</f>
        <v>#N/A</v>
      </c>
      <c r="G344" s="25"/>
      <c r="H344" s="26" t="e">
        <f>VLOOKUP($C344,'PRODUCT BACKLOG'!$C$5:$E$5000,4,)</f>
        <v>#N/A</v>
      </c>
      <c r="I344" s="26" t="e">
        <f>VLOOKUP($C344,'PRODUCT BACKLOG'!$C$5:$E$5000,5,)</f>
        <v>#N/A</v>
      </c>
      <c r="J344" s="25"/>
    </row>
    <row r="345" spans="2:10" s="4" customFormat="1" ht="24.95" customHeight="1" x14ac:dyDescent="0.25">
      <c r="B345" s="27" t="s">
        <v>520</v>
      </c>
      <c r="C345" s="24">
        <f>'PRODUCT BACKLOG'!$C345</f>
        <v>0</v>
      </c>
      <c r="D345" s="24"/>
      <c r="E345" s="24" t="e">
        <f>VLOOKUP($C345,'PRODUCT BACKLOG'!$C$5:$G$5000,2,0)</f>
        <v>#N/A</v>
      </c>
      <c r="F345" s="25" t="e">
        <f>VLOOKUP($C345,'PRODUCT BACKLOG'!$C$5:$G$5000,6,0)</f>
        <v>#N/A</v>
      </c>
      <c r="G345" s="25"/>
      <c r="H345" s="26" t="e">
        <f>VLOOKUP($C345,'PRODUCT BACKLOG'!$C$5:$E$5000,4,)</f>
        <v>#N/A</v>
      </c>
      <c r="I345" s="26" t="e">
        <f>VLOOKUP($C345,'PRODUCT BACKLOG'!$C$5:$E$5000,5,)</f>
        <v>#N/A</v>
      </c>
      <c r="J345" s="25"/>
    </row>
    <row r="346" spans="2:10" s="4" customFormat="1" ht="24.95" customHeight="1" x14ac:dyDescent="0.25">
      <c r="B346" s="27" t="s">
        <v>521</v>
      </c>
      <c r="C346" s="24">
        <f>'PRODUCT BACKLOG'!$C346</f>
        <v>0</v>
      </c>
      <c r="D346" s="24"/>
      <c r="E346" s="24" t="e">
        <f>VLOOKUP($C346,'PRODUCT BACKLOG'!$C$5:$G$5000,2,0)</f>
        <v>#N/A</v>
      </c>
      <c r="F346" s="25" t="e">
        <f>VLOOKUP($C346,'PRODUCT BACKLOG'!$C$5:$G$5000,6,0)</f>
        <v>#N/A</v>
      </c>
      <c r="G346" s="25"/>
      <c r="H346" s="26" t="e">
        <f>VLOOKUP($C346,'PRODUCT BACKLOG'!$C$5:$E$5000,4,)</f>
        <v>#N/A</v>
      </c>
      <c r="I346" s="26" t="e">
        <f>VLOOKUP($C346,'PRODUCT BACKLOG'!$C$5:$E$5000,5,)</f>
        <v>#N/A</v>
      </c>
      <c r="J346" s="25"/>
    </row>
    <row r="347" spans="2:10" s="4" customFormat="1" ht="24.95" customHeight="1" x14ac:dyDescent="0.25">
      <c r="B347" s="27" t="s">
        <v>522</v>
      </c>
      <c r="C347" s="24">
        <f>'PRODUCT BACKLOG'!$C347</f>
        <v>0</v>
      </c>
      <c r="D347" s="24"/>
      <c r="E347" s="24" t="e">
        <f>VLOOKUP($C347,'PRODUCT BACKLOG'!$C$5:$G$5000,2,0)</f>
        <v>#N/A</v>
      </c>
      <c r="F347" s="25" t="e">
        <f>VLOOKUP($C347,'PRODUCT BACKLOG'!$C$5:$G$5000,6,0)</f>
        <v>#N/A</v>
      </c>
      <c r="G347" s="25"/>
      <c r="H347" s="26" t="e">
        <f>VLOOKUP($C347,'PRODUCT BACKLOG'!$C$5:$E$5000,4,)</f>
        <v>#N/A</v>
      </c>
      <c r="I347" s="26" t="e">
        <f>VLOOKUP($C347,'PRODUCT BACKLOG'!$C$5:$E$5000,5,)</f>
        <v>#N/A</v>
      </c>
      <c r="J347" s="25"/>
    </row>
    <row r="348" spans="2:10" s="4" customFormat="1" ht="24.95" customHeight="1" x14ac:dyDescent="0.25">
      <c r="B348" s="27" t="s">
        <v>523</v>
      </c>
      <c r="C348" s="24">
        <f>'PRODUCT BACKLOG'!$C348</f>
        <v>0</v>
      </c>
      <c r="D348" s="24"/>
      <c r="E348" s="24" t="e">
        <f>VLOOKUP($C348,'PRODUCT BACKLOG'!$C$5:$G$5000,2,0)</f>
        <v>#N/A</v>
      </c>
      <c r="F348" s="25" t="e">
        <f>VLOOKUP($C348,'PRODUCT BACKLOG'!$C$5:$G$5000,6,0)</f>
        <v>#N/A</v>
      </c>
      <c r="G348" s="25"/>
      <c r="H348" s="26" t="e">
        <f>VLOOKUP($C348,'PRODUCT BACKLOG'!$C$5:$E$5000,4,)</f>
        <v>#N/A</v>
      </c>
      <c r="I348" s="26" t="e">
        <f>VLOOKUP($C348,'PRODUCT BACKLOG'!$C$5:$E$5000,5,)</f>
        <v>#N/A</v>
      </c>
      <c r="J348" s="25"/>
    </row>
    <row r="349" spans="2:10" s="4" customFormat="1" ht="24.95" customHeight="1" x14ac:dyDescent="0.25">
      <c r="B349" s="27" t="s">
        <v>524</v>
      </c>
      <c r="C349" s="24">
        <f>'PRODUCT BACKLOG'!$C349</f>
        <v>0</v>
      </c>
      <c r="D349" s="24"/>
      <c r="E349" s="24" t="e">
        <f>VLOOKUP($C349,'PRODUCT BACKLOG'!$C$5:$G$5000,2,0)</f>
        <v>#N/A</v>
      </c>
      <c r="F349" s="25" t="e">
        <f>VLOOKUP($C349,'PRODUCT BACKLOG'!$C$5:$G$5000,6,0)</f>
        <v>#N/A</v>
      </c>
      <c r="G349" s="25"/>
      <c r="H349" s="26" t="e">
        <f>VLOOKUP($C349,'PRODUCT BACKLOG'!$C$5:$E$5000,4,)</f>
        <v>#N/A</v>
      </c>
      <c r="I349" s="26" t="e">
        <f>VLOOKUP($C349,'PRODUCT BACKLOG'!$C$5:$E$5000,5,)</f>
        <v>#N/A</v>
      </c>
      <c r="J349" s="25"/>
    </row>
    <row r="350" spans="2:10" s="4" customFormat="1" ht="24.95" customHeight="1" x14ac:dyDescent="0.25">
      <c r="B350" s="27" t="s">
        <v>525</v>
      </c>
      <c r="C350" s="24">
        <f>'PRODUCT BACKLOG'!$C350</f>
        <v>0</v>
      </c>
      <c r="D350" s="24"/>
      <c r="E350" s="24" t="e">
        <f>VLOOKUP($C350,'PRODUCT BACKLOG'!$C$5:$G$5000,2,0)</f>
        <v>#N/A</v>
      </c>
      <c r="F350" s="25" t="e">
        <f>VLOOKUP($C350,'PRODUCT BACKLOG'!$C$5:$G$5000,6,0)</f>
        <v>#N/A</v>
      </c>
      <c r="G350" s="25"/>
      <c r="H350" s="26" t="e">
        <f>VLOOKUP($C350,'PRODUCT BACKLOG'!$C$5:$E$5000,4,)</f>
        <v>#N/A</v>
      </c>
      <c r="I350" s="26" t="e">
        <f>VLOOKUP($C350,'PRODUCT BACKLOG'!$C$5:$E$5000,5,)</f>
        <v>#N/A</v>
      </c>
      <c r="J350" s="25"/>
    </row>
    <row r="351" spans="2:10" s="4" customFormat="1" ht="24.95" customHeight="1" x14ac:dyDescent="0.25">
      <c r="B351" s="27" t="s">
        <v>526</v>
      </c>
      <c r="C351" s="24">
        <f>'PRODUCT BACKLOG'!$C351</f>
        <v>0</v>
      </c>
      <c r="D351" s="24"/>
      <c r="E351" s="24" t="e">
        <f>VLOOKUP($C351,'PRODUCT BACKLOG'!$C$5:$G$5000,2,0)</f>
        <v>#N/A</v>
      </c>
      <c r="F351" s="25" t="e">
        <f>VLOOKUP($C351,'PRODUCT BACKLOG'!$C$5:$G$5000,6,0)</f>
        <v>#N/A</v>
      </c>
      <c r="G351" s="25"/>
      <c r="H351" s="26" t="e">
        <f>VLOOKUP($C351,'PRODUCT BACKLOG'!$C$5:$E$5000,4,)</f>
        <v>#N/A</v>
      </c>
      <c r="I351" s="26" t="e">
        <f>VLOOKUP($C351,'PRODUCT BACKLOG'!$C$5:$E$5000,5,)</f>
        <v>#N/A</v>
      </c>
      <c r="J351" s="25"/>
    </row>
    <row r="352" spans="2:10" s="4" customFormat="1" ht="24.95" customHeight="1" x14ac:dyDescent="0.25">
      <c r="B352" s="27" t="s">
        <v>527</v>
      </c>
      <c r="C352" s="24">
        <f>'PRODUCT BACKLOG'!$C352</f>
        <v>0</v>
      </c>
      <c r="D352" s="24"/>
      <c r="E352" s="24" t="e">
        <f>VLOOKUP($C352,'PRODUCT BACKLOG'!$C$5:$G$5000,2,0)</f>
        <v>#N/A</v>
      </c>
      <c r="F352" s="25" t="e">
        <f>VLOOKUP($C352,'PRODUCT BACKLOG'!$C$5:$G$5000,6,0)</f>
        <v>#N/A</v>
      </c>
      <c r="G352" s="25"/>
      <c r="H352" s="26" t="e">
        <f>VLOOKUP($C352,'PRODUCT BACKLOG'!$C$5:$E$5000,4,)</f>
        <v>#N/A</v>
      </c>
      <c r="I352" s="26" t="e">
        <f>VLOOKUP($C352,'PRODUCT BACKLOG'!$C$5:$E$5000,5,)</f>
        <v>#N/A</v>
      </c>
      <c r="J352" s="25"/>
    </row>
    <row r="353" spans="2:10" s="4" customFormat="1" ht="24.95" customHeight="1" x14ac:dyDescent="0.25">
      <c r="B353" s="27" t="s">
        <v>528</v>
      </c>
      <c r="C353" s="24">
        <f>'PRODUCT BACKLOG'!$C353</f>
        <v>0</v>
      </c>
      <c r="D353" s="24"/>
      <c r="E353" s="24" t="e">
        <f>VLOOKUP($C353,'PRODUCT BACKLOG'!$C$5:$G$5000,2,0)</f>
        <v>#N/A</v>
      </c>
      <c r="F353" s="25" t="e">
        <f>VLOOKUP($C353,'PRODUCT BACKLOG'!$C$5:$G$5000,6,0)</f>
        <v>#N/A</v>
      </c>
      <c r="G353" s="25"/>
      <c r="H353" s="26" t="e">
        <f>VLOOKUP($C353,'PRODUCT BACKLOG'!$C$5:$E$5000,4,)</f>
        <v>#N/A</v>
      </c>
      <c r="I353" s="26" t="e">
        <f>VLOOKUP($C353,'PRODUCT BACKLOG'!$C$5:$E$5000,5,)</f>
        <v>#N/A</v>
      </c>
      <c r="J353" s="25"/>
    </row>
    <row r="354" spans="2:10" s="4" customFormat="1" ht="24.95" customHeight="1" x14ac:dyDescent="0.25">
      <c r="B354" s="27" t="s">
        <v>529</v>
      </c>
      <c r="C354" s="24">
        <f>'PRODUCT BACKLOG'!$C354</f>
        <v>0</v>
      </c>
      <c r="D354" s="24"/>
      <c r="E354" s="24" t="e">
        <f>VLOOKUP($C354,'PRODUCT BACKLOG'!$C$5:$G$5000,2,0)</f>
        <v>#N/A</v>
      </c>
      <c r="F354" s="25" t="e">
        <f>VLOOKUP($C354,'PRODUCT BACKLOG'!$C$5:$G$5000,6,0)</f>
        <v>#N/A</v>
      </c>
      <c r="G354" s="25"/>
      <c r="H354" s="26" t="e">
        <f>VLOOKUP($C354,'PRODUCT BACKLOG'!$C$5:$E$5000,4,)</f>
        <v>#N/A</v>
      </c>
      <c r="I354" s="26" t="e">
        <f>VLOOKUP($C354,'PRODUCT BACKLOG'!$C$5:$E$5000,5,)</f>
        <v>#N/A</v>
      </c>
      <c r="J354" s="25"/>
    </row>
    <row r="355" spans="2:10" s="4" customFormat="1" ht="24.95" customHeight="1" x14ac:dyDescent="0.25">
      <c r="B355" s="27" t="s">
        <v>530</v>
      </c>
      <c r="C355" s="24">
        <f>'PRODUCT BACKLOG'!$C355</f>
        <v>0</v>
      </c>
      <c r="D355" s="24"/>
      <c r="E355" s="24" t="e">
        <f>VLOOKUP($C355,'PRODUCT BACKLOG'!$C$5:$G$5000,2,0)</f>
        <v>#N/A</v>
      </c>
      <c r="F355" s="25" t="e">
        <f>VLOOKUP($C355,'PRODUCT BACKLOG'!$C$5:$G$5000,6,0)</f>
        <v>#N/A</v>
      </c>
      <c r="G355" s="25"/>
      <c r="H355" s="26" t="e">
        <f>VLOOKUP($C355,'PRODUCT BACKLOG'!$C$5:$E$5000,4,)</f>
        <v>#N/A</v>
      </c>
      <c r="I355" s="26" t="e">
        <f>VLOOKUP($C355,'PRODUCT BACKLOG'!$C$5:$E$5000,5,)</f>
        <v>#N/A</v>
      </c>
      <c r="J355" s="25"/>
    </row>
    <row r="356" spans="2:10" s="4" customFormat="1" ht="24.95" customHeight="1" x14ac:dyDescent="0.25">
      <c r="B356" s="27" t="s">
        <v>531</v>
      </c>
      <c r="C356" s="24">
        <f>'PRODUCT BACKLOG'!$C356</f>
        <v>0</v>
      </c>
      <c r="D356" s="24"/>
      <c r="E356" s="24" t="e">
        <f>VLOOKUP($C356,'PRODUCT BACKLOG'!$C$5:$G$5000,2,0)</f>
        <v>#N/A</v>
      </c>
      <c r="F356" s="25" t="e">
        <f>VLOOKUP($C356,'PRODUCT BACKLOG'!$C$5:$G$5000,6,0)</f>
        <v>#N/A</v>
      </c>
      <c r="G356" s="25"/>
      <c r="H356" s="26" t="e">
        <f>VLOOKUP($C356,'PRODUCT BACKLOG'!$C$5:$E$5000,4,)</f>
        <v>#N/A</v>
      </c>
      <c r="I356" s="26" t="e">
        <f>VLOOKUP($C356,'PRODUCT BACKLOG'!$C$5:$E$5000,5,)</f>
        <v>#N/A</v>
      </c>
      <c r="J356" s="25"/>
    </row>
    <row r="357" spans="2:10" s="4" customFormat="1" ht="24.95" customHeight="1" x14ac:dyDescent="0.25">
      <c r="B357" s="27" t="s">
        <v>532</v>
      </c>
      <c r="C357" s="24">
        <f>'PRODUCT BACKLOG'!$C357</f>
        <v>0</v>
      </c>
      <c r="D357" s="24"/>
      <c r="E357" s="24" t="e">
        <f>VLOOKUP($C357,'PRODUCT BACKLOG'!$C$5:$G$5000,2,0)</f>
        <v>#N/A</v>
      </c>
      <c r="F357" s="25" t="e">
        <f>VLOOKUP($C357,'PRODUCT BACKLOG'!$C$5:$G$5000,6,0)</f>
        <v>#N/A</v>
      </c>
      <c r="G357" s="25"/>
      <c r="H357" s="26" t="e">
        <f>VLOOKUP($C357,'PRODUCT BACKLOG'!$C$5:$E$5000,4,)</f>
        <v>#N/A</v>
      </c>
      <c r="I357" s="26" t="e">
        <f>VLOOKUP($C357,'PRODUCT BACKLOG'!$C$5:$E$5000,5,)</f>
        <v>#N/A</v>
      </c>
      <c r="J357" s="25"/>
    </row>
    <row r="358" spans="2:10" s="4" customFormat="1" ht="24.95" customHeight="1" x14ac:dyDescent="0.25">
      <c r="B358" s="27" t="s">
        <v>533</v>
      </c>
      <c r="C358" s="24">
        <f>'PRODUCT BACKLOG'!$C358</f>
        <v>0</v>
      </c>
      <c r="D358" s="24"/>
      <c r="E358" s="24" t="e">
        <f>VLOOKUP($C358,'PRODUCT BACKLOG'!$C$5:$G$5000,2,0)</f>
        <v>#N/A</v>
      </c>
      <c r="F358" s="25" t="e">
        <f>VLOOKUP($C358,'PRODUCT BACKLOG'!$C$5:$G$5000,6,0)</f>
        <v>#N/A</v>
      </c>
      <c r="G358" s="25"/>
      <c r="H358" s="26" t="e">
        <f>VLOOKUP($C358,'PRODUCT BACKLOG'!$C$5:$E$5000,4,)</f>
        <v>#N/A</v>
      </c>
      <c r="I358" s="26" t="e">
        <f>VLOOKUP($C358,'PRODUCT BACKLOG'!$C$5:$E$5000,5,)</f>
        <v>#N/A</v>
      </c>
      <c r="J358" s="25"/>
    </row>
    <row r="359" spans="2:10" s="4" customFormat="1" ht="24.95" customHeight="1" x14ac:dyDescent="0.25">
      <c r="B359" s="27" t="s">
        <v>534</v>
      </c>
      <c r="C359" s="24">
        <f>'PRODUCT BACKLOG'!$C359</f>
        <v>0</v>
      </c>
      <c r="D359" s="24"/>
      <c r="E359" s="24" t="e">
        <f>VLOOKUP($C359,'PRODUCT BACKLOG'!$C$5:$G$5000,2,0)</f>
        <v>#N/A</v>
      </c>
      <c r="F359" s="25" t="e">
        <f>VLOOKUP($C359,'PRODUCT BACKLOG'!$C$5:$G$5000,6,0)</f>
        <v>#N/A</v>
      </c>
      <c r="G359" s="25"/>
      <c r="H359" s="26" t="e">
        <f>VLOOKUP($C359,'PRODUCT BACKLOG'!$C$5:$E$5000,4,)</f>
        <v>#N/A</v>
      </c>
      <c r="I359" s="26" t="e">
        <f>VLOOKUP($C359,'PRODUCT BACKLOG'!$C$5:$E$5000,5,)</f>
        <v>#N/A</v>
      </c>
      <c r="J359" s="25"/>
    </row>
    <row r="360" spans="2:10" s="4" customFormat="1" ht="24.95" customHeight="1" x14ac:dyDescent="0.25">
      <c r="B360" s="27" t="s">
        <v>535</v>
      </c>
      <c r="C360" s="24">
        <f>'PRODUCT BACKLOG'!$C360</f>
        <v>0</v>
      </c>
      <c r="D360" s="24"/>
      <c r="E360" s="24" t="e">
        <f>VLOOKUP($C360,'PRODUCT BACKLOG'!$C$5:$G$5000,2,0)</f>
        <v>#N/A</v>
      </c>
      <c r="F360" s="25" t="e">
        <f>VLOOKUP($C360,'PRODUCT BACKLOG'!$C$5:$G$5000,6,0)</f>
        <v>#N/A</v>
      </c>
      <c r="G360" s="25"/>
      <c r="H360" s="26" t="e">
        <f>VLOOKUP($C360,'PRODUCT BACKLOG'!$C$5:$E$5000,4,)</f>
        <v>#N/A</v>
      </c>
      <c r="I360" s="26" t="e">
        <f>VLOOKUP($C360,'PRODUCT BACKLOG'!$C$5:$E$5000,5,)</f>
        <v>#N/A</v>
      </c>
      <c r="J360" s="25"/>
    </row>
    <row r="361" spans="2:10" s="4" customFormat="1" ht="24.95" customHeight="1" x14ac:dyDescent="0.25">
      <c r="B361" s="27" t="s">
        <v>536</v>
      </c>
      <c r="C361" s="24">
        <f>'PRODUCT BACKLOG'!$C361</f>
        <v>0</v>
      </c>
      <c r="D361" s="24"/>
      <c r="E361" s="24" t="e">
        <f>VLOOKUP($C361,'PRODUCT BACKLOG'!$C$5:$G$5000,2,0)</f>
        <v>#N/A</v>
      </c>
      <c r="F361" s="25" t="e">
        <f>VLOOKUP($C361,'PRODUCT BACKLOG'!$C$5:$G$5000,6,0)</f>
        <v>#N/A</v>
      </c>
      <c r="G361" s="25"/>
      <c r="H361" s="26" t="e">
        <f>VLOOKUP($C361,'PRODUCT BACKLOG'!$C$5:$E$5000,4,)</f>
        <v>#N/A</v>
      </c>
      <c r="I361" s="26" t="e">
        <f>VLOOKUP($C361,'PRODUCT BACKLOG'!$C$5:$E$5000,5,)</f>
        <v>#N/A</v>
      </c>
      <c r="J361" s="25"/>
    </row>
    <row r="362" spans="2:10" s="4" customFormat="1" ht="24.95" customHeight="1" x14ac:dyDescent="0.25">
      <c r="B362" s="27" t="s">
        <v>537</v>
      </c>
      <c r="C362" s="24">
        <f>'PRODUCT BACKLOG'!$C362</f>
        <v>0</v>
      </c>
      <c r="D362" s="24"/>
      <c r="E362" s="24" t="e">
        <f>VLOOKUP($C362,'PRODUCT BACKLOG'!$C$5:$G$5000,2,0)</f>
        <v>#N/A</v>
      </c>
      <c r="F362" s="25" t="e">
        <f>VLOOKUP($C362,'PRODUCT BACKLOG'!$C$5:$G$5000,6,0)</f>
        <v>#N/A</v>
      </c>
      <c r="G362" s="25"/>
      <c r="H362" s="26" t="e">
        <f>VLOOKUP($C362,'PRODUCT BACKLOG'!$C$5:$E$5000,4,)</f>
        <v>#N/A</v>
      </c>
      <c r="I362" s="26" t="e">
        <f>VLOOKUP($C362,'PRODUCT BACKLOG'!$C$5:$E$5000,5,)</f>
        <v>#N/A</v>
      </c>
      <c r="J362" s="25"/>
    </row>
    <row r="363" spans="2:10" s="4" customFormat="1" ht="24.95" customHeight="1" x14ac:dyDescent="0.25">
      <c r="B363" s="27" t="s">
        <v>538</v>
      </c>
      <c r="C363" s="24">
        <f>'PRODUCT BACKLOG'!$C363</f>
        <v>0</v>
      </c>
      <c r="D363" s="24"/>
      <c r="E363" s="24" t="e">
        <f>VLOOKUP($C363,'PRODUCT BACKLOG'!$C$5:$G$5000,2,0)</f>
        <v>#N/A</v>
      </c>
      <c r="F363" s="25" t="e">
        <f>VLOOKUP($C363,'PRODUCT BACKLOG'!$C$5:$G$5000,6,0)</f>
        <v>#N/A</v>
      </c>
      <c r="G363" s="25"/>
      <c r="H363" s="26" t="e">
        <f>VLOOKUP($C363,'PRODUCT BACKLOG'!$C$5:$E$5000,4,)</f>
        <v>#N/A</v>
      </c>
      <c r="I363" s="26" t="e">
        <f>VLOOKUP($C363,'PRODUCT BACKLOG'!$C$5:$E$5000,5,)</f>
        <v>#N/A</v>
      </c>
      <c r="J363" s="25"/>
    </row>
    <row r="364" spans="2:10" s="4" customFormat="1" ht="24.95" customHeight="1" x14ac:dyDescent="0.25">
      <c r="B364" s="27" t="s">
        <v>539</v>
      </c>
      <c r="C364" s="24">
        <f>'PRODUCT BACKLOG'!$C364</f>
        <v>0</v>
      </c>
      <c r="D364" s="24"/>
      <c r="E364" s="24" t="e">
        <f>VLOOKUP($C364,'PRODUCT BACKLOG'!$C$5:$G$5000,2,0)</f>
        <v>#N/A</v>
      </c>
      <c r="F364" s="25" t="e">
        <f>VLOOKUP($C364,'PRODUCT BACKLOG'!$C$5:$G$5000,6,0)</f>
        <v>#N/A</v>
      </c>
      <c r="G364" s="25"/>
      <c r="H364" s="26" t="e">
        <f>VLOOKUP($C364,'PRODUCT BACKLOG'!$C$5:$E$5000,4,)</f>
        <v>#N/A</v>
      </c>
      <c r="I364" s="26" t="e">
        <f>VLOOKUP($C364,'PRODUCT BACKLOG'!$C$5:$E$5000,5,)</f>
        <v>#N/A</v>
      </c>
      <c r="J364" s="25"/>
    </row>
    <row r="365" spans="2:10" s="4" customFormat="1" ht="24.95" customHeight="1" x14ac:dyDescent="0.25">
      <c r="B365" s="27" t="s">
        <v>540</v>
      </c>
      <c r="C365" s="24">
        <f>'PRODUCT BACKLOG'!$C365</f>
        <v>0</v>
      </c>
      <c r="D365" s="24"/>
      <c r="E365" s="24" t="e">
        <f>VLOOKUP($C365,'PRODUCT BACKLOG'!$C$5:$G$5000,2,0)</f>
        <v>#N/A</v>
      </c>
      <c r="F365" s="25" t="e">
        <f>VLOOKUP($C365,'PRODUCT BACKLOG'!$C$5:$G$5000,6,0)</f>
        <v>#N/A</v>
      </c>
      <c r="G365" s="25"/>
      <c r="H365" s="26" t="e">
        <f>VLOOKUP($C365,'PRODUCT BACKLOG'!$C$5:$E$5000,4,)</f>
        <v>#N/A</v>
      </c>
      <c r="I365" s="26" t="e">
        <f>VLOOKUP($C365,'PRODUCT BACKLOG'!$C$5:$E$5000,5,)</f>
        <v>#N/A</v>
      </c>
      <c r="J365" s="25"/>
    </row>
    <row r="366" spans="2:10" s="4" customFormat="1" ht="24.95" customHeight="1" x14ac:dyDescent="0.25">
      <c r="B366" s="27" t="s">
        <v>541</v>
      </c>
      <c r="C366" s="24">
        <f>'PRODUCT BACKLOG'!$C366</f>
        <v>0</v>
      </c>
      <c r="D366" s="24"/>
      <c r="E366" s="24" t="e">
        <f>VLOOKUP($C366,'PRODUCT BACKLOG'!$C$5:$G$5000,2,0)</f>
        <v>#N/A</v>
      </c>
      <c r="F366" s="25" t="e">
        <f>VLOOKUP($C366,'PRODUCT BACKLOG'!$C$5:$G$5000,6,0)</f>
        <v>#N/A</v>
      </c>
      <c r="G366" s="25"/>
      <c r="H366" s="26" t="e">
        <f>VLOOKUP($C366,'PRODUCT BACKLOG'!$C$5:$E$5000,4,)</f>
        <v>#N/A</v>
      </c>
      <c r="I366" s="26" t="e">
        <f>VLOOKUP($C366,'PRODUCT BACKLOG'!$C$5:$E$5000,5,)</f>
        <v>#N/A</v>
      </c>
      <c r="J366" s="25"/>
    </row>
    <row r="367" spans="2:10" s="4" customFormat="1" ht="24.95" customHeight="1" x14ac:dyDescent="0.25">
      <c r="B367" s="27" t="s">
        <v>542</v>
      </c>
      <c r="C367" s="24">
        <f>'PRODUCT BACKLOG'!$C367</f>
        <v>0</v>
      </c>
      <c r="D367" s="24"/>
      <c r="E367" s="24" t="e">
        <f>VLOOKUP($C367,'PRODUCT BACKLOG'!$C$5:$G$5000,2,0)</f>
        <v>#N/A</v>
      </c>
      <c r="F367" s="25" t="e">
        <f>VLOOKUP($C367,'PRODUCT BACKLOG'!$C$5:$G$5000,6,0)</f>
        <v>#N/A</v>
      </c>
      <c r="G367" s="25"/>
      <c r="H367" s="26" t="e">
        <f>VLOOKUP($C367,'PRODUCT BACKLOG'!$C$5:$E$5000,4,)</f>
        <v>#N/A</v>
      </c>
      <c r="I367" s="26" t="e">
        <f>VLOOKUP($C367,'PRODUCT BACKLOG'!$C$5:$E$5000,5,)</f>
        <v>#N/A</v>
      </c>
      <c r="J367" s="25"/>
    </row>
    <row r="368" spans="2:10" s="4" customFormat="1" ht="24.95" customHeight="1" x14ac:dyDescent="0.25">
      <c r="B368" s="27" t="s">
        <v>543</v>
      </c>
      <c r="C368" s="24">
        <f>'PRODUCT BACKLOG'!$C368</f>
        <v>0</v>
      </c>
      <c r="D368" s="24"/>
      <c r="E368" s="24" t="e">
        <f>VLOOKUP($C368,'PRODUCT BACKLOG'!$C$5:$G$5000,2,0)</f>
        <v>#N/A</v>
      </c>
      <c r="F368" s="25" t="e">
        <f>VLOOKUP($C368,'PRODUCT BACKLOG'!$C$5:$G$5000,6,0)</f>
        <v>#N/A</v>
      </c>
      <c r="G368" s="25"/>
      <c r="H368" s="26" t="e">
        <f>VLOOKUP($C368,'PRODUCT BACKLOG'!$C$5:$E$5000,4,)</f>
        <v>#N/A</v>
      </c>
      <c r="I368" s="26" t="e">
        <f>VLOOKUP($C368,'PRODUCT BACKLOG'!$C$5:$E$5000,5,)</f>
        <v>#N/A</v>
      </c>
      <c r="J368" s="25"/>
    </row>
    <row r="369" spans="2:10" s="4" customFormat="1" ht="24.95" customHeight="1" x14ac:dyDescent="0.25">
      <c r="B369" s="27" t="s">
        <v>544</v>
      </c>
      <c r="C369" s="24">
        <f>'PRODUCT BACKLOG'!$C369</f>
        <v>0</v>
      </c>
      <c r="D369" s="24"/>
      <c r="E369" s="24" t="e">
        <f>VLOOKUP($C369,'PRODUCT BACKLOG'!$C$5:$G$5000,2,0)</f>
        <v>#N/A</v>
      </c>
      <c r="F369" s="25" t="e">
        <f>VLOOKUP($C369,'PRODUCT BACKLOG'!$C$5:$G$5000,6,0)</f>
        <v>#N/A</v>
      </c>
      <c r="G369" s="25"/>
      <c r="H369" s="26" t="e">
        <f>VLOOKUP($C369,'PRODUCT BACKLOG'!$C$5:$E$5000,4,)</f>
        <v>#N/A</v>
      </c>
      <c r="I369" s="26" t="e">
        <f>VLOOKUP($C369,'PRODUCT BACKLOG'!$C$5:$E$5000,5,)</f>
        <v>#N/A</v>
      </c>
      <c r="J369" s="25"/>
    </row>
    <row r="370" spans="2:10" s="4" customFormat="1" ht="24.95" customHeight="1" x14ac:dyDescent="0.25">
      <c r="B370" s="27" t="s">
        <v>545</v>
      </c>
      <c r="C370" s="24">
        <f>'PRODUCT BACKLOG'!$C370</f>
        <v>0</v>
      </c>
      <c r="D370" s="24"/>
      <c r="E370" s="24" t="e">
        <f>VLOOKUP($C370,'PRODUCT BACKLOG'!$C$5:$G$5000,2,0)</f>
        <v>#N/A</v>
      </c>
      <c r="F370" s="25" t="e">
        <f>VLOOKUP($C370,'PRODUCT BACKLOG'!$C$5:$G$5000,6,0)</f>
        <v>#N/A</v>
      </c>
      <c r="G370" s="25"/>
      <c r="H370" s="26" t="e">
        <f>VLOOKUP($C370,'PRODUCT BACKLOG'!$C$5:$E$5000,4,)</f>
        <v>#N/A</v>
      </c>
      <c r="I370" s="26" t="e">
        <f>VLOOKUP($C370,'PRODUCT BACKLOG'!$C$5:$E$5000,5,)</f>
        <v>#N/A</v>
      </c>
      <c r="J370" s="25"/>
    </row>
    <row r="371" spans="2:10" s="4" customFormat="1" ht="24.95" customHeight="1" x14ac:dyDescent="0.25">
      <c r="B371" s="27" t="s">
        <v>546</v>
      </c>
      <c r="C371" s="24">
        <f>'PRODUCT BACKLOG'!$C371</f>
        <v>0</v>
      </c>
      <c r="D371" s="24"/>
      <c r="E371" s="24" t="e">
        <f>VLOOKUP($C371,'PRODUCT BACKLOG'!$C$5:$G$5000,2,0)</f>
        <v>#N/A</v>
      </c>
      <c r="F371" s="25" t="e">
        <f>VLOOKUP($C371,'PRODUCT BACKLOG'!$C$5:$G$5000,6,0)</f>
        <v>#N/A</v>
      </c>
      <c r="G371" s="25"/>
      <c r="H371" s="26" t="e">
        <f>VLOOKUP($C371,'PRODUCT BACKLOG'!$C$5:$E$5000,4,)</f>
        <v>#N/A</v>
      </c>
      <c r="I371" s="26" t="e">
        <f>VLOOKUP($C371,'PRODUCT BACKLOG'!$C$5:$E$5000,5,)</f>
        <v>#N/A</v>
      </c>
      <c r="J371" s="25"/>
    </row>
    <row r="372" spans="2:10" s="4" customFormat="1" ht="24.95" customHeight="1" x14ac:dyDescent="0.25">
      <c r="B372" s="27" t="s">
        <v>547</v>
      </c>
      <c r="C372" s="24">
        <f>'PRODUCT BACKLOG'!$C372</f>
        <v>0</v>
      </c>
      <c r="D372" s="24"/>
      <c r="E372" s="24" t="e">
        <f>VLOOKUP($C372,'PRODUCT BACKLOG'!$C$5:$G$5000,2,0)</f>
        <v>#N/A</v>
      </c>
      <c r="F372" s="25" t="e">
        <f>VLOOKUP($C372,'PRODUCT BACKLOG'!$C$5:$G$5000,6,0)</f>
        <v>#N/A</v>
      </c>
      <c r="G372" s="25"/>
      <c r="H372" s="26" t="e">
        <f>VLOOKUP($C372,'PRODUCT BACKLOG'!$C$5:$E$5000,4,)</f>
        <v>#N/A</v>
      </c>
      <c r="I372" s="26" t="e">
        <f>VLOOKUP($C372,'PRODUCT BACKLOG'!$C$5:$E$5000,5,)</f>
        <v>#N/A</v>
      </c>
      <c r="J372" s="25"/>
    </row>
    <row r="373" spans="2:10" s="4" customFormat="1" ht="24.95" customHeight="1" x14ac:dyDescent="0.25">
      <c r="B373" s="27" t="s">
        <v>548</v>
      </c>
      <c r="C373" s="24">
        <f>'PRODUCT BACKLOG'!$C373</f>
        <v>0</v>
      </c>
      <c r="D373" s="24"/>
      <c r="E373" s="24" t="e">
        <f>VLOOKUP($C373,'PRODUCT BACKLOG'!$C$5:$G$5000,2,0)</f>
        <v>#N/A</v>
      </c>
      <c r="F373" s="25" t="e">
        <f>VLOOKUP($C373,'PRODUCT BACKLOG'!$C$5:$G$5000,6,0)</f>
        <v>#N/A</v>
      </c>
      <c r="G373" s="25"/>
      <c r="H373" s="26" t="e">
        <f>VLOOKUP($C373,'PRODUCT BACKLOG'!$C$5:$E$5000,4,)</f>
        <v>#N/A</v>
      </c>
      <c r="I373" s="26" t="e">
        <f>VLOOKUP($C373,'PRODUCT BACKLOG'!$C$5:$E$5000,5,)</f>
        <v>#N/A</v>
      </c>
      <c r="J373" s="25"/>
    </row>
    <row r="374" spans="2:10" s="4" customFormat="1" ht="24.95" customHeight="1" x14ac:dyDescent="0.25">
      <c r="B374" s="27" t="s">
        <v>549</v>
      </c>
      <c r="C374" s="24">
        <f>'PRODUCT BACKLOG'!$C374</f>
        <v>0</v>
      </c>
      <c r="D374" s="24"/>
      <c r="E374" s="24" t="e">
        <f>VLOOKUP($C374,'PRODUCT BACKLOG'!$C$5:$G$5000,2,0)</f>
        <v>#N/A</v>
      </c>
      <c r="F374" s="25" t="e">
        <f>VLOOKUP($C374,'PRODUCT BACKLOG'!$C$5:$G$5000,6,0)</f>
        <v>#N/A</v>
      </c>
      <c r="G374" s="25"/>
      <c r="H374" s="26" t="e">
        <f>VLOOKUP($C374,'PRODUCT BACKLOG'!$C$5:$E$5000,4,)</f>
        <v>#N/A</v>
      </c>
      <c r="I374" s="26" t="e">
        <f>VLOOKUP($C374,'PRODUCT BACKLOG'!$C$5:$E$5000,5,)</f>
        <v>#N/A</v>
      </c>
      <c r="J374" s="25"/>
    </row>
    <row r="375" spans="2:10" s="4" customFormat="1" ht="24.95" customHeight="1" x14ac:dyDescent="0.25">
      <c r="B375" s="27" t="s">
        <v>550</v>
      </c>
      <c r="C375" s="24">
        <f>'PRODUCT BACKLOG'!$C375</f>
        <v>0</v>
      </c>
      <c r="D375" s="24"/>
      <c r="E375" s="24" t="e">
        <f>VLOOKUP($C375,'PRODUCT BACKLOG'!$C$5:$G$5000,2,0)</f>
        <v>#N/A</v>
      </c>
      <c r="F375" s="25" t="e">
        <f>VLOOKUP($C375,'PRODUCT BACKLOG'!$C$5:$G$5000,6,0)</f>
        <v>#N/A</v>
      </c>
      <c r="G375" s="25"/>
      <c r="H375" s="26" t="e">
        <f>VLOOKUP($C375,'PRODUCT BACKLOG'!$C$5:$E$5000,4,)</f>
        <v>#N/A</v>
      </c>
      <c r="I375" s="26" t="e">
        <f>VLOOKUP($C375,'PRODUCT BACKLOG'!$C$5:$E$5000,5,)</f>
        <v>#N/A</v>
      </c>
      <c r="J375" s="25"/>
    </row>
    <row r="376" spans="2:10" s="4" customFormat="1" ht="24.95" customHeight="1" x14ac:dyDescent="0.25">
      <c r="B376" s="27" t="s">
        <v>551</v>
      </c>
      <c r="C376" s="24">
        <f>'PRODUCT BACKLOG'!$C376</f>
        <v>0</v>
      </c>
      <c r="D376" s="24"/>
      <c r="E376" s="24" t="e">
        <f>VLOOKUP($C376,'PRODUCT BACKLOG'!$C$5:$G$5000,2,0)</f>
        <v>#N/A</v>
      </c>
      <c r="F376" s="25" t="e">
        <f>VLOOKUP($C376,'PRODUCT BACKLOG'!$C$5:$G$5000,6,0)</f>
        <v>#N/A</v>
      </c>
      <c r="G376" s="25"/>
      <c r="H376" s="26" t="e">
        <f>VLOOKUP($C376,'PRODUCT BACKLOG'!$C$5:$E$5000,4,)</f>
        <v>#N/A</v>
      </c>
      <c r="I376" s="26" t="e">
        <f>VLOOKUP($C376,'PRODUCT BACKLOG'!$C$5:$E$5000,5,)</f>
        <v>#N/A</v>
      </c>
      <c r="J376" s="25"/>
    </row>
    <row r="377" spans="2:10" s="4" customFormat="1" ht="24.95" customHeight="1" x14ac:dyDescent="0.25">
      <c r="B377" s="27" t="s">
        <v>552</v>
      </c>
      <c r="C377" s="24">
        <f>'PRODUCT BACKLOG'!$C377</f>
        <v>0</v>
      </c>
      <c r="D377" s="24"/>
      <c r="E377" s="24" t="e">
        <f>VLOOKUP($C377,'PRODUCT BACKLOG'!$C$5:$G$5000,2,0)</f>
        <v>#N/A</v>
      </c>
      <c r="F377" s="25" t="e">
        <f>VLOOKUP($C377,'PRODUCT BACKLOG'!$C$5:$G$5000,6,0)</f>
        <v>#N/A</v>
      </c>
      <c r="G377" s="25"/>
      <c r="H377" s="26" t="e">
        <f>VLOOKUP($C377,'PRODUCT BACKLOG'!$C$5:$E$5000,4,)</f>
        <v>#N/A</v>
      </c>
      <c r="I377" s="26" t="e">
        <f>VLOOKUP($C377,'PRODUCT BACKLOG'!$C$5:$E$5000,5,)</f>
        <v>#N/A</v>
      </c>
      <c r="J377" s="25"/>
    </row>
    <row r="378" spans="2:10" s="4" customFormat="1" ht="24.95" customHeight="1" x14ac:dyDescent="0.25">
      <c r="B378" s="27" t="s">
        <v>553</v>
      </c>
      <c r="C378" s="24">
        <f>'PRODUCT BACKLOG'!$C378</f>
        <v>0</v>
      </c>
      <c r="D378" s="24"/>
      <c r="E378" s="24" t="e">
        <f>VLOOKUP($C378,'PRODUCT BACKLOG'!$C$5:$G$5000,2,0)</f>
        <v>#N/A</v>
      </c>
      <c r="F378" s="25" t="e">
        <f>VLOOKUP($C378,'PRODUCT BACKLOG'!$C$5:$G$5000,6,0)</f>
        <v>#N/A</v>
      </c>
      <c r="G378" s="25"/>
      <c r="H378" s="26" t="e">
        <f>VLOOKUP($C378,'PRODUCT BACKLOG'!$C$5:$E$5000,4,)</f>
        <v>#N/A</v>
      </c>
      <c r="I378" s="26" t="e">
        <f>VLOOKUP($C378,'PRODUCT BACKLOG'!$C$5:$E$5000,5,)</f>
        <v>#N/A</v>
      </c>
      <c r="J378" s="25"/>
    </row>
    <row r="379" spans="2:10" s="4" customFormat="1" ht="24.95" customHeight="1" x14ac:dyDescent="0.25">
      <c r="B379" s="27" t="s">
        <v>554</v>
      </c>
      <c r="C379" s="24">
        <f>'PRODUCT BACKLOG'!$C379</f>
        <v>0</v>
      </c>
      <c r="D379" s="24"/>
      <c r="E379" s="24" t="e">
        <f>VLOOKUP($C379,'PRODUCT BACKLOG'!$C$5:$G$5000,2,0)</f>
        <v>#N/A</v>
      </c>
      <c r="F379" s="25" t="e">
        <f>VLOOKUP($C379,'PRODUCT BACKLOG'!$C$5:$G$5000,6,0)</f>
        <v>#N/A</v>
      </c>
      <c r="G379" s="25"/>
      <c r="H379" s="26" t="e">
        <f>VLOOKUP($C379,'PRODUCT BACKLOG'!$C$5:$E$5000,4,)</f>
        <v>#N/A</v>
      </c>
      <c r="I379" s="26" t="e">
        <f>VLOOKUP($C379,'PRODUCT BACKLOG'!$C$5:$E$5000,5,)</f>
        <v>#N/A</v>
      </c>
      <c r="J379" s="25"/>
    </row>
    <row r="380" spans="2:10" s="4" customFormat="1" ht="24.95" customHeight="1" x14ac:dyDescent="0.25">
      <c r="B380" s="27" t="s">
        <v>555</v>
      </c>
      <c r="C380" s="24">
        <f>'PRODUCT BACKLOG'!$C380</f>
        <v>0</v>
      </c>
      <c r="D380" s="24"/>
      <c r="E380" s="24" t="e">
        <f>VLOOKUP($C380,'PRODUCT BACKLOG'!$C$5:$G$5000,2,0)</f>
        <v>#N/A</v>
      </c>
      <c r="F380" s="25" t="e">
        <f>VLOOKUP($C380,'PRODUCT BACKLOG'!$C$5:$G$5000,6,0)</f>
        <v>#N/A</v>
      </c>
      <c r="G380" s="25"/>
      <c r="H380" s="26" t="e">
        <f>VLOOKUP($C380,'PRODUCT BACKLOG'!$C$5:$E$5000,4,)</f>
        <v>#N/A</v>
      </c>
      <c r="I380" s="26" t="e">
        <f>VLOOKUP($C380,'PRODUCT BACKLOG'!$C$5:$E$5000,5,)</f>
        <v>#N/A</v>
      </c>
      <c r="J380" s="25"/>
    </row>
    <row r="381" spans="2:10" s="4" customFormat="1" ht="24.95" customHeight="1" x14ac:dyDescent="0.25">
      <c r="B381" s="27" t="s">
        <v>556</v>
      </c>
      <c r="C381" s="24">
        <f>'PRODUCT BACKLOG'!$C381</f>
        <v>0</v>
      </c>
      <c r="D381" s="24"/>
      <c r="E381" s="24" t="e">
        <f>VLOOKUP($C381,'PRODUCT BACKLOG'!$C$5:$G$5000,2,0)</f>
        <v>#N/A</v>
      </c>
      <c r="F381" s="25" t="e">
        <f>VLOOKUP($C381,'PRODUCT BACKLOG'!$C$5:$G$5000,6,0)</f>
        <v>#N/A</v>
      </c>
      <c r="G381" s="25"/>
      <c r="H381" s="26" t="e">
        <f>VLOOKUP($C381,'PRODUCT BACKLOG'!$C$5:$E$5000,4,)</f>
        <v>#N/A</v>
      </c>
      <c r="I381" s="26" t="e">
        <f>VLOOKUP($C381,'PRODUCT BACKLOG'!$C$5:$E$5000,5,)</f>
        <v>#N/A</v>
      </c>
      <c r="J381" s="25"/>
    </row>
    <row r="382" spans="2:10" s="4" customFormat="1" ht="24.95" customHeight="1" x14ac:dyDescent="0.25">
      <c r="B382" s="27" t="s">
        <v>557</v>
      </c>
      <c r="C382" s="24">
        <f>'PRODUCT BACKLOG'!$C382</f>
        <v>0</v>
      </c>
      <c r="D382" s="24"/>
      <c r="E382" s="24" t="e">
        <f>VLOOKUP($C382,'PRODUCT BACKLOG'!$C$5:$G$5000,2,0)</f>
        <v>#N/A</v>
      </c>
      <c r="F382" s="25" t="e">
        <f>VLOOKUP($C382,'PRODUCT BACKLOG'!$C$5:$G$5000,6,0)</f>
        <v>#N/A</v>
      </c>
      <c r="G382" s="25"/>
      <c r="H382" s="26" t="e">
        <f>VLOOKUP($C382,'PRODUCT BACKLOG'!$C$5:$E$5000,4,)</f>
        <v>#N/A</v>
      </c>
      <c r="I382" s="26" t="e">
        <f>VLOOKUP($C382,'PRODUCT BACKLOG'!$C$5:$E$5000,5,)</f>
        <v>#N/A</v>
      </c>
      <c r="J382" s="25"/>
    </row>
    <row r="383" spans="2:10" s="4" customFormat="1" ht="24.95" customHeight="1" x14ac:dyDescent="0.25">
      <c r="B383" s="27" t="s">
        <v>558</v>
      </c>
      <c r="C383" s="24">
        <f>'PRODUCT BACKLOG'!$C383</f>
        <v>0</v>
      </c>
      <c r="D383" s="24"/>
      <c r="E383" s="24" t="e">
        <f>VLOOKUP($C383,'PRODUCT BACKLOG'!$C$5:$G$5000,2,0)</f>
        <v>#N/A</v>
      </c>
      <c r="F383" s="25" t="e">
        <f>VLOOKUP($C383,'PRODUCT BACKLOG'!$C$5:$G$5000,6,0)</f>
        <v>#N/A</v>
      </c>
      <c r="G383" s="25"/>
      <c r="H383" s="26" t="e">
        <f>VLOOKUP($C383,'PRODUCT BACKLOG'!$C$5:$E$5000,4,)</f>
        <v>#N/A</v>
      </c>
      <c r="I383" s="26" t="e">
        <f>VLOOKUP($C383,'PRODUCT BACKLOG'!$C$5:$E$5000,5,)</f>
        <v>#N/A</v>
      </c>
      <c r="J383" s="25"/>
    </row>
    <row r="384" spans="2:10" s="4" customFormat="1" ht="24.95" customHeight="1" x14ac:dyDescent="0.25">
      <c r="B384" s="27" t="s">
        <v>559</v>
      </c>
      <c r="C384" s="24">
        <f>'PRODUCT BACKLOG'!$C384</f>
        <v>0</v>
      </c>
      <c r="D384" s="24"/>
      <c r="E384" s="24" t="e">
        <f>VLOOKUP($C384,'PRODUCT BACKLOG'!$C$5:$G$5000,2,0)</f>
        <v>#N/A</v>
      </c>
      <c r="F384" s="25" t="e">
        <f>VLOOKUP($C384,'PRODUCT BACKLOG'!$C$5:$G$5000,6,0)</f>
        <v>#N/A</v>
      </c>
      <c r="G384" s="25"/>
      <c r="H384" s="26" t="e">
        <f>VLOOKUP($C384,'PRODUCT BACKLOG'!$C$5:$E$5000,4,)</f>
        <v>#N/A</v>
      </c>
      <c r="I384" s="26" t="e">
        <f>VLOOKUP($C384,'PRODUCT BACKLOG'!$C$5:$E$5000,5,)</f>
        <v>#N/A</v>
      </c>
      <c r="J384" s="25"/>
    </row>
    <row r="385" spans="2:10" s="4" customFormat="1" ht="24.95" customHeight="1" x14ac:dyDescent="0.25">
      <c r="B385" s="27" t="s">
        <v>560</v>
      </c>
      <c r="C385" s="24">
        <f>'PRODUCT BACKLOG'!$C385</f>
        <v>0</v>
      </c>
      <c r="D385" s="24"/>
      <c r="E385" s="24" t="e">
        <f>VLOOKUP($C385,'PRODUCT BACKLOG'!$C$5:$G$5000,2,0)</f>
        <v>#N/A</v>
      </c>
      <c r="F385" s="25" t="e">
        <f>VLOOKUP($C385,'PRODUCT BACKLOG'!$C$5:$G$5000,6,0)</f>
        <v>#N/A</v>
      </c>
      <c r="G385" s="25"/>
      <c r="H385" s="26" t="e">
        <f>VLOOKUP($C385,'PRODUCT BACKLOG'!$C$5:$E$5000,4,)</f>
        <v>#N/A</v>
      </c>
      <c r="I385" s="26" t="e">
        <f>VLOOKUP($C385,'PRODUCT BACKLOG'!$C$5:$E$5000,5,)</f>
        <v>#N/A</v>
      </c>
      <c r="J385" s="25"/>
    </row>
    <row r="386" spans="2:10" s="4" customFormat="1" ht="24.95" customHeight="1" x14ac:dyDescent="0.25">
      <c r="B386" s="27" t="s">
        <v>561</v>
      </c>
      <c r="C386" s="24">
        <f>'PRODUCT BACKLOG'!$C386</f>
        <v>0</v>
      </c>
      <c r="D386" s="24"/>
      <c r="E386" s="24" t="e">
        <f>VLOOKUP($C386,'PRODUCT BACKLOG'!$C$5:$G$5000,2,0)</f>
        <v>#N/A</v>
      </c>
      <c r="F386" s="25" t="e">
        <f>VLOOKUP($C386,'PRODUCT BACKLOG'!$C$5:$G$5000,6,0)</f>
        <v>#N/A</v>
      </c>
      <c r="G386" s="25"/>
      <c r="H386" s="26" t="e">
        <f>VLOOKUP($C386,'PRODUCT BACKLOG'!$C$5:$E$5000,4,)</f>
        <v>#N/A</v>
      </c>
      <c r="I386" s="26" t="e">
        <f>VLOOKUP($C386,'PRODUCT BACKLOG'!$C$5:$E$5000,5,)</f>
        <v>#N/A</v>
      </c>
      <c r="J386" s="25"/>
    </row>
    <row r="387" spans="2:10" s="4" customFormat="1" ht="24.95" customHeight="1" x14ac:dyDescent="0.25">
      <c r="B387" s="27" t="s">
        <v>562</v>
      </c>
      <c r="C387" s="24">
        <f>'PRODUCT BACKLOG'!$C387</f>
        <v>0</v>
      </c>
      <c r="D387" s="24"/>
      <c r="E387" s="24" t="e">
        <f>VLOOKUP($C387,'PRODUCT BACKLOG'!$C$5:$G$5000,2,0)</f>
        <v>#N/A</v>
      </c>
      <c r="F387" s="25" t="e">
        <f>VLOOKUP($C387,'PRODUCT BACKLOG'!$C$5:$G$5000,6,0)</f>
        <v>#N/A</v>
      </c>
      <c r="G387" s="25"/>
      <c r="H387" s="26" t="e">
        <f>VLOOKUP($C387,'PRODUCT BACKLOG'!$C$5:$E$5000,4,)</f>
        <v>#N/A</v>
      </c>
      <c r="I387" s="26" t="e">
        <f>VLOOKUP($C387,'PRODUCT BACKLOG'!$C$5:$E$5000,5,)</f>
        <v>#N/A</v>
      </c>
      <c r="J387" s="25"/>
    </row>
    <row r="388" spans="2:10" s="4" customFormat="1" ht="24.95" customHeight="1" x14ac:dyDescent="0.25">
      <c r="B388" s="27" t="s">
        <v>563</v>
      </c>
      <c r="C388" s="24">
        <f>'PRODUCT BACKLOG'!$C388</f>
        <v>0</v>
      </c>
      <c r="D388" s="24"/>
      <c r="E388" s="24" t="e">
        <f>VLOOKUP($C388,'PRODUCT BACKLOG'!$C$5:$G$5000,2,0)</f>
        <v>#N/A</v>
      </c>
      <c r="F388" s="25" t="e">
        <f>VLOOKUP($C388,'PRODUCT BACKLOG'!$C$5:$G$5000,6,0)</f>
        <v>#N/A</v>
      </c>
      <c r="G388" s="25"/>
      <c r="H388" s="26" t="e">
        <f>VLOOKUP($C388,'PRODUCT BACKLOG'!$C$5:$E$5000,4,)</f>
        <v>#N/A</v>
      </c>
      <c r="I388" s="26" t="e">
        <f>VLOOKUP($C388,'PRODUCT BACKLOG'!$C$5:$E$5000,5,)</f>
        <v>#N/A</v>
      </c>
      <c r="J388" s="25"/>
    </row>
    <row r="389" spans="2:10" s="4" customFormat="1" ht="24.95" customHeight="1" x14ac:dyDescent="0.25">
      <c r="B389" s="27" t="s">
        <v>564</v>
      </c>
      <c r="C389" s="24">
        <f>'PRODUCT BACKLOG'!$C389</f>
        <v>0</v>
      </c>
      <c r="D389" s="24"/>
      <c r="E389" s="24" t="e">
        <f>VLOOKUP($C389,'PRODUCT BACKLOG'!$C$5:$G$5000,2,0)</f>
        <v>#N/A</v>
      </c>
      <c r="F389" s="25" t="e">
        <f>VLOOKUP($C389,'PRODUCT BACKLOG'!$C$5:$G$5000,6,0)</f>
        <v>#N/A</v>
      </c>
      <c r="G389" s="25"/>
      <c r="H389" s="26" t="e">
        <f>VLOOKUP($C389,'PRODUCT BACKLOG'!$C$5:$E$5000,4,)</f>
        <v>#N/A</v>
      </c>
      <c r="I389" s="26" t="e">
        <f>VLOOKUP($C389,'PRODUCT BACKLOG'!$C$5:$E$5000,5,)</f>
        <v>#N/A</v>
      </c>
      <c r="J389" s="25"/>
    </row>
    <row r="390" spans="2:10" s="4" customFormat="1" ht="24.95" customHeight="1" x14ac:dyDescent="0.25">
      <c r="B390" s="27" t="s">
        <v>565</v>
      </c>
      <c r="C390" s="24">
        <f>'PRODUCT BACKLOG'!$C390</f>
        <v>0</v>
      </c>
      <c r="D390" s="24"/>
      <c r="E390" s="24" t="e">
        <f>VLOOKUP($C390,'PRODUCT BACKLOG'!$C$5:$G$5000,2,0)</f>
        <v>#N/A</v>
      </c>
      <c r="F390" s="25" t="e">
        <f>VLOOKUP($C390,'PRODUCT BACKLOG'!$C$5:$G$5000,6,0)</f>
        <v>#N/A</v>
      </c>
      <c r="G390" s="25"/>
      <c r="H390" s="26" t="e">
        <f>VLOOKUP($C390,'PRODUCT BACKLOG'!$C$5:$E$5000,4,)</f>
        <v>#N/A</v>
      </c>
      <c r="I390" s="26" t="e">
        <f>VLOOKUP($C390,'PRODUCT BACKLOG'!$C$5:$E$5000,5,)</f>
        <v>#N/A</v>
      </c>
      <c r="J390" s="25"/>
    </row>
    <row r="391" spans="2:10" s="4" customFormat="1" ht="24.95" customHeight="1" x14ac:dyDescent="0.25">
      <c r="B391" s="27" t="s">
        <v>566</v>
      </c>
      <c r="C391" s="24">
        <f>'PRODUCT BACKLOG'!$C391</f>
        <v>0</v>
      </c>
      <c r="D391" s="24"/>
      <c r="E391" s="24" t="e">
        <f>VLOOKUP($C391,'PRODUCT BACKLOG'!$C$5:$G$5000,2,0)</f>
        <v>#N/A</v>
      </c>
      <c r="F391" s="25" t="e">
        <f>VLOOKUP($C391,'PRODUCT BACKLOG'!$C$5:$G$5000,6,0)</f>
        <v>#N/A</v>
      </c>
      <c r="G391" s="25"/>
      <c r="H391" s="26" t="e">
        <f>VLOOKUP($C391,'PRODUCT BACKLOG'!$C$5:$E$5000,4,)</f>
        <v>#N/A</v>
      </c>
      <c r="I391" s="26" t="e">
        <f>VLOOKUP($C391,'PRODUCT BACKLOG'!$C$5:$E$5000,5,)</f>
        <v>#N/A</v>
      </c>
      <c r="J391" s="25"/>
    </row>
    <row r="392" spans="2:10" s="4" customFormat="1" ht="24.95" customHeight="1" x14ac:dyDescent="0.25">
      <c r="B392" s="27" t="s">
        <v>567</v>
      </c>
      <c r="C392" s="24">
        <f>'PRODUCT BACKLOG'!$C392</f>
        <v>0</v>
      </c>
      <c r="D392" s="24"/>
      <c r="E392" s="24" t="e">
        <f>VLOOKUP($C392,'PRODUCT BACKLOG'!$C$5:$G$5000,2,0)</f>
        <v>#N/A</v>
      </c>
      <c r="F392" s="25" t="e">
        <f>VLOOKUP($C392,'PRODUCT BACKLOG'!$C$5:$G$5000,6,0)</f>
        <v>#N/A</v>
      </c>
      <c r="G392" s="25"/>
      <c r="H392" s="26" t="e">
        <f>VLOOKUP($C392,'PRODUCT BACKLOG'!$C$5:$E$5000,4,)</f>
        <v>#N/A</v>
      </c>
      <c r="I392" s="26" t="e">
        <f>VLOOKUP($C392,'PRODUCT BACKLOG'!$C$5:$E$5000,5,)</f>
        <v>#N/A</v>
      </c>
      <c r="J392" s="25"/>
    </row>
    <row r="393" spans="2:10" s="4" customFormat="1" ht="24.95" customHeight="1" x14ac:dyDescent="0.25">
      <c r="B393" s="27" t="s">
        <v>568</v>
      </c>
      <c r="C393" s="24">
        <f>'PRODUCT BACKLOG'!$C393</f>
        <v>0</v>
      </c>
      <c r="D393" s="24"/>
      <c r="E393" s="24" t="e">
        <f>VLOOKUP($C393,'PRODUCT BACKLOG'!$C$5:$G$5000,2,0)</f>
        <v>#N/A</v>
      </c>
      <c r="F393" s="25" t="e">
        <f>VLOOKUP($C393,'PRODUCT BACKLOG'!$C$5:$G$5000,6,0)</f>
        <v>#N/A</v>
      </c>
      <c r="G393" s="25"/>
      <c r="H393" s="26" t="e">
        <f>VLOOKUP($C393,'PRODUCT BACKLOG'!$C$5:$E$5000,4,)</f>
        <v>#N/A</v>
      </c>
      <c r="I393" s="26" t="e">
        <f>VLOOKUP($C393,'PRODUCT BACKLOG'!$C$5:$E$5000,5,)</f>
        <v>#N/A</v>
      </c>
      <c r="J393" s="25"/>
    </row>
    <row r="394" spans="2:10" s="4" customFormat="1" ht="24.95" customHeight="1" x14ac:dyDescent="0.25">
      <c r="B394" s="27" t="s">
        <v>569</v>
      </c>
      <c r="C394" s="24">
        <f>'PRODUCT BACKLOG'!$C394</f>
        <v>0</v>
      </c>
      <c r="D394" s="24"/>
      <c r="E394" s="24" t="e">
        <f>VLOOKUP($C394,'PRODUCT BACKLOG'!$C$5:$G$5000,2,0)</f>
        <v>#N/A</v>
      </c>
      <c r="F394" s="25" t="e">
        <f>VLOOKUP($C394,'PRODUCT BACKLOG'!$C$5:$G$5000,6,0)</f>
        <v>#N/A</v>
      </c>
      <c r="G394" s="25"/>
      <c r="H394" s="26" t="e">
        <f>VLOOKUP($C394,'PRODUCT BACKLOG'!$C$5:$E$5000,4,)</f>
        <v>#N/A</v>
      </c>
      <c r="I394" s="26" t="e">
        <f>VLOOKUP($C394,'PRODUCT BACKLOG'!$C$5:$E$5000,5,)</f>
        <v>#N/A</v>
      </c>
      <c r="J394" s="25"/>
    </row>
    <row r="395" spans="2:10" s="4" customFormat="1" ht="24.95" customHeight="1" x14ac:dyDescent="0.25">
      <c r="B395" s="27" t="s">
        <v>570</v>
      </c>
      <c r="C395" s="24">
        <f>'PRODUCT BACKLOG'!$C395</f>
        <v>0</v>
      </c>
      <c r="D395" s="24"/>
      <c r="E395" s="24" t="e">
        <f>VLOOKUP($C395,'PRODUCT BACKLOG'!$C$5:$G$5000,2,0)</f>
        <v>#N/A</v>
      </c>
      <c r="F395" s="25" t="e">
        <f>VLOOKUP($C395,'PRODUCT BACKLOG'!$C$5:$G$5000,6,0)</f>
        <v>#N/A</v>
      </c>
      <c r="G395" s="25"/>
      <c r="H395" s="26" t="e">
        <f>VLOOKUP($C395,'PRODUCT BACKLOG'!$C$5:$E$5000,4,)</f>
        <v>#N/A</v>
      </c>
      <c r="I395" s="26" t="e">
        <f>VLOOKUP($C395,'PRODUCT BACKLOG'!$C$5:$E$5000,5,)</f>
        <v>#N/A</v>
      </c>
      <c r="J395" s="25"/>
    </row>
    <row r="396" spans="2:10" s="4" customFormat="1" ht="24.95" customHeight="1" x14ac:dyDescent="0.25">
      <c r="B396" s="27" t="s">
        <v>571</v>
      </c>
      <c r="C396" s="24">
        <f>'PRODUCT BACKLOG'!$C396</f>
        <v>0</v>
      </c>
      <c r="D396" s="24"/>
      <c r="E396" s="24" t="e">
        <f>VLOOKUP($C396,'PRODUCT BACKLOG'!$C$5:$G$5000,2,0)</f>
        <v>#N/A</v>
      </c>
      <c r="F396" s="25" t="e">
        <f>VLOOKUP($C396,'PRODUCT BACKLOG'!$C$5:$G$5000,6,0)</f>
        <v>#N/A</v>
      </c>
      <c r="G396" s="25"/>
      <c r="H396" s="26" t="e">
        <f>VLOOKUP($C396,'PRODUCT BACKLOG'!$C$5:$E$5000,4,)</f>
        <v>#N/A</v>
      </c>
      <c r="I396" s="26" t="e">
        <f>VLOOKUP($C396,'PRODUCT BACKLOG'!$C$5:$E$5000,5,)</f>
        <v>#N/A</v>
      </c>
      <c r="J396" s="25"/>
    </row>
    <row r="397" spans="2:10" s="4" customFormat="1" ht="24.95" customHeight="1" x14ac:dyDescent="0.25">
      <c r="B397" s="27" t="s">
        <v>572</v>
      </c>
      <c r="C397" s="24">
        <f>'PRODUCT BACKLOG'!$C397</f>
        <v>0</v>
      </c>
      <c r="D397" s="24"/>
      <c r="E397" s="24" t="e">
        <f>VLOOKUP($C397,'PRODUCT BACKLOG'!$C$5:$G$5000,2,0)</f>
        <v>#N/A</v>
      </c>
      <c r="F397" s="25" t="e">
        <f>VLOOKUP($C397,'PRODUCT BACKLOG'!$C$5:$G$5000,6,0)</f>
        <v>#N/A</v>
      </c>
      <c r="G397" s="25"/>
      <c r="H397" s="26" t="e">
        <f>VLOOKUP($C397,'PRODUCT BACKLOG'!$C$5:$E$5000,4,)</f>
        <v>#N/A</v>
      </c>
      <c r="I397" s="26" t="e">
        <f>VLOOKUP($C397,'PRODUCT BACKLOG'!$C$5:$E$5000,5,)</f>
        <v>#N/A</v>
      </c>
      <c r="J397" s="25"/>
    </row>
    <row r="398" spans="2:10" s="4" customFormat="1" ht="24.95" customHeight="1" x14ac:dyDescent="0.25">
      <c r="B398" s="27" t="s">
        <v>573</v>
      </c>
      <c r="C398" s="24">
        <f>'PRODUCT BACKLOG'!$C398</f>
        <v>0</v>
      </c>
      <c r="D398" s="24"/>
      <c r="E398" s="24" t="e">
        <f>VLOOKUP($C398,'PRODUCT BACKLOG'!$C$5:$G$5000,2,0)</f>
        <v>#N/A</v>
      </c>
      <c r="F398" s="25" t="e">
        <f>VLOOKUP($C398,'PRODUCT BACKLOG'!$C$5:$G$5000,6,0)</f>
        <v>#N/A</v>
      </c>
      <c r="G398" s="25"/>
      <c r="H398" s="26" t="e">
        <f>VLOOKUP($C398,'PRODUCT BACKLOG'!$C$5:$E$5000,4,)</f>
        <v>#N/A</v>
      </c>
      <c r="I398" s="26" t="e">
        <f>VLOOKUP($C398,'PRODUCT BACKLOG'!$C$5:$E$5000,5,)</f>
        <v>#N/A</v>
      </c>
      <c r="J398" s="25"/>
    </row>
    <row r="399" spans="2:10" s="4" customFormat="1" ht="24.95" customHeight="1" x14ac:dyDescent="0.25">
      <c r="B399" s="27" t="s">
        <v>574</v>
      </c>
      <c r="C399" s="24">
        <f>'PRODUCT BACKLOG'!$C399</f>
        <v>0</v>
      </c>
      <c r="D399" s="24"/>
      <c r="E399" s="24" t="e">
        <f>VLOOKUP($C399,'PRODUCT BACKLOG'!$C$5:$G$5000,2,0)</f>
        <v>#N/A</v>
      </c>
      <c r="F399" s="25" t="e">
        <f>VLOOKUP($C399,'PRODUCT BACKLOG'!$C$5:$G$5000,6,0)</f>
        <v>#N/A</v>
      </c>
      <c r="G399" s="25"/>
      <c r="H399" s="26" t="e">
        <f>VLOOKUP($C399,'PRODUCT BACKLOG'!$C$5:$E$5000,4,)</f>
        <v>#N/A</v>
      </c>
      <c r="I399" s="26" t="e">
        <f>VLOOKUP($C399,'PRODUCT BACKLOG'!$C$5:$E$5000,5,)</f>
        <v>#N/A</v>
      </c>
      <c r="J399" s="25"/>
    </row>
    <row r="400" spans="2:10" s="4" customFormat="1" ht="24.95" customHeight="1" x14ac:dyDescent="0.25">
      <c r="B400" s="27" t="s">
        <v>575</v>
      </c>
      <c r="C400" s="24">
        <f>'PRODUCT BACKLOG'!$C400</f>
        <v>0</v>
      </c>
      <c r="D400" s="24"/>
      <c r="E400" s="24" t="e">
        <f>VLOOKUP($C400,'PRODUCT BACKLOG'!$C$5:$G$5000,2,0)</f>
        <v>#N/A</v>
      </c>
      <c r="F400" s="25" t="e">
        <f>VLOOKUP($C400,'PRODUCT BACKLOG'!$C$5:$G$5000,6,0)</f>
        <v>#N/A</v>
      </c>
      <c r="G400" s="25"/>
      <c r="H400" s="26" t="e">
        <f>VLOOKUP($C400,'PRODUCT BACKLOG'!$C$5:$E$5000,4,)</f>
        <v>#N/A</v>
      </c>
      <c r="I400" s="26" t="e">
        <f>VLOOKUP($C400,'PRODUCT BACKLOG'!$C$5:$E$5000,5,)</f>
        <v>#N/A</v>
      </c>
      <c r="J400" s="25"/>
    </row>
    <row r="401" spans="2:10" s="4" customFormat="1" ht="24.95" customHeight="1" x14ac:dyDescent="0.25">
      <c r="B401" s="27" t="s">
        <v>576</v>
      </c>
      <c r="C401" s="24">
        <f>'PRODUCT BACKLOG'!$C401</f>
        <v>0</v>
      </c>
      <c r="D401" s="24"/>
      <c r="E401" s="24" t="e">
        <f>VLOOKUP($C401,'PRODUCT BACKLOG'!$C$5:$G$5000,2,0)</f>
        <v>#N/A</v>
      </c>
      <c r="F401" s="25" t="e">
        <f>VLOOKUP($C401,'PRODUCT BACKLOG'!$C$5:$G$5000,6,0)</f>
        <v>#N/A</v>
      </c>
      <c r="G401" s="25"/>
      <c r="H401" s="26" t="e">
        <f>VLOOKUP($C401,'PRODUCT BACKLOG'!$C$5:$E$5000,4,)</f>
        <v>#N/A</v>
      </c>
      <c r="I401" s="26" t="e">
        <f>VLOOKUP($C401,'PRODUCT BACKLOG'!$C$5:$E$5000,5,)</f>
        <v>#N/A</v>
      </c>
      <c r="J401" s="25"/>
    </row>
    <row r="402" spans="2:10" s="4" customFormat="1" ht="24.95" customHeight="1" x14ac:dyDescent="0.25">
      <c r="B402" s="27" t="s">
        <v>577</v>
      </c>
      <c r="C402" s="24">
        <f>'PRODUCT BACKLOG'!$C402</f>
        <v>0</v>
      </c>
      <c r="D402" s="24"/>
      <c r="E402" s="24" t="e">
        <f>VLOOKUP($C402,'PRODUCT BACKLOG'!$C$5:$G$5000,2,0)</f>
        <v>#N/A</v>
      </c>
      <c r="F402" s="25" t="e">
        <f>VLOOKUP($C402,'PRODUCT BACKLOG'!$C$5:$G$5000,6,0)</f>
        <v>#N/A</v>
      </c>
      <c r="G402" s="25"/>
      <c r="H402" s="26" t="e">
        <f>VLOOKUP($C402,'PRODUCT BACKLOG'!$C$5:$E$5000,4,)</f>
        <v>#N/A</v>
      </c>
      <c r="I402" s="26" t="e">
        <f>VLOOKUP($C402,'PRODUCT BACKLOG'!$C$5:$E$5000,5,)</f>
        <v>#N/A</v>
      </c>
      <c r="J402" s="25"/>
    </row>
    <row r="403" spans="2:10" s="4" customFormat="1" ht="24.95" customHeight="1" x14ac:dyDescent="0.25">
      <c r="B403" s="27" t="s">
        <v>578</v>
      </c>
      <c r="C403" s="24">
        <f>'PRODUCT BACKLOG'!$C403</f>
        <v>0</v>
      </c>
      <c r="D403" s="24"/>
      <c r="E403" s="24" t="e">
        <f>VLOOKUP($C403,'PRODUCT BACKLOG'!$C$5:$G$5000,2,0)</f>
        <v>#N/A</v>
      </c>
      <c r="F403" s="25" t="e">
        <f>VLOOKUP($C403,'PRODUCT BACKLOG'!$C$5:$G$5000,6,0)</f>
        <v>#N/A</v>
      </c>
      <c r="G403" s="25"/>
      <c r="H403" s="26" t="e">
        <f>VLOOKUP($C403,'PRODUCT BACKLOG'!$C$5:$E$5000,4,)</f>
        <v>#N/A</v>
      </c>
      <c r="I403" s="26" t="e">
        <f>VLOOKUP($C403,'PRODUCT BACKLOG'!$C$5:$E$5000,5,)</f>
        <v>#N/A</v>
      </c>
      <c r="J403" s="25"/>
    </row>
    <row r="404" spans="2:10" s="4" customFormat="1" ht="24.95" customHeight="1" x14ac:dyDescent="0.25">
      <c r="B404" s="27" t="s">
        <v>579</v>
      </c>
      <c r="C404" s="24">
        <f>'PRODUCT BACKLOG'!$C404</f>
        <v>0</v>
      </c>
      <c r="D404" s="24"/>
      <c r="E404" s="24" t="e">
        <f>VLOOKUP($C404,'PRODUCT BACKLOG'!$C$5:$G$5000,2,0)</f>
        <v>#N/A</v>
      </c>
      <c r="F404" s="25" t="e">
        <f>VLOOKUP($C404,'PRODUCT BACKLOG'!$C$5:$G$5000,6,0)</f>
        <v>#N/A</v>
      </c>
      <c r="G404" s="25"/>
      <c r="H404" s="26" t="e">
        <f>VLOOKUP($C404,'PRODUCT BACKLOG'!$C$5:$E$5000,4,)</f>
        <v>#N/A</v>
      </c>
      <c r="I404" s="26" t="e">
        <f>VLOOKUP($C404,'PRODUCT BACKLOG'!$C$5:$E$5000,5,)</f>
        <v>#N/A</v>
      </c>
      <c r="J404" s="25"/>
    </row>
    <row r="405" spans="2:10" s="4" customFormat="1" ht="24.95" customHeight="1" x14ac:dyDescent="0.25">
      <c r="B405" s="27" t="s">
        <v>580</v>
      </c>
      <c r="C405" s="24">
        <f>'PRODUCT BACKLOG'!$C405</f>
        <v>0</v>
      </c>
      <c r="D405" s="24"/>
      <c r="E405" s="24" t="e">
        <f>VLOOKUP($C405,'PRODUCT BACKLOG'!$C$5:$G$5000,2,0)</f>
        <v>#N/A</v>
      </c>
      <c r="F405" s="25" t="e">
        <f>VLOOKUP($C405,'PRODUCT BACKLOG'!$C$5:$G$5000,6,0)</f>
        <v>#N/A</v>
      </c>
      <c r="G405" s="25"/>
      <c r="H405" s="26" t="e">
        <f>VLOOKUP($C405,'PRODUCT BACKLOG'!$C$5:$E$5000,4,)</f>
        <v>#N/A</v>
      </c>
      <c r="I405" s="26" t="e">
        <f>VLOOKUP($C405,'PRODUCT BACKLOG'!$C$5:$E$5000,5,)</f>
        <v>#N/A</v>
      </c>
      <c r="J405" s="25"/>
    </row>
    <row r="406" spans="2:10" s="4" customFormat="1" ht="24.95" customHeight="1" x14ac:dyDescent="0.25">
      <c r="B406" s="27" t="s">
        <v>581</v>
      </c>
      <c r="C406" s="24">
        <f>'PRODUCT BACKLOG'!$C406</f>
        <v>0</v>
      </c>
      <c r="D406" s="24"/>
      <c r="E406" s="24" t="e">
        <f>VLOOKUP($C406,'PRODUCT BACKLOG'!$C$5:$G$5000,2,0)</f>
        <v>#N/A</v>
      </c>
      <c r="F406" s="25" t="e">
        <f>VLOOKUP($C406,'PRODUCT BACKLOG'!$C$5:$G$5000,6,0)</f>
        <v>#N/A</v>
      </c>
      <c r="G406" s="25"/>
      <c r="H406" s="26" t="e">
        <f>VLOOKUP($C406,'PRODUCT BACKLOG'!$C$5:$E$5000,4,)</f>
        <v>#N/A</v>
      </c>
      <c r="I406" s="26" t="e">
        <f>VLOOKUP($C406,'PRODUCT BACKLOG'!$C$5:$E$5000,5,)</f>
        <v>#N/A</v>
      </c>
      <c r="J406" s="25"/>
    </row>
    <row r="407" spans="2:10" s="4" customFormat="1" ht="24.95" customHeight="1" x14ac:dyDescent="0.25">
      <c r="B407" s="27" t="s">
        <v>582</v>
      </c>
      <c r="C407" s="24">
        <f>'PRODUCT BACKLOG'!$C407</f>
        <v>0</v>
      </c>
      <c r="D407" s="24"/>
      <c r="E407" s="24" t="e">
        <f>VLOOKUP($C407,'PRODUCT BACKLOG'!$C$5:$G$5000,2,0)</f>
        <v>#N/A</v>
      </c>
      <c r="F407" s="25" t="e">
        <f>VLOOKUP($C407,'PRODUCT BACKLOG'!$C$5:$G$5000,6,0)</f>
        <v>#N/A</v>
      </c>
      <c r="G407" s="25"/>
      <c r="H407" s="26" t="e">
        <f>VLOOKUP($C407,'PRODUCT BACKLOG'!$C$5:$E$5000,4,)</f>
        <v>#N/A</v>
      </c>
      <c r="I407" s="26" t="e">
        <f>VLOOKUP($C407,'PRODUCT BACKLOG'!$C$5:$E$5000,5,)</f>
        <v>#N/A</v>
      </c>
      <c r="J407" s="25"/>
    </row>
    <row r="408" spans="2:10" s="4" customFormat="1" ht="24.95" customHeight="1" x14ac:dyDescent="0.25">
      <c r="B408" s="27" t="s">
        <v>583</v>
      </c>
      <c r="C408" s="24">
        <f>'PRODUCT BACKLOG'!$C408</f>
        <v>0</v>
      </c>
      <c r="D408" s="24"/>
      <c r="E408" s="24" t="e">
        <f>VLOOKUP($C408,'PRODUCT BACKLOG'!$C$5:$G$5000,2,0)</f>
        <v>#N/A</v>
      </c>
      <c r="F408" s="25" t="e">
        <f>VLOOKUP($C408,'PRODUCT BACKLOG'!$C$5:$G$5000,6,0)</f>
        <v>#N/A</v>
      </c>
      <c r="G408" s="25"/>
      <c r="H408" s="26" t="e">
        <f>VLOOKUP($C408,'PRODUCT BACKLOG'!$C$5:$E$5000,4,)</f>
        <v>#N/A</v>
      </c>
      <c r="I408" s="26" t="e">
        <f>VLOOKUP($C408,'PRODUCT BACKLOG'!$C$5:$E$5000,5,)</f>
        <v>#N/A</v>
      </c>
      <c r="J408" s="25"/>
    </row>
    <row r="409" spans="2:10" s="4" customFormat="1" ht="24.95" customHeight="1" x14ac:dyDescent="0.25">
      <c r="B409" s="27" t="s">
        <v>584</v>
      </c>
      <c r="C409" s="24">
        <f>'PRODUCT BACKLOG'!$C409</f>
        <v>0</v>
      </c>
      <c r="D409" s="24"/>
      <c r="E409" s="24" t="e">
        <f>VLOOKUP($C409,'PRODUCT BACKLOG'!$C$5:$G$5000,2,0)</f>
        <v>#N/A</v>
      </c>
      <c r="F409" s="25" t="e">
        <f>VLOOKUP($C409,'PRODUCT BACKLOG'!$C$5:$G$5000,6,0)</f>
        <v>#N/A</v>
      </c>
      <c r="G409" s="25"/>
      <c r="H409" s="26" t="e">
        <f>VLOOKUP($C409,'PRODUCT BACKLOG'!$C$5:$E$5000,4,)</f>
        <v>#N/A</v>
      </c>
      <c r="I409" s="26" t="e">
        <f>VLOOKUP($C409,'PRODUCT BACKLOG'!$C$5:$E$5000,5,)</f>
        <v>#N/A</v>
      </c>
      <c r="J409" s="25"/>
    </row>
    <row r="410" spans="2:10" s="4" customFormat="1" ht="24.95" customHeight="1" x14ac:dyDescent="0.25">
      <c r="B410" s="27" t="s">
        <v>585</v>
      </c>
      <c r="C410" s="24">
        <f>'PRODUCT BACKLOG'!$C410</f>
        <v>0</v>
      </c>
      <c r="D410" s="24"/>
      <c r="E410" s="24" t="e">
        <f>VLOOKUP($C410,'PRODUCT BACKLOG'!$C$5:$G$5000,2,0)</f>
        <v>#N/A</v>
      </c>
      <c r="F410" s="25" t="e">
        <f>VLOOKUP($C410,'PRODUCT BACKLOG'!$C$5:$G$5000,6,0)</f>
        <v>#N/A</v>
      </c>
      <c r="G410" s="25"/>
      <c r="H410" s="26" t="e">
        <f>VLOOKUP($C410,'PRODUCT BACKLOG'!$C$5:$E$5000,4,)</f>
        <v>#N/A</v>
      </c>
      <c r="I410" s="26" t="e">
        <f>VLOOKUP($C410,'PRODUCT BACKLOG'!$C$5:$E$5000,5,)</f>
        <v>#N/A</v>
      </c>
      <c r="J410" s="25"/>
    </row>
    <row r="411" spans="2:10" s="4" customFormat="1" ht="24.95" customHeight="1" x14ac:dyDescent="0.25">
      <c r="B411" s="27" t="s">
        <v>586</v>
      </c>
      <c r="C411" s="24">
        <f>'PRODUCT BACKLOG'!$C411</f>
        <v>0</v>
      </c>
      <c r="D411" s="24"/>
      <c r="E411" s="24" t="e">
        <f>VLOOKUP($C411,'PRODUCT BACKLOG'!$C$5:$G$5000,2,0)</f>
        <v>#N/A</v>
      </c>
      <c r="F411" s="25" t="e">
        <f>VLOOKUP($C411,'PRODUCT BACKLOG'!$C$5:$G$5000,6,0)</f>
        <v>#N/A</v>
      </c>
      <c r="G411" s="25"/>
      <c r="H411" s="26" t="e">
        <f>VLOOKUP($C411,'PRODUCT BACKLOG'!$C$5:$E$5000,4,)</f>
        <v>#N/A</v>
      </c>
      <c r="I411" s="26" t="e">
        <f>VLOOKUP($C411,'PRODUCT BACKLOG'!$C$5:$E$5000,5,)</f>
        <v>#N/A</v>
      </c>
      <c r="J411" s="25"/>
    </row>
    <row r="412" spans="2:10" s="4" customFormat="1" ht="24.95" customHeight="1" x14ac:dyDescent="0.25">
      <c r="B412" s="27" t="s">
        <v>587</v>
      </c>
      <c r="C412" s="24">
        <f>'PRODUCT BACKLOG'!$C412</f>
        <v>0</v>
      </c>
      <c r="D412" s="24"/>
      <c r="E412" s="24" t="e">
        <f>VLOOKUP($C412,'PRODUCT BACKLOG'!$C$5:$G$5000,2,0)</f>
        <v>#N/A</v>
      </c>
      <c r="F412" s="25" t="e">
        <f>VLOOKUP($C412,'PRODUCT BACKLOG'!$C$5:$G$5000,6,0)</f>
        <v>#N/A</v>
      </c>
      <c r="G412" s="25"/>
      <c r="H412" s="26" t="e">
        <f>VLOOKUP($C412,'PRODUCT BACKLOG'!$C$5:$E$5000,4,)</f>
        <v>#N/A</v>
      </c>
      <c r="I412" s="26" t="e">
        <f>VLOOKUP($C412,'PRODUCT BACKLOG'!$C$5:$E$5000,5,)</f>
        <v>#N/A</v>
      </c>
      <c r="J412" s="25"/>
    </row>
    <row r="413" spans="2:10" s="4" customFormat="1" ht="24.95" customHeight="1" x14ac:dyDescent="0.25">
      <c r="B413" s="27" t="s">
        <v>588</v>
      </c>
      <c r="C413" s="24">
        <f>'PRODUCT BACKLOG'!$C413</f>
        <v>0</v>
      </c>
      <c r="D413" s="24"/>
      <c r="E413" s="24" t="e">
        <f>VLOOKUP($C413,'PRODUCT BACKLOG'!$C$5:$G$5000,2,0)</f>
        <v>#N/A</v>
      </c>
      <c r="F413" s="25" t="e">
        <f>VLOOKUP($C413,'PRODUCT BACKLOG'!$C$5:$G$5000,6,0)</f>
        <v>#N/A</v>
      </c>
      <c r="G413" s="25"/>
      <c r="H413" s="26" t="e">
        <f>VLOOKUP($C413,'PRODUCT BACKLOG'!$C$5:$E$5000,4,)</f>
        <v>#N/A</v>
      </c>
      <c r="I413" s="26" t="e">
        <f>VLOOKUP($C413,'PRODUCT BACKLOG'!$C$5:$E$5000,5,)</f>
        <v>#N/A</v>
      </c>
      <c r="J413" s="25"/>
    </row>
    <row r="414" spans="2:10" s="4" customFormat="1" ht="24.95" customHeight="1" x14ac:dyDescent="0.25">
      <c r="B414" s="27" t="s">
        <v>589</v>
      </c>
      <c r="C414" s="24">
        <f>'PRODUCT BACKLOG'!$C414</f>
        <v>0</v>
      </c>
      <c r="D414" s="24"/>
      <c r="E414" s="24" t="e">
        <f>VLOOKUP($C414,'PRODUCT BACKLOG'!$C$5:$G$5000,2,0)</f>
        <v>#N/A</v>
      </c>
      <c r="F414" s="25" t="e">
        <f>VLOOKUP($C414,'PRODUCT BACKLOG'!$C$5:$G$5000,6,0)</f>
        <v>#N/A</v>
      </c>
      <c r="G414" s="25"/>
      <c r="H414" s="26" t="e">
        <f>VLOOKUP($C414,'PRODUCT BACKLOG'!$C$5:$E$5000,4,)</f>
        <v>#N/A</v>
      </c>
      <c r="I414" s="26" t="e">
        <f>VLOOKUP($C414,'PRODUCT BACKLOG'!$C$5:$E$5000,5,)</f>
        <v>#N/A</v>
      </c>
      <c r="J414" s="25"/>
    </row>
    <row r="415" spans="2:10" s="4" customFormat="1" ht="24.95" customHeight="1" x14ac:dyDescent="0.25">
      <c r="B415" s="27" t="s">
        <v>590</v>
      </c>
      <c r="C415" s="24">
        <f>'PRODUCT BACKLOG'!$C415</f>
        <v>0</v>
      </c>
      <c r="D415" s="24"/>
      <c r="E415" s="24" t="e">
        <f>VLOOKUP($C415,'PRODUCT BACKLOG'!$C$5:$G$5000,2,0)</f>
        <v>#N/A</v>
      </c>
      <c r="F415" s="25" t="e">
        <f>VLOOKUP($C415,'PRODUCT BACKLOG'!$C$5:$G$5000,6,0)</f>
        <v>#N/A</v>
      </c>
      <c r="G415" s="25"/>
      <c r="H415" s="26" t="e">
        <f>VLOOKUP($C415,'PRODUCT BACKLOG'!$C$5:$E$5000,4,)</f>
        <v>#N/A</v>
      </c>
      <c r="I415" s="26" t="e">
        <f>VLOOKUP($C415,'PRODUCT BACKLOG'!$C$5:$E$5000,5,)</f>
        <v>#N/A</v>
      </c>
      <c r="J415" s="25"/>
    </row>
    <row r="416" spans="2:10" s="4" customFormat="1" ht="24.95" customHeight="1" x14ac:dyDescent="0.25">
      <c r="B416" s="27" t="s">
        <v>591</v>
      </c>
      <c r="C416" s="24">
        <f>'PRODUCT BACKLOG'!$C416</f>
        <v>0</v>
      </c>
      <c r="D416" s="24"/>
      <c r="E416" s="24" t="e">
        <f>VLOOKUP($C416,'PRODUCT BACKLOG'!$C$5:$G$5000,2,0)</f>
        <v>#N/A</v>
      </c>
      <c r="F416" s="25" t="e">
        <f>VLOOKUP($C416,'PRODUCT BACKLOG'!$C$5:$G$5000,6,0)</f>
        <v>#N/A</v>
      </c>
      <c r="G416" s="25"/>
      <c r="H416" s="26" t="e">
        <f>VLOOKUP($C416,'PRODUCT BACKLOG'!$C$5:$E$5000,4,)</f>
        <v>#N/A</v>
      </c>
      <c r="I416" s="26" t="e">
        <f>VLOOKUP($C416,'PRODUCT BACKLOG'!$C$5:$E$5000,5,)</f>
        <v>#N/A</v>
      </c>
      <c r="J416" s="25"/>
    </row>
    <row r="417" spans="2:10" s="4" customFormat="1" ht="24.95" customHeight="1" x14ac:dyDescent="0.25">
      <c r="B417" s="27" t="s">
        <v>592</v>
      </c>
      <c r="C417" s="24">
        <f>'PRODUCT BACKLOG'!$C417</f>
        <v>0</v>
      </c>
      <c r="D417" s="24"/>
      <c r="E417" s="24" t="e">
        <f>VLOOKUP($C417,'PRODUCT BACKLOG'!$C$5:$G$5000,2,0)</f>
        <v>#N/A</v>
      </c>
      <c r="F417" s="25" t="e">
        <f>VLOOKUP($C417,'PRODUCT BACKLOG'!$C$5:$G$5000,6,0)</f>
        <v>#N/A</v>
      </c>
      <c r="G417" s="25"/>
      <c r="H417" s="26" t="e">
        <f>VLOOKUP($C417,'PRODUCT BACKLOG'!$C$5:$E$5000,4,)</f>
        <v>#N/A</v>
      </c>
      <c r="I417" s="26" t="e">
        <f>VLOOKUP($C417,'PRODUCT BACKLOG'!$C$5:$E$5000,5,)</f>
        <v>#N/A</v>
      </c>
      <c r="J417" s="25"/>
    </row>
    <row r="418" spans="2:10" s="4" customFormat="1" ht="24.95" customHeight="1" x14ac:dyDescent="0.25">
      <c r="B418" s="27" t="s">
        <v>593</v>
      </c>
      <c r="C418" s="24">
        <f>'PRODUCT BACKLOG'!$C418</f>
        <v>0</v>
      </c>
      <c r="D418" s="24"/>
      <c r="E418" s="24" t="e">
        <f>VLOOKUP($C418,'PRODUCT BACKLOG'!$C$5:$G$5000,2,0)</f>
        <v>#N/A</v>
      </c>
      <c r="F418" s="25" t="e">
        <f>VLOOKUP($C418,'PRODUCT BACKLOG'!$C$5:$G$5000,6,0)</f>
        <v>#N/A</v>
      </c>
      <c r="G418" s="25"/>
      <c r="H418" s="26" t="e">
        <f>VLOOKUP($C418,'PRODUCT BACKLOG'!$C$5:$E$5000,4,)</f>
        <v>#N/A</v>
      </c>
      <c r="I418" s="26" t="e">
        <f>VLOOKUP($C418,'PRODUCT BACKLOG'!$C$5:$E$5000,5,)</f>
        <v>#N/A</v>
      </c>
      <c r="J418" s="25"/>
    </row>
    <row r="419" spans="2:10" s="4" customFormat="1" ht="24.95" customHeight="1" x14ac:dyDescent="0.25">
      <c r="B419" s="27" t="s">
        <v>594</v>
      </c>
      <c r="C419" s="24">
        <f>'PRODUCT BACKLOG'!$C419</f>
        <v>0</v>
      </c>
      <c r="D419" s="24"/>
      <c r="E419" s="24" t="e">
        <f>VLOOKUP($C419,'PRODUCT BACKLOG'!$C$5:$G$5000,2,0)</f>
        <v>#N/A</v>
      </c>
      <c r="F419" s="25" t="e">
        <f>VLOOKUP($C419,'PRODUCT BACKLOG'!$C$5:$G$5000,6,0)</f>
        <v>#N/A</v>
      </c>
      <c r="G419" s="25"/>
      <c r="H419" s="26" t="e">
        <f>VLOOKUP($C419,'PRODUCT BACKLOG'!$C$5:$E$5000,4,)</f>
        <v>#N/A</v>
      </c>
      <c r="I419" s="26" t="e">
        <f>VLOOKUP($C419,'PRODUCT BACKLOG'!$C$5:$E$5000,5,)</f>
        <v>#N/A</v>
      </c>
      <c r="J419" s="25"/>
    </row>
    <row r="420" spans="2:10" s="4" customFormat="1" ht="24.95" customHeight="1" x14ac:dyDescent="0.25">
      <c r="B420" s="27" t="s">
        <v>595</v>
      </c>
      <c r="C420" s="24">
        <f>'PRODUCT BACKLOG'!$C420</f>
        <v>0</v>
      </c>
      <c r="D420" s="24"/>
      <c r="E420" s="24" t="e">
        <f>VLOOKUP($C420,'PRODUCT BACKLOG'!$C$5:$G$5000,2,0)</f>
        <v>#N/A</v>
      </c>
      <c r="F420" s="25" t="e">
        <f>VLOOKUP($C420,'PRODUCT BACKLOG'!$C$5:$G$5000,6,0)</f>
        <v>#N/A</v>
      </c>
      <c r="G420" s="25"/>
      <c r="H420" s="26" t="e">
        <f>VLOOKUP($C420,'PRODUCT BACKLOG'!$C$5:$E$5000,4,)</f>
        <v>#N/A</v>
      </c>
      <c r="I420" s="26" t="e">
        <f>VLOOKUP($C420,'PRODUCT BACKLOG'!$C$5:$E$5000,5,)</f>
        <v>#N/A</v>
      </c>
      <c r="J420" s="25"/>
    </row>
    <row r="421" spans="2:10" s="4" customFormat="1" ht="24.95" customHeight="1" x14ac:dyDescent="0.25">
      <c r="B421" s="27" t="s">
        <v>596</v>
      </c>
      <c r="C421" s="24">
        <f>'PRODUCT BACKLOG'!$C421</f>
        <v>0</v>
      </c>
      <c r="D421" s="24"/>
      <c r="E421" s="24" t="e">
        <f>VLOOKUP($C421,'PRODUCT BACKLOG'!$C$5:$G$5000,2,0)</f>
        <v>#N/A</v>
      </c>
      <c r="F421" s="25" t="e">
        <f>VLOOKUP($C421,'PRODUCT BACKLOG'!$C$5:$G$5000,6,0)</f>
        <v>#N/A</v>
      </c>
      <c r="G421" s="25"/>
      <c r="H421" s="26" t="e">
        <f>VLOOKUP($C421,'PRODUCT BACKLOG'!$C$5:$E$5000,4,)</f>
        <v>#N/A</v>
      </c>
      <c r="I421" s="26" t="e">
        <f>VLOOKUP($C421,'PRODUCT BACKLOG'!$C$5:$E$5000,5,)</f>
        <v>#N/A</v>
      </c>
      <c r="J421" s="25"/>
    </row>
    <row r="422" spans="2:10" s="4" customFormat="1" ht="24.95" customHeight="1" x14ac:dyDescent="0.25">
      <c r="B422" s="27" t="s">
        <v>597</v>
      </c>
      <c r="C422" s="24">
        <f>'PRODUCT BACKLOG'!$C422</f>
        <v>0</v>
      </c>
      <c r="D422" s="24"/>
      <c r="E422" s="24" t="e">
        <f>VLOOKUP($C422,'PRODUCT BACKLOG'!$C$5:$G$5000,2,0)</f>
        <v>#N/A</v>
      </c>
      <c r="F422" s="25" t="e">
        <f>VLOOKUP($C422,'PRODUCT BACKLOG'!$C$5:$G$5000,6,0)</f>
        <v>#N/A</v>
      </c>
      <c r="G422" s="25"/>
      <c r="H422" s="26" t="e">
        <f>VLOOKUP($C422,'PRODUCT BACKLOG'!$C$5:$E$5000,4,)</f>
        <v>#N/A</v>
      </c>
      <c r="I422" s="26" t="e">
        <f>VLOOKUP($C422,'PRODUCT BACKLOG'!$C$5:$E$5000,5,)</f>
        <v>#N/A</v>
      </c>
      <c r="J422" s="25"/>
    </row>
    <row r="423" spans="2:10" s="4" customFormat="1" ht="24.95" customHeight="1" x14ac:dyDescent="0.25">
      <c r="B423" s="27" t="s">
        <v>598</v>
      </c>
      <c r="C423" s="24">
        <f>'PRODUCT BACKLOG'!$C423</f>
        <v>0</v>
      </c>
      <c r="D423" s="24"/>
      <c r="E423" s="24" t="e">
        <f>VLOOKUP($C423,'PRODUCT BACKLOG'!$C$5:$G$5000,2,0)</f>
        <v>#N/A</v>
      </c>
      <c r="F423" s="25" t="e">
        <f>VLOOKUP($C423,'PRODUCT BACKLOG'!$C$5:$G$5000,6,0)</f>
        <v>#N/A</v>
      </c>
      <c r="G423" s="25"/>
      <c r="H423" s="26" t="e">
        <f>VLOOKUP($C423,'PRODUCT BACKLOG'!$C$5:$E$5000,4,)</f>
        <v>#N/A</v>
      </c>
      <c r="I423" s="26" t="e">
        <f>VLOOKUP($C423,'PRODUCT BACKLOG'!$C$5:$E$5000,5,)</f>
        <v>#N/A</v>
      </c>
      <c r="J423" s="25"/>
    </row>
    <row r="424" spans="2:10" s="4" customFormat="1" ht="24.95" customHeight="1" x14ac:dyDescent="0.25">
      <c r="B424" s="27" t="s">
        <v>599</v>
      </c>
      <c r="C424" s="24">
        <f>'PRODUCT BACKLOG'!$C424</f>
        <v>0</v>
      </c>
      <c r="D424" s="24"/>
      <c r="E424" s="24" t="e">
        <f>VLOOKUP($C424,'PRODUCT BACKLOG'!$C$5:$G$5000,2,0)</f>
        <v>#N/A</v>
      </c>
      <c r="F424" s="25" t="e">
        <f>VLOOKUP($C424,'PRODUCT BACKLOG'!$C$5:$G$5000,6,0)</f>
        <v>#N/A</v>
      </c>
      <c r="G424" s="25"/>
      <c r="H424" s="26" t="e">
        <f>VLOOKUP($C424,'PRODUCT BACKLOG'!$C$5:$E$5000,4,)</f>
        <v>#N/A</v>
      </c>
      <c r="I424" s="26" t="e">
        <f>VLOOKUP($C424,'PRODUCT BACKLOG'!$C$5:$E$5000,5,)</f>
        <v>#N/A</v>
      </c>
      <c r="J424" s="25"/>
    </row>
    <row r="425" spans="2:10" s="4" customFormat="1" ht="24.95" customHeight="1" x14ac:dyDescent="0.25">
      <c r="B425" s="27" t="s">
        <v>600</v>
      </c>
      <c r="C425" s="24">
        <f>'PRODUCT BACKLOG'!$C425</f>
        <v>0</v>
      </c>
      <c r="D425" s="24"/>
      <c r="E425" s="24" t="e">
        <f>VLOOKUP($C425,'PRODUCT BACKLOG'!$C$5:$G$5000,2,0)</f>
        <v>#N/A</v>
      </c>
      <c r="F425" s="25" t="e">
        <f>VLOOKUP($C425,'PRODUCT BACKLOG'!$C$5:$G$5000,6,0)</f>
        <v>#N/A</v>
      </c>
      <c r="G425" s="25"/>
      <c r="H425" s="26" t="e">
        <f>VLOOKUP($C425,'PRODUCT BACKLOG'!$C$5:$E$5000,4,)</f>
        <v>#N/A</v>
      </c>
      <c r="I425" s="26" t="e">
        <f>VLOOKUP($C425,'PRODUCT BACKLOG'!$C$5:$E$5000,5,)</f>
        <v>#N/A</v>
      </c>
      <c r="J425" s="25"/>
    </row>
    <row r="426" spans="2:10" s="4" customFormat="1" ht="24.95" customHeight="1" x14ac:dyDescent="0.25">
      <c r="B426" s="27" t="s">
        <v>601</v>
      </c>
      <c r="C426" s="24">
        <f>'PRODUCT BACKLOG'!$C426</f>
        <v>0</v>
      </c>
      <c r="D426" s="24"/>
      <c r="E426" s="24" t="e">
        <f>VLOOKUP($C426,'PRODUCT BACKLOG'!$C$5:$G$5000,2,0)</f>
        <v>#N/A</v>
      </c>
      <c r="F426" s="25" t="e">
        <f>VLOOKUP($C426,'PRODUCT BACKLOG'!$C$5:$G$5000,6,0)</f>
        <v>#N/A</v>
      </c>
      <c r="G426" s="25"/>
      <c r="H426" s="26" t="e">
        <f>VLOOKUP($C426,'PRODUCT BACKLOG'!$C$5:$E$5000,4,)</f>
        <v>#N/A</v>
      </c>
      <c r="I426" s="26" t="e">
        <f>VLOOKUP($C426,'PRODUCT BACKLOG'!$C$5:$E$5000,5,)</f>
        <v>#N/A</v>
      </c>
      <c r="J426" s="25"/>
    </row>
    <row r="427" spans="2:10" s="4" customFormat="1" ht="24.95" customHeight="1" x14ac:dyDescent="0.25">
      <c r="B427" s="27" t="s">
        <v>602</v>
      </c>
      <c r="C427" s="24">
        <f>'PRODUCT BACKLOG'!$C427</f>
        <v>0</v>
      </c>
      <c r="D427" s="24"/>
      <c r="E427" s="24" t="e">
        <f>VLOOKUP($C427,'PRODUCT BACKLOG'!$C$5:$G$5000,2,0)</f>
        <v>#N/A</v>
      </c>
      <c r="F427" s="25" t="e">
        <f>VLOOKUP($C427,'PRODUCT BACKLOG'!$C$5:$G$5000,6,0)</f>
        <v>#N/A</v>
      </c>
      <c r="G427" s="25"/>
      <c r="H427" s="26" t="e">
        <f>VLOOKUP($C427,'PRODUCT BACKLOG'!$C$5:$E$5000,4,)</f>
        <v>#N/A</v>
      </c>
      <c r="I427" s="26" t="e">
        <f>VLOOKUP($C427,'PRODUCT BACKLOG'!$C$5:$E$5000,5,)</f>
        <v>#N/A</v>
      </c>
      <c r="J427" s="25"/>
    </row>
    <row r="428" spans="2:10" s="4" customFormat="1" ht="24.95" customHeight="1" x14ac:dyDescent="0.25">
      <c r="B428" s="27" t="s">
        <v>603</v>
      </c>
      <c r="C428" s="24">
        <f>'PRODUCT BACKLOG'!$C428</f>
        <v>0</v>
      </c>
      <c r="D428" s="24"/>
      <c r="E428" s="24" t="e">
        <f>VLOOKUP($C428,'PRODUCT BACKLOG'!$C$5:$G$5000,2,0)</f>
        <v>#N/A</v>
      </c>
      <c r="F428" s="25" t="e">
        <f>VLOOKUP($C428,'PRODUCT BACKLOG'!$C$5:$G$5000,6,0)</f>
        <v>#N/A</v>
      </c>
      <c r="G428" s="25"/>
      <c r="H428" s="26" t="e">
        <f>VLOOKUP($C428,'PRODUCT BACKLOG'!$C$5:$E$5000,4,)</f>
        <v>#N/A</v>
      </c>
      <c r="I428" s="26" t="e">
        <f>VLOOKUP($C428,'PRODUCT BACKLOG'!$C$5:$E$5000,5,)</f>
        <v>#N/A</v>
      </c>
      <c r="J428" s="25"/>
    </row>
    <row r="429" spans="2:10" s="4" customFormat="1" ht="24.95" customHeight="1" x14ac:dyDescent="0.25">
      <c r="B429" s="27" t="s">
        <v>604</v>
      </c>
      <c r="C429" s="24">
        <f>'PRODUCT BACKLOG'!$C429</f>
        <v>0</v>
      </c>
      <c r="D429" s="24"/>
      <c r="E429" s="24" t="e">
        <f>VLOOKUP($C429,'PRODUCT BACKLOG'!$C$5:$G$5000,2,0)</f>
        <v>#N/A</v>
      </c>
      <c r="F429" s="25" t="e">
        <f>VLOOKUP($C429,'PRODUCT BACKLOG'!$C$5:$G$5000,6,0)</f>
        <v>#N/A</v>
      </c>
      <c r="G429" s="25"/>
      <c r="H429" s="26" t="e">
        <f>VLOOKUP($C429,'PRODUCT BACKLOG'!$C$5:$E$5000,4,)</f>
        <v>#N/A</v>
      </c>
      <c r="I429" s="26" t="e">
        <f>VLOOKUP($C429,'PRODUCT BACKLOG'!$C$5:$E$5000,5,)</f>
        <v>#N/A</v>
      </c>
      <c r="J429" s="25"/>
    </row>
    <row r="430" spans="2:10" s="4" customFormat="1" ht="24.95" customHeight="1" x14ac:dyDescent="0.25">
      <c r="B430" s="27" t="s">
        <v>605</v>
      </c>
      <c r="C430" s="24">
        <f>'PRODUCT BACKLOG'!$C430</f>
        <v>0</v>
      </c>
      <c r="D430" s="24"/>
      <c r="E430" s="24" t="e">
        <f>VLOOKUP($C430,'PRODUCT BACKLOG'!$C$5:$G$5000,2,0)</f>
        <v>#N/A</v>
      </c>
      <c r="F430" s="25" t="e">
        <f>VLOOKUP($C430,'PRODUCT BACKLOG'!$C$5:$G$5000,6,0)</f>
        <v>#N/A</v>
      </c>
      <c r="G430" s="25"/>
      <c r="H430" s="26" t="e">
        <f>VLOOKUP($C430,'PRODUCT BACKLOG'!$C$5:$E$5000,4,)</f>
        <v>#N/A</v>
      </c>
      <c r="I430" s="26" t="e">
        <f>VLOOKUP($C430,'PRODUCT BACKLOG'!$C$5:$E$5000,5,)</f>
        <v>#N/A</v>
      </c>
      <c r="J430" s="25"/>
    </row>
    <row r="431" spans="2:10" s="4" customFormat="1" ht="24.95" customHeight="1" x14ac:dyDescent="0.25">
      <c r="B431" s="27" t="s">
        <v>606</v>
      </c>
      <c r="C431" s="24">
        <f>'PRODUCT BACKLOG'!$C431</f>
        <v>0</v>
      </c>
      <c r="D431" s="24"/>
      <c r="E431" s="24" t="e">
        <f>VLOOKUP($C431,'PRODUCT BACKLOG'!$C$5:$G$5000,2,0)</f>
        <v>#N/A</v>
      </c>
      <c r="F431" s="25" t="e">
        <f>VLOOKUP($C431,'PRODUCT BACKLOG'!$C$5:$G$5000,6,0)</f>
        <v>#N/A</v>
      </c>
      <c r="G431" s="25"/>
      <c r="H431" s="26" t="e">
        <f>VLOOKUP($C431,'PRODUCT BACKLOG'!$C$5:$E$5000,4,)</f>
        <v>#N/A</v>
      </c>
      <c r="I431" s="26" t="e">
        <f>VLOOKUP($C431,'PRODUCT BACKLOG'!$C$5:$E$5000,5,)</f>
        <v>#N/A</v>
      </c>
      <c r="J431" s="25"/>
    </row>
    <row r="432" spans="2:10" s="4" customFormat="1" ht="24.95" customHeight="1" x14ac:dyDescent="0.25">
      <c r="B432" s="27" t="s">
        <v>607</v>
      </c>
      <c r="C432" s="24">
        <f>'PRODUCT BACKLOG'!$C432</f>
        <v>0</v>
      </c>
      <c r="D432" s="24"/>
      <c r="E432" s="24" t="e">
        <f>VLOOKUP($C432,'PRODUCT BACKLOG'!$C$5:$G$5000,2,0)</f>
        <v>#N/A</v>
      </c>
      <c r="F432" s="25" t="e">
        <f>VLOOKUP($C432,'PRODUCT BACKLOG'!$C$5:$G$5000,6,0)</f>
        <v>#N/A</v>
      </c>
      <c r="G432" s="25"/>
      <c r="H432" s="26" t="e">
        <f>VLOOKUP($C432,'PRODUCT BACKLOG'!$C$5:$E$5000,4,)</f>
        <v>#N/A</v>
      </c>
      <c r="I432" s="26" t="e">
        <f>VLOOKUP($C432,'PRODUCT BACKLOG'!$C$5:$E$5000,5,)</f>
        <v>#N/A</v>
      </c>
      <c r="J432" s="25"/>
    </row>
    <row r="433" spans="2:10" s="4" customFormat="1" ht="24.95" customHeight="1" x14ac:dyDescent="0.25">
      <c r="B433" s="27" t="s">
        <v>608</v>
      </c>
      <c r="C433" s="24">
        <f>'PRODUCT BACKLOG'!$C433</f>
        <v>0</v>
      </c>
      <c r="D433" s="24"/>
      <c r="E433" s="24" t="e">
        <f>VLOOKUP($C433,'PRODUCT BACKLOG'!$C$5:$G$5000,2,0)</f>
        <v>#N/A</v>
      </c>
      <c r="F433" s="25" t="e">
        <f>VLOOKUP($C433,'PRODUCT BACKLOG'!$C$5:$G$5000,6,0)</f>
        <v>#N/A</v>
      </c>
      <c r="G433" s="25"/>
      <c r="H433" s="26" t="e">
        <f>VLOOKUP($C433,'PRODUCT BACKLOG'!$C$5:$E$5000,4,)</f>
        <v>#N/A</v>
      </c>
      <c r="I433" s="26" t="e">
        <f>VLOOKUP($C433,'PRODUCT BACKLOG'!$C$5:$E$5000,5,)</f>
        <v>#N/A</v>
      </c>
      <c r="J433" s="25"/>
    </row>
    <row r="434" spans="2:10" s="4" customFormat="1" ht="24.95" customHeight="1" x14ac:dyDescent="0.25">
      <c r="B434" s="27" t="s">
        <v>609</v>
      </c>
      <c r="C434" s="24">
        <f>'PRODUCT BACKLOG'!$C434</f>
        <v>0</v>
      </c>
      <c r="D434" s="24"/>
      <c r="E434" s="24" t="e">
        <f>VLOOKUP($C434,'PRODUCT BACKLOG'!$C$5:$G$5000,2,0)</f>
        <v>#N/A</v>
      </c>
      <c r="F434" s="25" t="e">
        <f>VLOOKUP($C434,'PRODUCT BACKLOG'!$C$5:$G$5000,6,0)</f>
        <v>#N/A</v>
      </c>
      <c r="G434" s="25"/>
      <c r="H434" s="26" t="e">
        <f>VLOOKUP($C434,'PRODUCT BACKLOG'!$C$5:$E$5000,4,)</f>
        <v>#N/A</v>
      </c>
      <c r="I434" s="26" t="e">
        <f>VLOOKUP($C434,'PRODUCT BACKLOG'!$C$5:$E$5000,5,)</f>
        <v>#N/A</v>
      </c>
      <c r="J434" s="25"/>
    </row>
    <row r="435" spans="2:10" s="4" customFormat="1" ht="24.95" customHeight="1" x14ac:dyDescent="0.25">
      <c r="B435" s="27" t="s">
        <v>610</v>
      </c>
      <c r="C435" s="24">
        <f>'PRODUCT BACKLOG'!$C435</f>
        <v>0</v>
      </c>
      <c r="D435" s="24"/>
      <c r="E435" s="24" t="e">
        <f>VLOOKUP($C435,'PRODUCT BACKLOG'!$C$5:$G$5000,2,0)</f>
        <v>#N/A</v>
      </c>
      <c r="F435" s="25" t="e">
        <f>VLOOKUP($C435,'PRODUCT BACKLOG'!$C$5:$G$5000,6,0)</f>
        <v>#N/A</v>
      </c>
      <c r="G435" s="25"/>
      <c r="H435" s="26" t="e">
        <f>VLOOKUP($C435,'PRODUCT BACKLOG'!$C$5:$E$5000,4,)</f>
        <v>#N/A</v>
      </c>
      <c r="I435" s="26" t="e">
        <f>VLOOKUP($C435,'PRODUCT BACKLOG'!$C$5:$E$5000,5,)</f>
        <v>#N/A</v>
      </c>
      <c r="J435" s="25"/>
    </row>
    <row r="436" spans="2:10" s="4" customFormat="1" ht="24.95" customHeight="1" x14ac:dyDescent="0.25">
      <c r="B436" s="27" t="s">
        <v>611</v>
      </c>
      <c r="C436" s="24">
        <f>'PRODUCT BACKLOG'!$C436</f>
        <v>0</v>
      </c>
      <c r="D436" s="24"/>
      <c r="E436" s="24" t="e">
        <f>VLOOKUP($C436,'PRODUCT BACKLOG'!$C$5:$G$5000,2,0)</f>
        <v>#N/A</v>
      </c>
      <c r="F436" s="25" t="e">
        <f>VLOOKUP($C436,'PRODUCT BACKLOG'!$C$5:$G$5000,6,0)</f>
        <v>#N/A</v>
      </c>
      <c r="G436" s="25"/>
      <c r="H436" s="26" t="e">
        <f>VLOOKUP($C436,'PRODUCT BACKLOG'!$C$5:$E$5000,4,)</f>
        <v>#N/A</v>
      </c>
      <c r="I436" s="26" t="e">
        <f>VLOOKUP($C436,'PRODUCT BACKLOG'!$C$5:$E$5000,5,)</f>
        <v>#N/A</v>
      </c>
      <c r="J436" s="25"/>
    </row>
    <row r="437" spans="2:10" s="4" customFormat="1" ht="24.95" customHeight="1" x14ac:dyDescent="0.25">
      <c r="B437" s="27" t="s">
        <v>612</v>
      </c>
      <c r="C437" s="24">
        <f>'PRODUCT BACKLOG'!$C437</f>
        <v>0</v>
      </c>
      <c r="D437" s="24"/>
      <c r="E437" s="24" t="e">
        <f>VLOOKUP($C437,'PRODUCT BACKLOG'!$C$5:$G$5000,2,0)</f>
        <v>#N/A</v>
      </c>
      <c r="F437" s="25" t="e">
        <f>VLOOKUP($C437,'PRODUCT BACKLOG'!$C$5:$G$5000,6,0)</f>
        <v>#N/A</v>
      </c>
      <c r="G437" s="25"/>
      <c r="H437" s="26" t="e">
        <f>VLOOKUP($C437,'PRODUCT BACKLOG'!$C$5:$E$5000,4,)</f>
        <v>#N/A</v>
      </c>
      <c r="I437" s="26" t="e">
        <f>VLOOKUP($C437,'PRODUCT BACKLOG'!$C$5:$E$5000,5,)</f>
        <v>#N/A</v>
      </c>
      <c r="J437" s="25"/>
    </row>
    <row r="438" spans="2:10" s="4" customFormat="1" ht="24.95" customHeight="1" x14ac:dyDescent="0.25">
      <c r="B438" s="27" t="s">
        <v>613</v>
      </c>
      <c r="C438" s="24">
        <f>'PRODUCT BACKLOG'!$C438</f>
        <v>0</v>
      </c>
      <c r="D438" s="24"/>
      <c r="E438" s="24" t="e">
        <f>VLOOKUP($C438,'PRODUCT BACKLOG'!$C$5:$G$5000,2,0)</f>
        <v>#N/A</v>
      </c>
      <c r="F438" s="25" t="e">
        <f>VLOOKUP($C438,'PRODUCT BACKLOG'!$C$5:$G$5000,6,0)</f>
        <v>#N/A</v>
      </c>
      <c r="G438" s="25"/>
      <c r="H438" s="26" t="e">
        <f>VLOOKUP($C438,'PRODUCT BACKLOG'!$C$5:$E$5000,4,)</f>
        <v>#N/A</v>
      </c>
      <c r="I438" s="26" t="e">
        <f>VLOOKUP($C438,'PRODUCT BACKLOG'!$C$5:$E$5000,5,)</f>
        <v>#N/A</v>
      </c>
      <c r="J438" s="25"/>
    </row>
    <row r="439" spans="2:10" s="4" customFormat="1" ht="24.95" customHeight="1" x14ac:dyDescent="0.25">
      <c r="B439" s="27" t="s">
        <v>614</v>
      </c>
      <c r="C439" s="24">
        <f>'PRODUCT BACKLOG'!$C439</f>
        <v>0</v>
      </c>
      <c r="D439" s="24"/>
      <c r="E439" s="24" t="e">
        <f>VLOOKUP($C439,'PRODUCT BACKLOG'!$C$5:$G$5000,2,0)</f>
        <v>#N/A</v>
      </c>
      <c r="F439" s="25" t="e">
        <f>VLOOKUP($C439,'PRODUCT BACKLOG'!$C$5:$G$5000,6,0)</f>
        <v>#N/A</v>
      </c>
      <c r="G439" s="25"/>
      <c r="H439" s="26" t="e">
        <f>VLOOKUP($C439,'PRODUCT BACKLOG'!$C$5:$E$5000,4,)</f>
        <v>#N/A</v>
      </c>
      <c r="I439" s="26" t="e">
        <f>VLOOKUP($C439,'PRODUCT BACKLOG'!$C$5:$E$5000,5,)</f>
        <v>#N/A</v>
      </c>
      <c r="J439" s="25"/>
    </row>
    <row r="440" spans="2:10" s="4" customFormat="1" ht="24.95" customHeight="1" x14ac:dyDescent="0.25">
      <c r="B440" s="27" t="s">
        <v>615</v>
      </c>
      <c r="C440" s="24">
        <f>'PRODUCT BACKLOG'!$C440</f>
        <v>0</v>
      </c>
      <c r="D440" s="24"/>
      <c r="E440" s="24" t="e">
        <f>VLOOKUP($C440,'PRODUCT BACKLOG'!$C$5:$G$5000,2,0)</f>
        <v>#N/A</v>
      </c>
      <c r="F440" s="25" t="e">
        <f>VLOOKUP($C440,'PRODUCT BACKLOG'!$C$5:$G$5000,6,0)</f>
        <v>#N/A</v>
      </c>
      <c r="G440" s="25"/>
      <c r="H440" s="26" t="e">
        <f>VLOOKUP($C440,'PRODUCT BACKLOG'!$C$5:$E$5000,4,)</f>
        <v>#N/A</v>
      </c>
      <c r="I440" s="26" t="e">
        <f>VLOOKUP($C440,'PRODUCT BACKLOG'!$C$5:$E$5000,5,)</f>
        <v>#N/A</v>
      </c>
      <c r="J440" s="25"/>
    </row>
    <row r="441" spans="2:10" s="4" customFormat="1" ht="24.95" customHeight="1" x14ac:dyDescent="0.25">
      <c r="B441" s="27" t="s">
        <v>616</v>
      </c>
      <c r="C441" s="24">
        <f>'PRODUCT BACKLOG'!$C441</f>
        <v>0</v>
      </c>
      <c r="D441" s="24"/>
      <c r="E441" s="24" t="e">
        <f>VLOOKUP($C441,'PRODUCT BACKLOG'!$C$5:$G$5000,2,0)</f>
        <v>#N/A</v>
      </c>
      <c r="F441" s="25" t="e">
        <f>VLOOKUP($C441,'PRODUCT BACKLOG'!$C$5:$G$5000,6,0)</f>
        <v>#N/A</v>
      </c>
      <c r="G441" s="25"/>
      <c r="H441" s="26" t="e">
        <f>VLOOKUP($C441,'PRODUCT BACKLOG'!$C$5:$E$5000,4,)</f>
        <v>#N/A</v>
      </c>
      <c r="I441" s="26" t="e">
        <f>VLOOKUP($C441,'PRODUCT BACKLOG'!$C$5:$E$5000,5,)</f>
        <v>#N/A</v>
      </c>
      <c r="J441" s="25"/>
    </row>
    <row r="442" spans="2:10" s="4" customFormat="1" ht="24.95" customHeight="1" x14ac:dyDescent="0.25">
      <c r="B442" s="27" t="s">
        <v>617</v>
      </c>
      <c r="C442" s="24">
        <f>'PRODUCT BACKLOG'!$C442</f>
        <v>0</v>
      </c>
      <c r="D442" s="24"/>
      <c r="E442" s="24" t="e">
        <f>VLOOKUP($C442,'PRODUCT BACKLOG'!$C$5:$G$5000,2,0)</f>
        <v>#N/A</v>
      </c>
      <c r="F442" s="25" t="e">
        <f>VLOOKUP($C442,'PRODUCT BACKLOG'!$C$5:$G$5000,6,0)</f>
        <v>#N/A</v>
      </c>
      <c r="G442" s="25"/>
      <c r="H442" s="26" t="e">
        <f>VLOOKUP($C442,'PRODUCT BACKLOG'!$C$5:$E$5000,4,)</f>
        <v>#N/A</v>
      </c>
      <c r="I442" s="26" t="e">
        <f>VLOOKUP($C442,'PRODUCT BACKLOG'!$C$5:$E$5000,5,)</f>
        <v>#N/A</v>
      </c>
      <c r="J442" s="25"/>
    </row>
    <row r="443" spans="2:10" s="4" customFormat="1" ht="24.95" customHeight="1" x14ac:dyDescent="0.25">
      <c r="B443" s="10"/>
      <c r="C443" s="10"/>
      <c r="D443" s="10"/>
      <c r="E443" s="10"/>
      <c r="F443" s="10"/>
      <c r="G443" s="5"/>
      <c r="H443" s="10"/>
      <c r="I443" s="10"/>
      <c r="J443" s="5"/>
    </row>
    <row r="444" spans="2:10" s="4" customFormat="1" ht="24.95" customHeight="1" x14ac:dyDescent="0.25">
      <c r="B444" s="10"/>
      <c r="C444" s="10"/>
      <c r="D444" s="10"/>
      <c r="E444" s="10"/>
      <c r="F444" s="10"/>
      <c r="G444" s="5"/>
      <c r="H444" s="10"/>
      <c r="I444" s="10"/>
      <c r="J444" s="5"/>
    </row>
    <row r="445" spans="2:10" s="4" customFormat="1" ht="24.95" customHeight="1" x14ac:dyDescent="0.25">
      <c r="B445" s="10"/>
      <c r="C445" s="10"/>
      <c r="D445" s="10"/>
      <c r="E445" s="10"/>
      <c r="F445" s="10"/>
      <c r="G445" s="5"/>
      <c r="H445" s="10"/>
      <c r="I445" s="10"/>
      <c r="J445" s="5"/>
    </row>
    <row r="446" spans="2:10" s="4" customFormat="1" ht="24.95" customHeight="1" x14ac:dyDescent="0.25">
      <c r="B446" s="10"/>
      <c r="C446" s="10"/>
      <c r="D446" s="10"/>
      <c r="E446" s="10"/>
      <c r="F446" s="10"/>
      <c r="G446" s="5"/>
      <c r="H446" s="10"/>
      <c r="I446" s="10"/>
      <c r="J446" s="5"/>
    </row>
    <row r="447" spans="2:10" s="4" customFormat="1" ht="24.95" customHeight="1" x14ac:dyDescent="0.25">
      <c r="B447" s="10"/>
      <c r="C447" s="10"/>
      <c r="D447" s="10"/>
      <c r="E447" s="10"/>
      <c r="F447" s="10"/>
      <c r="G447" s="5"/>
      <c r="H447" s="10"/>
      <c r="I447" s="10"/>
      <c r="J447" s="5"/>
    </row>
    <row r="448" spans="2:10" s="4" customFormat="1" ht="24.95" customHeight="1" x14ac:dyDescent="0.25">
      <c r="B448" s="10"/>
      <c r="C448" s="10"/>
      <c r="D448" s="10"/>
      <c r="E448" s="10"/>
      <c r="F448" s="10"/>
      <c r="G448" s="5"/>
      <c r="H448" s="10"/>
      <c r="I448" s="10"/>
      <c r="J448" s="5"/>
    </row>
    <row r="449" spans="2:10" s="4" customFormat="1" ht="24.95" customHeight="1" x14ac:dyDescent="0.25">
      <c r="B449" s="10"/>
      <c r="C449" s="10"/>
      <c r="D449" s="10"/>
      <c r="E449" s="10"/>
      <c r="F449" s="10"/>
      <c r="G449" s="5"/>
      <c r="H449" s="10"/>
      <c r="I449" s="10"/>
      <c r="J449" s="5"/>
    </row>
    <row r="450" spans="2:10" s="4" customFormat="1" ht="24.95" customHeight="1" x14ac:dyDescent="0.25">
      <c r="B450" s="10"/>
      <c r="C450" s="10"/>
      <c r="D450" s="10"/>
      <c r="E450" s="10"/>
      <c r="F450" s="10"/>
      <c r="G450" s="5"/>
      <c r="H450" s="10"/>
      <c r="I450" s="10"/>
      <c r="J450" s="5"/>
    </row>
    <row r="451" spans="2:10" s="4" customFormat="1" ht="24.95" customHeight="1" x14ac:dyDescent="0.25">
      <c r="B451" s="10"/>
      <c r="C451" s="10"/>
      <c r="D451" s="10"/>
      <c r="E451" s="10"/>
      <c r="F451" s="10"/>
      <c r="G451" s="5"/>
      <c r="H451" s="10"/>
      <c r="I451" s="10"/>
      <c r="J451" s="5"/>
    </row>
    <row r="452" spans="2:10" s="4" customFormat="1" ht="24.95" customHeight="1" x14ac:dyDescent="0.25">
      <c r="B452" s="10"/>
      <c r="C452" s="10"/>
      <c r="D452" s="10"/>
      <c r="E452" s="10"/>
      <c r="F452" s="10"/>
      <c r="G452" s="5"/>
      <c r="H452" s="10"/>
      <c r="I452" s="10"/>
      <c r="J452" s="5"/>
    </row>
    <row r="453" spans="2:10" s="4" customFormat="1" ht="24.95" customHeight="1" x14ac:dyDescent="0.25">
      <c r="B453" s="10"/>
      <c r="C453" s="10"/>
      <c r="D453" s="10"/>
      <c r="E453" s="10"/>
      <c r="F453" s="10"/>
      <c r="G453" s="5"/>
      <c r="H453" s="10"/>
      <c r="I453" s="10"/>
      <c r="J453" s="5"/>
    </row>
    <row r="454" spans="2:10" s="4" customFormat="1" ht="24.95" customHeight="1" x14ac:dyDescent="0.25">
      <c r="B454" s="10"/>
      <c r="C454" s="10"/>
      <c r="D454" s="10"/>
      <c r="E454" s="10"/>
      <c r="F454" s="10"/>
      <c r="G454" s="5"/>
      <c r="H454" s="10"/>
      <c r="I454" s="10"/>
      <c r="J454" s="5"/>
    </row>
    <row r="455" spans="2:10" s="4" customFormat="1" ht="24.95" customHeight="1" x14ac:dyDescent="0.25">
      <c r="B455" s="10"/>
      <c r="C455" s="10"/>
      <c r="D455" s="10"/>
      <c r="E455" s="10"/>
      <c r="F455" s="10"/>
      <c r="G455" s="5"/>
      <c r="H455" s="10"/>
      <c r="I455" s="10"/>
      <c r="J455" s="5"/>
    </row>
    <row r="456" spans="2:10" s="4" customFormat="1" ht="24.95" customHeight="1" x14ac:dyDescent="0.25">
      <c r="B456" s="10"/>
      <c r="C456" s="10"/>
      <c r="D456" s="10"/>
      <c r="E456" s="10"/>
      <c r="F456" s="10"/>
      <c r="G456" s="5"/>
      <c r="H456" s="10"/>
      <c r="I456" s="10"/>
      <c r="J456" s="5"/>
    </row>
    <row r="457" spans="2:10" s="4" customFormat="1" ht="24.95" customHeight="1" x14ac:dyDescent="0.25">
      <c r="B457" s="10"/>
      <c r="C457" s="10"/>
      <c r="D457" s="10"/>
      <c r="E457" s="10"/>
      <c r="F457" s="10"/>
      <c r="G457" s="5"/>
      <c r="H457" s="10"/>
      <c r="I457" s="10"/>
      <c r="J457" s="5"/>
    </row>
    <row r="458" spans="2:10" s="4" customFormat="1" ht="24.95" customHeight="1" x14ac:dyDescent="0.25">
      <c r="B458" s="10"/>
      <c r="C458" s="10"/>
      <c r="D458" s="10"/>
      <c r="E458" s="10"/>
      <c r="F458" s="10"/>
      <c r="G458" s="5"/>
      <c r="H458" s="10"/>
      <c r="I458" s="10"/>
      <c r="J458" s="5"/>
    </row>
    <row r="459" spans="2:10" s="4" customFormat="1" ht="24.95" customHeight="1" x14ac:dyDescent="0.25">
      <c r="B459" s="10"/>
      <c r="C459" s="10"/>
      <c r="D459" s="10"/>
      <c r="E459" s="10"/>
      <c r="F459" s="10"/>
      <c r="G459" s="5"/>
      <c r="H459" s="10"/>
      <c r="I459" s="10"/>
      <c r="J459" s="5"/>
    </row>
    <row r="460" spans="2:10" s="4" customFormat="1" ht="24.95" customHeight="1" x14ac:dyDescent="0.25">
      <c r="B460" s="10"/>
      <c r="C460" s="10"/>
      <c r="D460" s="10"/>
      <c r="E460" s="10"/>
      <c r="F460" s="10"/>
      <c r="G460" s="5"/>
      <c r="H460" s="10"/>
      <c r="I460" s="10"/>
      <c r="J460" s="5"/>
    </row>
    <row r="461" spans="2:10" s="4" customFormat="1" ht="24.95" customHeight="1" x14ac:dyDescent="0.25">
      <c r="B461" s="10"/>
      <c r="C461" s="10"/>
      <c r="D461" s="10"/>
      <c r="E461" s="10"/>
      <c r="F461" s="10"/>
      <c r="G461" s="5"/>
      <c r="H461" s="10"/>
      <c r="I461" s="10"/>
      <c r="J461" s="5"/>
    </row>
    <row r="462" spans="2:10" s="4" customFormat="1" ht="24.95" customHeight="1" x14ac:dyDescent="0.25">
      <c r="B462" s="10"/>
      <c r="C462" s="10"/>
      <c r="D462" s="10"/>
      <c r="E462" s="10"/>
      <c r="F462" s="10"/>
      <c r="G462" s="5"/>
      <c r="H462" s="10"/>
      <c r="I462" s="10"/>
      <c r="J462" s="5"/>
    </row>
    <row r="463" spans="2:10" s="4" customFormat="1" ht="24.95" customHeight="1" x14ac:dyDescent="0.25">
      <c r="B463" s="10"/>
      <c r="C463" s="10"/>
      <c r="D463" s="10"/>
      <c r="E463" s="10"/>
      <c r="F463" s="10"/>
      <c r="G463" s="5"/>
      <c r="H463" s="10"/>
      <c r="I463" s="10"/>
      <c r="J463" s="5"/>
    </row>
    <row r="464" spans="2:10" s="4" customFormat="1" ht="24.95" customHeight="1" x14ac:dyDescent="0.25">
      <c r="B464" s="10"/>
      <c r="C464" s="10"/>
      <c r="D464" s="10"/>
      <c r="E464" s="10"/>
      <c r="F464" s="10"/>
      <c r="G464" s="5"/>
      <c r="H464" s="10"/>
      <c r="I464" s="10"/>
      <c r="J464" s="5"/>
    </row>
    <row r="465" spans="2:10" s="4" customFormat="1" ht="24.95" customHeight="1" x14ac:dyDescent="0.25">
      <c r="B465" s="10"/>
      <c r="C465" s="10"/>
      <c r="D465" s="10"/>
      <c r="E465" s="10"/>
      <c r="F465" s="10"/>
      <c r="G465" s="5"/>
      <c r="H465" s="10"/>
      <c r="I465" s="10"/>
      <c r="J465" s="5"/>
    </row>
    <row r="466" spans="2:10" s="4" customFormat="1" ht="24.95" customHeight="1" x14ac:dyDescent="0.25">
      <c r="B466" s="10"/>
      <c r="C466" s="10"/>
      <c r="D466" s="10"/>
      <c r="E466" s="10"/>
      <c r="F466" s="10"/>
      <c r="G466" s="5"/>
      <c r="H466" s="10"/>
      <c r="I466" s="10"/>
      <c r="J466" s="5"/>
    </row>
    <row r="467" spans="2:10" s="4" customFormat="1" ht="24.95" customHeight="1" x14ac:dyDescent="0.25">
      <c r="B467" s="10"/>
      <c r="C467" s="10"/>
      <c r="D467" s="10"/>
      <c r="E467" s="10"/>
      <c r="F467" s="10"/>
      <c r="G467" s="5"/>
      <c r="H467" s="10"/>
      <c r="I467" s="10"/>
      <c r="J467" s="5"/>
    </row>
    <row r="468" spans="2:10" s="4" customFormat="1" ht="24.95" customHeight="1" x14ac:dyDescent="0.25">
      <c r="B468" s="10"/>
      <c r="C468" s="10"/>
      <c r="D468" s="10"/>
      <c r="E468" s="10"/>
      <c r="F468" s="10"/>
      <c r="G468" s="5"/>
      <c r="H468" s="10"/>
      <c r="I468" s="10"/>
      <c r="J468" s="5"/>
    </row>
    <row r="469" spans="2:10" s="4" customFormat="1" ht="24.95" customHeight="1" x14ac:dyDescent="0.25">
      <c r="B469" s="10"/>
      <c r="C469" s="10"/>
      <c r="D469" s="10"/>
      <c r="E469" s="10"/>
      <c r="F469" s="10"/>
      <c r="G469" s="5"/>
      <c r="H469" s="10"/>
      <c r="I469" s="10"/>
      <c r="J469" s="5"/>
    </row>
    <row r="470" spans="2:10" s="4" customFormat="1" ht="24.95" customHeight="1" x14ac:dyDescent="0.25">
      <c r="B470" s="10"/>
      <c r="C470" s="10"/>
      <c r="D470" s="10"/>
      <c r="E470" s="10"/>
      <c r="F470" s="10"/>
      <c r="G470" s="5"/>
      <c r="H470" s="10"/>
      <c r="I470" s="10"/>
      <c r="J470" s="5"/>
    </row>
    <row r="471" spans="2:10" s="4" customFormat="1" ht="24.95" customHeight="1" x14ac:dyDescent="0.25">
      <c r="B471" s="10"/>
      <c r="C471" s="10"/>
      <c r="D471" s="10"/>
      <c r="E471" s="10"/>
      <c r="F471" s="10"/>
      <c r="G471" s="5"/>
      <c r="H471" s="10"/>
      <c r="I471" s="10"/>
      <c r="J471" s="5"/>
    </row>
    <row r="472" spans="2:10" s="4" customFormat="1" ht="24.95" customHeight="1" x14ac:dyDescent="0.25">
      <c r="B472" s="10"/>
      <c r="C472" s="10"/>
      <c r="D472" s="10"/>
      <c r="E472" s="10"/>
      <c r="F472" s="10"/>
      <c r="G472" s="5"/>
      <c r="H472" s="10"/>
      <c r="I472" s="10"/>
      <c r="J472" s="5"/>
    </row>
    <row r="473" spans="2:10" s="4" customFormat="1" ht="24.95" customHeight="1" x14ac:dyDescent="0.25">
      <c r="B473" s="10"/>
      <c r="C473" s="10"/>
      <c r="D473" s="10"/>
      <c r="E473" s="10"/>
      <c r="F473" s="10"/>
      <c r="G473" s="5"/>
      <c r="H473" s="10"/>
      <c r="I473" s="10"/>
      <c r="J473" s="5"/>
    </row>
    <row r="474" spans="2:10" s="4" customFormat="1" ht="24.95" customHeight="1" x14ac:dyDescent="0.25">
      <c r="B474" s="10"/>
      <c r="C474" s="10"/>
      <c r="D474" s="10"/>
      <c r="E474" s="10"/>
      <c r="F474" s="10"/>
      <c r="G474" s="5"/>
      <c r="H474" s="10"/>
      <c r="I474" s="10"/>
      <c r="J474" s="5"/>
    </row>
    <row r="475" spans="2:10" s="4" customFormat="1" ht="24.95" customHeight="1" x14ac:dyDescent="0.25">
      <c r="B475" s="10"/>
      <c r="C475" s="10"/>
      <c r="D475" s="10"/>
      <c r="E475" s="10"/>
      <c r="F475" s="10"/>
      <c r="G475" s="5"/>
      <c r="H475" s="10"/>
      <c r="I475" s="10"/>
      <c r="J475" s="5"/>
    </row>
    <row r="476" spans="2:10" s="4" customFormat="1" ht="24.95" customHeight="1" x14ac:dyDescent="0.25">
      <c r="B476" s="10"/>
      <c r="C476" s="10"/>
      <c r="D476" s="10"/>
      <c r="E476" s="10"/>
      <c r="F476" s="10"/>
      <c r="G476" s="5"/>
      <c r="H476" s="10"/>
      <c r="I476" s="10"/>
      <c r="J476" s="5"/>
    </row>
    <row r="477" spans="2:10" s="4" customFormat="1" ht="24.95" customHeight="1" x14ac:dyDescent="0.25">
      <c r="B477" s="10"/>
      <c r="C477" s="10"/>
      <c r="D477" s="10"/>
      <c r="E477" s="10"/>
      <c r="F477" s="10"/>
      <c r="G477" s="5"/>
      <c r="H477" s="10"/>
      <c r="I477" s="10"/>
      <c r="J477" s="5"/>
    </row>
    <row r="478" spans="2:10" s="4" customFormat="1" ht="24.95" customHeight="1" x14ac:dyDescent="0.25">
      <c r="B478" s="10"/>
      <c r="C478" s="10"/>
      <c r="D478" s="10"/>
      <c r="E478" s="10"/>
      <c r="F478" s="10"/>
      <c r="G478" s="5"/>
      <c r="H478" s="10"/>
      <c r="I478" s="10"/>
      <c r="J478" s="5"/>
    </row>
    <row r="479" spans="2:10" s="4" customFormat="1" ht="24.95" customHeight="1" x14ac:dyDescent="0.25">
      <c r="B479" s="10"/>
      <c r="C479" s="10"/>
      <c r="D479" s="10"/>
      <c r="E479" s="10"/>
      <c r="F479" s="10"/>
      <c r="G479" s="5"/>
      <c r="H479" s="10"/>
      <c r="I479" s="10"/>
      <c r="J479" s="5"/>
    </row>
    <row r="480" spans="2:10" s="4" customFormat="1" ht="24.95" customHeight="1" x14ac:dyDescent="0.25">
      <c r="B480" s="10"/>
      <c r="C480" s="10"/>
      <c r="D480" s="10"/>
      <c r="E480" s="10"/>
      <c r="F480" s="10"/>
      <c r="G480" s="5"/>
      <c r="H480" s="10"/>
      <c r="I480" s="10"/>
      <c r="J480" s="5"/>
    </row>
    <row r="481" spans="2:10" s="4" customFormat="1" ht="24.95" customHeight="1" x14ac:dyDescent="0.25">
      <c r="B481" s="10"/>
      <c r="C481" s="10"/>
      <c r="D481" s="10"/>
      <c r="E481" s="10"/>
      <c r="F481" s="10"/>
      <c r="G481" s="5"/>
      <c r="H481" s="10"/>
      <c r="I481" s="10"/>
      <c r="J481" s="5"/>
    </row>
    <row r="482" spans="2:10" s="4" customFormat="1" ht="24.95" customHeight="1" x14ac:dyDescent="0.25">
      <c r="B482" s="10"/>
      <c r="C482" s="10"/>
      <c r="D482" s="10"/>
      <c r="E482" s="10"/>
      <c r="F482" s="10"/>
      <c r="G482" s="5"/>
      <c r="H482" s="10"/>
      <c r="I482" s="10"/>
      <c r="J482" s="5"/>
    </row>
    <row r="483" spans="2:10" s="4" customFormat="1" ht="24.95" customHeight="1" x14ac:dyDescent="0.25">
      <c r="B483" s="10"/>
      <c r="C483" s="10"/>
      <c r="D483" s="10"/>
      <c r="E483" s="10"/>
      <c r="F483" s="10"/>
      <c r="G483" s="5"/>
      <c r="H483" s="10"/>
      <c r="I483" s="10"/>
      <c r="J483" s="5"/>
    </row>
    <row r="484" spans="2:10" s="4" customFormat="1" ht="24.95" customHeight="1" x14ac:dyDescent="0.25">
      <c r="B484" s="10"/>
      <c r="C484" s="10"/>
      <c r="D484" s="10"/>
      <c r="E484" s="10"/>
      <c r="F484" s="10"/>
      <c r="G484" s="5"/>
      <c r="H484" s="10"/>
      <c r="I484" s="10"/>
      <c r="J484" s="5"/>
    </row>
    <row r="485" spans="2:10" s="4" customFormat="1" ht="24.95" customHeight="1" x14ac:dyDescent="0.25">
      <c r="B485" s="10"/>
      <c r="C485" s="10"/>
      <c r="D485" s="10"/>
      <c r="E485" s="10"/>
      <c r="F485" s="10"/>
      <c r="G485" s="5"/>
      <c r="H485" s="10"/>
      <c r="I485" s="10"/>
      <c r="J485" s="5"/>
    </row>
    <row r="486" spans="2:10" s="4" customFormat="1" ht="24.95" customHeight="1" x14ac:dyDescent="0.25">
      <c r="B486" s="10"/>
      <c r="C486" s="10"/>
      <c r="D486" s="10"/>
      <c r="E486" s="10"/>
      <c r="F486" s="10"/>
      <c r="G486" s="5"/>
      <c r="H486" s="10"/>
      <c r="I486" s="10"/>
      <c r="J486" s="5"/>
    </row>
    <row r="487" spans="2:10" s="4" customFormat="1" ht="24.95" customHeight="1" x14ac:dyDescent="0.25">
      <c r="B487" s="10"/>
      <c r="C487" s="10"/>
      <c r="D487" s="10"/>
      <c r="E487" s="10"/>
      <c r="F487" s="10"/>
      <c r="G487" s="5"/>
      <c r="H487" s="10"/>
      <c r="I487" s="10"/>
      <c r="J487" s="5"/>
    </row>
    <row r="488" spans="2:10" s="4" customFormat="1" ht="24.95" customHeight="1" x14ac:dyDescent="0.25">
      <c r="B488" s="10"/>
      <c r="C488" s="10"/>
      <c r="D488" s="10"/>
      <c r="E488" s="10"/>
      <c r="F488" s="10"/>
      <c r="G488" s="5"/>
      <c r="H488" s="10"/>
      <c r="I488" s="10"/>
      <c r="J488" s="5"/>
    </row>
    <row r="489" spans="2:10" s="4" customFormat="1" ht="24.95" customHeight="1" x14ac:dyDescent="0.25">
      <c r="B489" s="10"/>
      <c r="C489" s="10"/>
      <c r="D489" s="10"/>
      <c r="E489" s="10"/>
      <c r="F489" s="10"/>
      <c r="G489" s="5"/>
      <c r="H489" s="10"/>
      <c r="I489" s="10"/>
      <c r="J489" s="5"/>
    </row>
    <row r="490" spans="2:10" s="4" customFormat="1" ht="24.95" customHeight="1" x14ac:dyDescent="0.25">
      <c r="B490" s="10"/>
      <c r="C490" s="10"/>
      <c r="D490" s="10"/>
      <c r="E490" s="10"/>
      <c r="F490" s="10"/>
      <c r="G490" s="5"/>
      <c r="H490" s="10"/>
      <c r="I490" s="10"/>
      <c r="J490" s="5"/>
    </row>
    <row r="491" spans="2:10" s="4" customFormat="1" ht="24.95" customHeight="1" x14ac:dyDescent="0.25">
      <c r="B491" s="10"/>
      <c r="C491" s="10"/>
      <c r="D491" s="10"/>
      <c r="E491" s="10"/>
      <c r="F491" s="10"/>
      <c r="G491" s="5"/>
      <c r="H491" s="10"/>
      <c r="I491" s="10"/>
      <c r="J491" s="5"/>
    </row>
    <row r="492" spans="2:10" s="4" customFormat="1" ht="24.95" customHeight="1" x14ac:dyDescent="0.25">
      <c r="B492" s="10"/>
      <c r="C492" s="10"/>
      <c r="D492" s="10"/>
      <c r="E492" s="10"/>
      <c r="F492" s="10"/>
      <c r="G492" s="5"/>
      <c r="H492" s="10"/>
      <c r="I492" s="10"/>
      <c r="J492" s="5"/>
    </row>
    <row r="493" spans="2:10" s="4" customFormat="1" ht="24.95" customHeight="1" x14ac:dyDescent="0.25">
      <c r="B493" s="10"/>
      <c r="C493" s="10"/>
      <c r="D493" s="10"/>
      <c r="E493" s="10"/>
      <c r="F493" s="10"/>
      <c r="G493" s="5"/>
      <c r="H493" s="10"/>
      <c r="I493" s="10"/>
      <c r="J493" s="5"/>
    </row>
    <row r="494" spans="2:10" s="4" customFormat="1" ht="24.95" customHeight="1" x14ac:dyDescent="0.25">
      <c r="B494" s="10"/>
      <c r="C494" s="10"/>
      <c r="D494" s="10"/>
      <c r="E494" s="10"/>
      <c r="F494" s="10"/>
      <c r="G494" s="5"/>
      <c r="H494" s="10"/>
      <c r="I494" s="10"/>
      <c r="J494" s="5"/>
    </row>
    <row r="495" spans="2:10" s="4" customFormat="1" ht="24.95" customHeight="1" x14ac:dyDescent="0.25">
      <c r="B495" s="10"/>
      <c r="C495" s="10"/>
      <c r="D495" s="10"/>
      <c r="E495" s="10"/>
      <c r="F495" s="10"/>
      <c r="G495" s="5"/>
      <c r="H495" s="10"/>
      <c r="I495" s="10"/>
      <c r="J495" s="5"/>
    </row>
    <row r="496" spans="2:10" s="4" customFormat="1" ht="24.95" customHeight="1" x14ac:dyDescent="0.25">
      <c r="B496" s="10"/>
      <c r="C496" s="10"/>
      <c r="D496" s="10"/>
      <c r="E496" s="10"/>
      <c r="F496" s="10"/>
      <c r="G496" s="5"/>
      <c r="H496" s="10"/>
      <c r="I496" s="10"/>
      <c r="J496" s="5"/>
    </row>
    <row r="497" spans="2:10" s="4" customFormat="1" ht="24.95" customHeight="1" x14ac:dyDescent="0.25">
      <c r="B497" s="10"/>
      <c r="C497" s="10"/>
      <c r="D497" s="10"/>
      <c r="E497" s="10"/>
      <c r="F497" s="10"/>
      <c r="G497" s="5"/>
      <c r="H497" s="10"/>
      <c r="I497" s="10"/>
      <c r="J497" s="5"/>
    </row>
    <row r="498" spans="2:10" s="4" customFormat="1" ht="24.95" customHeight="1" x14ac:dyDescent="0.25">
      <c r="B498" s="10"/>
      <c r="C498" s="10"/>
      <c r="D498" s="10"/>
      <c r="E498" s="10"/>
      <c r="F498" s="10"/>
      <c r="G498" s="5"/>
      <c r="H498" s="10"/>
      <c r="I498" s="10"/>
      <c r="J498" s="5"/>
    </row>
    <row r="499" spans="2:10" s="4" customFormat="1" ht="24.95" customHeight="1" x14ac:dyDescent="0.25">
      <c r="B499" s="10"/>
      <c r="C499" s="10"/>
      <c r="D499" s="10"/>
      <c r="E499" s="10"/>
      <c r="F499" s="10"/>
      <c r="G499" s="5"/>
      <c r="H499" s="10"/>
      <c r="I499" s="10"/>
      <c r="J499" s="5"/>
    </row>
    <row r="500" spans="2:10" s="4" customFormat="1" ht="24.95" customHeight="1" x14ac:dyDescent="0.25">
      <c r="B500" s="10"/>
      <c r="C500" s="10"/>
      <c r="D500" s="10"/>
      <c r="E500" s="10"/>
      <c r="F500" s="10"/>
      <c r="G500" s="5"/>
      <c r="H500" s="10"/>
      <c r="I500" s="10"/>
      <c r="J500" s="5"/>
    </row>
    <row r="501" spans="2:10" s="4" customFormat="1" ht="24.95" customHeight="1" x14ac:dyDescent="0.25">
      <c r="B501" s="10"/>
      <c r="C501" s="10"/>
      <c r="D501" s="10"/>
      <c r="E501" s="10"/>
      <c r="F501" s="10"/>
      <c r="G501" s="5"/>
      <c r="H501" s="10"/>
      <c r="I501" s="10"/>
      <c r="J501" s="5"/>
    </row>
    <row r="502" spans="2:10" s="4" customFormat="1" ht="24.95" customHeight="1" x14ac:dyDescent="0.25">
      <c r="B502" s="10"/>
      <c r="C502" s="10"/>
      <c r="D502" s="10"/>
      <c r="E502" s="10"/>
      <c r="F502" s="10"/>
      <c r="G502" s="5"/>
      <c r="H502" s="10"/>
      <c r="I502" s="10"/>
      <c r="J502" s="5"/>
    </row>
    <row r="503" spans="2:10" s="4" customFormat="1" ht="24.95" customHeight="1" x14ac:dyDescent="0.25">
      <c r="B503" s="10"/>
      <c r="C503" s="10"/>
      <c r="D503" s="10"/>
      <c r="E503" s="10"/>
      <c r="F503" s="10"/>
      <c r="G503" s="5"/>
      <c r="H503" s="10"/>
      <c r="I503" s="10"/>
      <c r="J503" s="5"/>
    </row>
    <row r="504" spans="2:10" s="4" customFormat="1" ht="24.95" customHeight="1" x14ac:dyDescent="0.25">
      <c r="B504" s="10"/>
      <c r="C504" s="10"/>
      <c r="D504" s="10"/>
      <c r="E504" s="10"/>
      <c r="F504" s="10"/>
      <c r="G504" s="5"/>
      <c r="H504" s="10"/>
      <c r="I504" s="10"/>
      <c r="J504" s="5"/>
    </row>
    <row r="505" spans="2:10" s="4" customFormat="1" ht="24.95" customHeight="1" x14ac:dyDescent="0.25">
      <c r="B505" s="10"/>
      <c r="C505" s="10"/>
      <c r="D505" s="10"/>
      <c r="E505" s="10"/>
      <c r="F505" s="10"/>
      <c r="G505" s="5"/>
      <c r="H505" s="10"/>
      <c r="I505" s="10"/>
      <c r="J505" s="5"/>
    </row>
    <row r="506" spans="2:10" s="4" customFormat="1" ht="24.95" customHeight="1" x14ac:dyDescent="0.25">
      <c r="B506" s="10"/>
      <c r="C506" s="10"/>
      <c r="D506" s="10"/>
      <c r="E506" s="10"/>
      <c r="F506" s="10"/>
      <c r="G506" s="5"/>
      <c r="H506" s="10"/>
      <c r="I506" s="10"/>
      <c r="J506" s="5"/>
    </row>
    <row r="507" spans="2:10" s="4" customFormat="1" ht="24.95" customHeight="1" x14ac:dyDescent="0.25">
      <c r="B507" s="10"/>
      <c r="C507" s="10"/>
      <c r="D507" s="10"/>
      <c r="E507" s="10"/>
      <c r="F507" s="10"/>
      <c r="G507" s="5"/>
      <c r="H507" s="10"/>
      <c r="I507" s="10"/>
      <c r="J507" s="5"/>
    </row>
    <row r="508" spans="2:10" s="4" customFormat="1" ht="24.95" customHeight="1" x14ac:dyDescent="0.25">
      <c r="B508" s="10"/>
      <c r="C508" s="10"/>
      <c r="D508" s="10"/>
      <c r="E508" s="10"/>
      <c r="F508" s="10"/>
      <c r="G508" s="5"/>
      <c r="H508" s="10"/>
      <c r="I508" s="10"/>
      <c r="J508" s="5"/>
    </row>
    <row r="509" spans="2:10" s="4" customFormat="1" ht="24.95" customHeight="1" x14ac:dyDescent="0.25">
      <c r="B509" s="10"/>
      <c r="C509" s="10"/>
      <c r="D509" s="10"/>
      <c r="E509" s="10"/>
      <c r="F509" s="10"/>
      <c r="G509" s="5"/>
      <c r="H509" s="10"/>
      <c r="I509" s="10"/>
      <c r="J509" s="5"/>
    </row>
    <row r="510" spans="2:10" s="4" customFormat="1" ht="24.95" customHeight="1" x14ac:dyDescent="0.25">
      <c r="B510" s="10"/>
      <c r="C510" s="10"/>
      <c r="D510" s="10"/>
      <c r="E510" s="10"/>
      <c r="F510" s="10"/>
      <c r="G510" s="5"/>
      <c r="H510" s="10"/>
      <c r="I510" s="10"/>
      <c r="J510" s="5"/>
    </row>
    <row r="511" spans="2:10" s="4" customFormat="1" ht="24.95" customHeight="1" x14ac:dyDescent="0.25">
      <c r="B511" s="10"/>
      <c r="C511" s="10"/>
      <c r="D511" s="10"/>
      <c r="E511" s="10"/>
      <c r="F511" s="10"/>
      <c r="G511" s="5"/>
      <c r="H511" s="10"/>
      <c r="I511" s="10"/>
      <c r="J511" s="5"/>
    </row>
    <row r="512" spans="2:10" s="4" customFormat="1" ht="24.95" customHeight="1" x14ac:dyDescent="0.25">
      <c r="B512" s="10"/>
      <c r="C512" s="10"/>
      <c r="D512" s="10"/>
      <c r="E512" s="10"/>
      <c r="F512" s="10"/>
      <c r="G512" s="5"/>
      <c r="H512" s="10"/>
      <c r="I512" s="10"/>
      <c r="J512" s="5"/>
    </row>
    <row r="513" spans="2:10" s="4" customFormat="1" ht="24.95" customHeight="1" x14ac:dyDescent="0.25">
      <c r="B513" s="10"/>
      <c r="C513" s="10"/>
      <c r="D513" s="10"/>
      <c r="E513" s="10"/>
      <c r="F513" s="10"/>
      <c r="G513" s="5"/>
      <c r="H513" s="10"/>
      <c r="I513" s="10"/>
      <c r="J513" s="5"/>
    </row>
    <row r="514" spans="2:10" s="4" customFormat="1" ht="24.95" customHeight="1" x14ac:dyDescent="0.25">
      <c r="B514" s="10"/>
      <c r="C514" s="10"/>
      <c r="D514" s="10"/>
      <c r="E514" s="10"/>
      <c r="F514" s="10"/>
      <c r="G514" s="5"/>
      <c r="H514" s="10"/>
      <c r="I514" s="10"/>
      <c r="J514" s="5"/>
    </row>
    <row r="515" spans="2:10" s="4" customFormat="1" ht="24.95" customHeight="1" x14ac:dyDescent="0.25">
      <c r="B515" s="10"/>
      <c r="C515" s="10"/>
      <c r="D515" s="10"/>
      <c r="E515" s="10"/>
      <c r="F515" s="10"/>
      <c r="G515" s="5"/>
      <c r="H515" s="10"/>
      <c r="I515" s="10"/>
      <c r="J515" s="5"/>
    </row>
    <row r="516" spans="2:10" s="4" customFormat="1" ht="24.95" customHeight="1" x14ac:dyDescent="0.25">
      <c r="B516" s="10"/>
      <c r="C516" s="10"/>
      <c r="D516" s="10"/>
      <c r="E516" s="10"/>
      <c r="F516" s="10"/>
      <c r="G516" s="5"/>
      <c r="H516" s="10"/>
      <c r="I516" s="10"/>
      <c r="J516" s="5"/>
    </row>
    <row r="517" spans="2:10" s="4" customFormat="1" ht="24.95" customHeight="1" x14ac:dyDescent="0.25">
      <c r="B517" s="10"/>
      <c r="C517" s="10"/>
      <c r="D517" s="10"/>
      <c r="E517" s="10"/>
      <c r="F517" s="10"/>
      <c r="G517" s="5"/>
      <c r="H517" s="10"/>
      <c r="I517" s="10"/>
      <c r="J517" s="5"/>
    </row>
    <row r="518" spans="2:10" s="4" customFormat="1" ht="24.95" customHeight="1" x14ac:dyDescent="0.25">
      <c r="B518" s="10"/>
      <c r="C518" s="10"/>
      <c r="D518" s="10"/>
      <c r="E518" s="10"/>
      <c r="F518" s="10"/>
      <c r="G518" s="5"/>
      <c r="H518" s="10"/>
      <c r="I518" s="10"/>
      <c r="J518" s="5"/>
    </row>
    <row r="519" spans="2:10" s="4" customFormat="1" ht="24.95" customHeight="1" x14ac:dyDescent="0.25">
      <c r="B519" s="10"/>
      <c r="C519" s="10"/>
      <c r="D519" s="10"/>
      <c r="E519" s="10"/>
      <c r="F519" s="10"/>
      <c r="G519" s="5"/>
      <c r="H519" s="10"/>
      <c r="I519" s="10"/>
      <c r="J519" s="5"/>
    </row>
    <row r="520" spans="2:10" s="4" customFormat="1" ht="24.95" customHeight="1" x14ac:dyDescent="0.25">
      <c r="B520" s="10"/>
      <c r="C520" s="10"/>
      <c r="D520" s="10"/>
      <c r="E520" s="10"/>
      <c r="F520" s="10"/>
      <c r="G520" s="5"/>
      <c r="H520" s="10"/>
      <c r="I520" s="10"/>
      <c r="J520" s="5"/>
    </row>
    <row r="521" spans="2:10" s="4" customFormat="1" ht="24.95" customHeight="1" x14ac:dyDescent="0.25">
      <c r="B521" s="10"/>
      <c r="C521" s="10"/>
      <c r="D521" s="10"/>
      <c r="E521" s="10"/>
      <c r="F521" s="10"/>
      <c r="G521" s="5"/>
      <c r="H521" s="10"/>
      <c r="I521" s="10"/>
      <c r="J521" s="5"/>
    </row>
    <row r="522" spans="2:10" s="4" customFormat="1" ht="24.95" customHeight="1" x14ac:dyDescent="0.25">
      <c r="B522" s="10"/>
      <c r="C522" s="10"/>
      <c r="D522" s="10"/>
      <c r="E522" s="10"/>
      <c r="F522" s="10"/>
      <c r="G522" s="5"/>
      <c r="H522" s="10"/>
      <c r="I522" s="10"/>
      <c r="J522" s="5"/>
    </row>
    <row r="523" spans="2:10" s="4" customFormat="1" ht="24.95" customHeight="1" x14ac:dyDescent="0.25">
      <c r="B523" s="10"/>
      <c r="C523" s="10"/>
      <c r="D523" s="10"/>
      <c r="E523" s="10"/>
      <c r="F523" s="10"/>
      <c r="G523" s="5"/>
      <c r="H523" s="10"/>
      <c r="I523" s="10"/>
      <c r="J523" s="5"/>
    </row>
    <row r="524" spans="2:10" s="4" customFormat="1" ht="24.95" customHeight="1" x14ac:dyDescent="0.25">
      <c r="B524" s="10"/>
      <c r="C524" s="10"/>
      <c r="D524" s="10"/>
      <c r="E524" s="10"/>
      <c r="F524" s="10"/>
      <c r="G524" s="5"/>
      <c r="H524" s="10"/>
      <c r="I524" s="10"/>
      <c r="J524" s="5"/>
    </row>
    <row r="525" spans="2:10" s="4" customFormat="1" ht="24.95" customHeight="1" x14ac:dyDescent="0.25">
      <c r="B525" s="10"/>
      <c r="C525" s="10"/>
      <c r="D525" s="10"/>
      <c r="E525" s="10"/>
      <c r="F525" s="10"/>
      <c r="G525" s="5"/>
      <c r="H525" s="10"/>
      <c r="I525" s="10"/>
      <c r="J525" s="5"/>
    </row>
    <row r="526" spans="2:10" s="4" customFormat="1" ht="24.95" customHeight="1" x14ac:dyDescent="0.25">
      <c r="B526" s="10"/>
      <c r="C526" s="10"/>
      <c r="D526" s="10"/>
      <c r="E526" s="10"/>
      <c r="F526" s="10"/>
      <c r="G526" s="5"/>
      <c r="H526" s="10"/>
      <c r="I526" s="10"/>
      <c r="J526" s="5"/>
    </row>
    <row r="527" spans="2:10" s="4" customFormat="1" ht="24.95" customHeight="1" x14ac:dyDescent="0.25">
      <c r="B527" s="10"/>
      <c r="C527" s="10"/>
      <c r="D527" s="10"/>
      <c r="E527" s="10"/>
      <c r="F527" s="10"/>
      <c r="G527" s="5"/>
      <c r="H527" s="10"/>
      <c r="I527" s="10"/>
      <c r="J527" s="5"/>
    </row>
    <row r="528" spans="2:10" s="4" customFormat="1" ht="24.95" customHeight="1" x14ac:dyDescent="0.25">
      <c r="B528" s="10"/>
      <c r="C528" s="10"/>
      <c r="D528" s="10"/>
      <c r="E528" s="10"/>
      <c r="F528" s="10"/>
      <c r="G528" s="5"/>
      <c r="H528" s="10"/>
      <c r="I528" s="10"/>
      <c r="J528" s="5"/>
    </row>
    <row r="529" spans="2:10" s="4" customFormat="1" ht="24.95" customHeight="1" x14ac:dyDescent="0.25">
      <c r="B529" s="10"/>
      <c r="C529" s="10"/>
      <c r="D529" s="10"/>
      <c r="E529" s="10"/>
      <c r="F529" s="10"/>
      <c r="G529" s="5"/>
      <c r="H529" s="10"/>
      <c r="I529" s="10"/>
      <c r="J529" s="5"/>
    </row>
    <row r="530" spans="2:10" s="4" customFormat="1" ht="24.95" customHeight="1" x14ac:dyDescent="0.25">
      <c r="B530" s="10"/>
      <c r="C530" s="10"/>
      <c r="D530" s="10"/>
      <c r="E530" s="10"/>
      <c r="F530" s="10"/>
      <c r="G530" s="5"/>
      <c r="H530" s="10"/>
      <c r="I530" s="10"/>
      <c r="J530" s="5"/>
    </row>
    <row r="531" spans="2:10" s="4" customFormat="1" ht="24.95" customHeight="1" x14ac:dyDescent="0.25">
      <c r="B531" s="10"/>
      <c r="C531" s="10"/>
      <c r="D531" s="10"/>
      <c r="E531" s="10"/>
      <c r="F531" s="10"/>
      <c r="G531" s="5"/>
      <c r="H531" s="10"/>
      <c r="I531" s="10"/>
      <c r="J531" s="5"/>
    </row>
    <row r="532" spans="2:10" s="4" customFormat="1" ht="24.95" customHeight="1" x14ac:dyDescent="0.25">
      <c r="B532" s="10"/>
      <c r="C532" s="10"/>
      <c r="D532" s="10"/>
      <c r="E532" s="10"/>
      <c r="F532" s="10"/>
      <c r="G532" s="5"/>
      <c r="H532" s="10"/>
      <c r="I532" s="10"/>
      <c r="J532" s="5"/>
    </row>
    <row r="533" spans="2:10" s="4" customFormat="1" ht="24.95" customHeight="1" x14ac:dyDescent="0.25">
      <c r="B533" s="10"/>
      <c r="C533" s="10"/>
      <c r="D533" s="10"/>
      <c r="E533" s="10"/>
      <c r="F533" s="10"/>
      <c r="G533" s="5"/>
      <c r="H533" s="10"/>
      <c r="I533" s="10"/>
      <c r="J533" s="5"/>
    </row>
    <row r="534" spans="2:10" s="4" customFormat="1" ht="24.95" customHeight="1" x14ac:dyDescent="0.25">
      <c r="B534" s="10"/>
      <c r="C534" s="10"/>
      <c r="D534" s="10"/>
      <c r="E534" s="10"/>
      <c r="F534" s="10"/>
      <c r="G534" s="5"/>
      <c r="H534" s="10"/>
      <c r="I534" s="10"/>
      <c r="J534" s="5"/>
    </row>
    <row r="535" spans="2:10" s="4" customFormat="1" ht="24.95" customHeight="1" x14ac:dyDescent="0.25">
      <c r="B535" s="10"/>
      <c r="C535" s="10"/>
      <c r="D535" s="10"/>
      <c r="E535" s="10"/>
      <c r="F535" s="10"/>
      <c r="G535" s="5"/>
      <c r="H535" s="10"/>
      <c r="I535" s="10"/>
      <c r="J535" s="5"/>
    </row>
    <row r="536" spans="2:10" s="4" customFormat="1" ht="24.95" customHeight="1" x14ac:dyDescent="0.25">
      <c r="B536" s="10"/>
      <c r="C536" s="10"/>
      <c r="D536" s="10"/>
      <c r="E536" s="10"/>
      <c r="F536" s="10"/>
      <c r="G536" s="5"/>
      <c r="H536" s="10"/>
      <c r="I536" s="10"/>
      <c r="J536" s="5"/>
    </row>
    <row r="537" spans="2:10" s="4" customFormat="1" ht="24.95" customHeight="1" x14ac:dyDescent="0.25">
      <c r="B537" s="10"/>
      <c r="C537" s="10"/>
      <c r="D537" s="10"/>
      <c r="E537" s="10"/>
      <c r="F537" s="10"/>
      <c r="G537" s="5"/>
      <c r="H537" s="10"/>
      <c r="I537" s="10"/>
      <c r="J537" s="5"/>
    </row>
    <row r="538" spans="2:10" s="4" customFormat="1" ht="24.95" customHeight="1" x14ac:dyDescent="0.25">
      <c r="B538" s="10"/>
      <c r="C538" s="10"/>
      <c r="D538" s="10"/>
      <c r="E538" s="10"/>
      <c r="F538" s="10"/>
      <c r="G538" s="5"/>
      <c r="H538" s="10"/>
      <c r="I538" s="10"/>
      <c r="J538" s="5"/>
    </row>
    <row r="539" spans="2:10" s="4" customFormat="1" ht="24.95" customHeight="1" x14ac:dyDescent="0.25">
      <c r="B539" s="10"/>
      <c r="C539" s="10"/>
      <c r="D539" s="10"/>
      <c r="E539" s="10"/>
      <c r="F539" s="10"/>
      <c r="G539" s="5"/>
      <c r="H539" s="10"/>
      <c r="I539" s="10"/>
      <c r="J539" s="5"/>
    </row>
    <row r="540" spans="2:10" s="4" customFormat="1" ht="24.95" customHeight="1" x14ac:dyDescent="0.25">
      <c r="B540" s="10"/>
      <c r="C540" s="10"/>
      <c r="D540" s="10"/>
      <c r="E540" s="10"/>
      <c r="F540" s="10"/>
      <c r="G540" s="5"/>
      <c r="H540" s="10"/>
      <c r="I540" s="10"/>
      <c r="J540" s="5"/>
    </row>
    <row r="541" spans="2:10" s="4" customFormat="1" ht="24.95" customHeight="1" x14ac:dyDescent="0.25">
      <c r="B541" s="10"/>
      <c r="C541" s="10"/>
      <c r="D541" s="10"/>
      <c r="E541" s="10"/>
      <c r="F541" s="10"/>
      <c r="G541" s="5"/>
      <c r="H541" s="10"/>
      <c r="I541" s="10"/>
      <c r="J541" s="5"/>
    </row>
    <row r="542" spans="2:10" s="4" customFormat="1" ht="24.95" customHeight="1" x14ac:dyDescent="0.25">
      <c r="B542" s="10"/>
      <c r="C542" s="10"/>
      <c r="D542" s="10"/>
      <c r="E542" s="10"/>
      <c r="F542" s="10"/>
      <c r="G542" s="5"/>
      <c r="H542" s="10"/>
      <c r="I542" s="10"/>
      <c r="J542" s="5"/>
    </row>
    <row r="543" spans="2:10" s="4" customFormat="1" ht="24.95" customHeight="1" x14ac:dyDescent="0.25">
      <c r="B543" s="10"/>
      <c r="C543" s="10"/>
      <c r="D543" s="10"/>
      <c r="E543" s="10"/>
      <c r="F543" s="10"/>
      <c r="G543" s="5"/>
      <c r="H543" s="10"/>
      <c r="I543" s="10"/>
      <c r="J543" s="5"/>
    </row>
    <row r="544" spans="2:10" s="4" customFormat="1" ht="24.95" customHeight="1" x14ac:dyDescent="0.25">
      <c r="B544" s="10"/>
      <c r="C544" s="10"/>
      <c r="D544" s="10"/>
      <c r="E544" s="10"/>
      <c r="F544" s="10"/>
      <c r="G544" s="5"/>
      <c r="H544" s="10"/>
      <c r="I544" s="10"/>
      <c r="J544" s="5"/>
    </row>
    <row r="545" spans="2:10" s="4" customFormat="1" ht="24.95" customHeight="1" x14ac:dyDescent="0.25">
      <c r="B545" s="10"/>
      <c r="C545" s="10"/>
      <c r="D545" s="10"/>
      <c r="E545" s="10"/>
      <c r="F545" s="10"/>
      <c r="G545" s="5"/>
      <c r="H545" s="10"/>
      <c r="I545" s="10"/>
      <c r="J545" s="5"/>
    </row>
    <row r="546" spans="2:10" s="4" customFormat="1" ht="24.95" customHeight="1" x14ac:dyDescent="0.25">
      <c r="B546" s="10"/>
      <c r="C546" s="10"/>
      <c r="D546" s="10"/>
      <c r="E546" s="10"/>
      <c r="F546" s="10"/>
      <c r="G546" s="5"/>
      <c r="H546" s="10"/>
      <c r="I546" s="10"/>
      <c r="J546" s="5"/>
    </row>
    <row r="547" spans="2:10" s="4" customFormat="1" ht="24.95" customHeight="1" x14ac:dyDescent="0.25">
      <c r="B547" s="10"/>
      <c r="C547" s="10"/>
      <c r="D547" s="10"/>
      <c r="E547" s="10"/>
      <c r="F547" s="10"/>
      <c r="G547" s="5"/>
      <c r="H547" s="10"/>
      <c r="I547" s="10"/>
      <c r="J547" s="5"/>
    </row>
    <row r="548" spans="2:10" s="4" customFormat="1" ht="24.95" customHeight="1" x14ac:dyDescent="0.25">
      <c r="B548" s="10"/>
      <c r="C548" s="10"/>
      <c r="D548" s="10"/>
      <c r="E548" s="10"/>
      <c r="F548" s="10"/>
      <c r="G548" s="5"/>
      <c r="H548" s="10"/>
      <c r="I548" s="10"/>
      <c r="J548" s="5"/>
    </row>
    <row r="549" spans="2:10" s="4" customFormat="1" ht="24.95" customHeight="1" x14ac:dyDescent="0.25">
      <c r="B549" s="10"/>
      <c r="C549" s="10"/>
      <c r="D549" s="10"/>
      <c r="E549" s="10"/>
      <c r="F549" s="10"/>
      <c r="G549" s="5"/>
      <c r="H549" s="10"/>
      <c r="I549" s="10"/>
      <c r="J549" s="5"/>
    </row>
    <row r="550" spans="2:10" s="4" customFormat="1" ht="24.95" customHeight="1" x14ac:dyDescent="0.25">
      <c r="B550" s="10"/>
      <c r="C550" s="10"/>
      <c r="D550" s="10"/>
      <c r="E550" s="10"/>
      <c r="F550" s="10"/>
      <c r="G550" s="5"/>
      <c r="H550" s="10"/>
      <c r="I550" s="10"/>
      <c r="J550" s="5"/>
    </row>
    <row r="551" spans="2:10" s="4" customFormat="1" ht="24.95" customHeight="1" x14ac:dyDescent="0.25">
      <c r="B551" s="10"/>
      <c r="C551" s="10"/>
      <c r="D551" s="10"/>
      <c r="E551" s="10"/>
      <c r="F551" s="10"/>
      <c r="G551" s="5"/>
      <c r="H551" s="10"/>
      <c r="I551" s="10"/>
      <c r="J551" s="5"/>
    </row>
    <row r="552" spans="2:10" s="4" customFormat="1" ht="24.95" customHeight="1" x14ac:dyDescent="0.25">
      <c r="B552" s="10"/>
      <c r="C552" s="10"/>
      <c r="D552" s="10"/>
      <c r="E552" s="10"/>
      <c r="F552" s="10"/>
      <c r="G552" s="5"/>
      <c r="H552" s="10"/>
      <c r="I552" s="10"/>
      <c r="J552" s="5"/>
    </row>
    <row r="553" spans="2:10" s="4" customFormat="1" ht="24.95" customHeight="1" x14ac:dyDescent="0.25">
      <c r="B553" s="10"/>
      <c r="C553" s="10"/>
      <c r="D553" s="10"/>
      <c r="E553" s="10"/>
      <c r="F553" s="10"/>
      <c r="G553" s="5"/>
      <c r="H553" s="10"/>
      <c r="I553" s="10"/>
      <c r="J553" s="5"/>
    </row>
    <row r="554" spans="2:10" s="4" customFormat="1" ht="24.95" customHeight="1" x14ac:dyDescent="0.25">
      <c r="B554" s="10"/>
      <c r="C554" s="10"/>
      <c r="D554" s="10"/>
      <c r="E554" s="10"/>
      <c r="F554" s="10"/>
      <c r="G554" s="5"/>
      <c r="H554" s="10"/>
      <c r="I554" s="10"/>
      <c r="J554" s="5"/>
    </row>
    <row r="555" spans="2:10" s="4" customFormat="1" ht="24.95" customHeight="1" x14ac:dyDescent="0.25">
      <c r="B555" s="10"/>
      <c r="C555" s="10"/>
      <c r="D555" s="10"/>
      <c r="E555" s="10"/>
      <c r="F555" s="10"/>
      <c r="G555" s="5"/>
      <c r="H555" s="10"/>
      <c r="I555" s="10"/>
      <c r="J555" s="5"/>
    </row>
    <row r="556" spans="2:10" s="4" customFormat="1" ht="24.95" customHeight="1" x14ac:dyDescent="0.25">
      <c r="B556" s="10"/>
      <c r="C556" s="10"/>
      <c r="D556" s="10"/>
      <c r="E556" s="10"/>
      <c r="F556" s="10"/>
      <c r="G556" s="5"/>
      <c r="H556" s="10"/>
      <c r="I556" s="10"/>
      <c r="J556" s="5"/>
    </row>
    <row r="557" spans="2:10" s="4" customFormat="1" ht="24.95" customHeight="1" x14ac:dyDescent="0.25">
      <c r="B557" s="10"/>
      <c r="C557" s="10"/>
      <c r="D557" s="10"/>
      <c r="E557" s="10"/>
      <c r="F557" s="10"/>
      <c r="G557" s="5"/>
      <c r="H557" s="10"/>
      <c r="I557" s="10"/>
      <c r="J557" s="5"/>
    </row>
    <row r="558" spans="2:10" s="4" customFormat="1" ht="24.95" customHeight="1" x14ac:dyDescent="0.25">
      <c r="B558" s="10"/>
      <c r="C558" s="10"/>
      <c r="D558" s="10"/>
      <c r="E558" s="10"/>
      <c r="F558" s="10"/>
      <c r="G558" s="5"/>
      <c r="H558" s="10"/>
      <c r="I558" s="10"/>
      <c r="J558" s="5"/>
    </row>
    <row r="559" spans="2:10" s="4" customFormat="1" ht="24.95" customHeight="1" x14ac:dyDescent="0.25">
      <c r="B559" s="10"/>
      <c r="C559" s="10"/>
      <c r="D559" s="10"/>
      <c r="E559" s="10"/>
      <c r="F559" s="10"/>
      <c r="G559" s="5"/>
      <c r="H559" s="10"/>
      <c r="I559" s="10"/>
      <c r="J559" s="5"/>
    </row>
    <row r="560" spans="2:10" s="4" customFormat="1" ht="24.95" customHeight="1" x14ac:dyDescent="0.25">
      <c r="B560" s="10"/>
      <c r="C560" s="10"/>
      <c r="D560" s="10"/>
      <c r="E560" s="10"/>
      <c r="F560" s="10"/>
      <c r="G560" s="5"/>
      <c r="H560" s="10"/>
      <c r="I560" s="10"/>
      <c r="J560" s="5"/>
    </row>
    <row r="561" spans="2:10" s="4" customFormat="1" ht="24.95" customHeight="1" x14ac:dyDescent="0.25">
      <c r="B561" s="10"/>
      <c r="C561" s="10"/>
      <c r="D561" s="10"/>
      <c r="E561" s="10"/>
      <c r="F561" s="10"/>
      <c r="G561" s="5"/>
      <c r="H561" s="10"/>
      <c r="I561" s="10"/>
      <c r="J561" s="5"/>
    </row>
    <row r="562" spans="2:10" s="4" customFormat="1" ht="24.95" customHeight="1" x14ac:dyDescent="0.25">
      <c r="B562" s="10"/>
      <c r="C562" s="10"/>
      <c r="D562" s="10"/>
      <c r="E562" s="10"/>
      <c r="F562" s="10"/>
      <c r="G562" s="5"/>
      <c r="H562" s="10"/>
      <c r="I562" s="10"/>
      <c r="J562" s="5"/>
    </row>
    <row r="563" spans="2:10" s="4" customFormat="1" ht="24.95" customHeight="1" x14ac:dyDescent="0.25">
      <c r="B563" s="10"/>
      <c r="C563" s="10"/>
      <c r="D563" s="10"/>
      <c r="E563" s="10"/>
      <c r="F563" s="10"/>
      <c r="G563" s="5"/>
      <c r="H563" s="10"/>
      <c r="I563" s="10"/>
      <c r="J563" s="5"/>
    </row>
    <row r="564" spans="2:10" s="4" customFormat="1" ht="24.95" customHeight="1" x14ac:dyDescent="0.25">
      <c r="B564" s="10"/>
      <c r="C564" s="10"/>
      <c r="D564" s="10"/>
      <c r="E564" s="10"/>
      <c r="F564" s="10"/>
      <c r="G564" s="5"/>
      <c r="H564" s="10"/>
      <c r="I564" s="10"/>
      <c r="J564" s="5"/>
    </row>
    <row r="565" spans="2:10" s="4" customFormat="1" ht="24.95" customHeight="1" x14ac:dyDescent="0.25">
      <c r="B565" s="10"/>
      <c r="C565" s="10"/>
      <c r="D565" s="10"/>
      <c r="E565" s="10"/>
      <c r="F565" s="10"/>
      <c r="G565" s="5"/>
      <c r="H565" s="10"/>
      <c r="I565" s="10"/>
      <c r="J565" s="5"/>
    </row>
    <row r="566" spans="2:10" s="4" customFormat="1" ht="24.95" customHeight="1" x14ac:dyDescent="0.25">
      <c r="B566" s="10"/>
      <c r="C566" s="10"/>
      <c r="D566" s="10"/>
      <c r="E566" s="10"/>
      <c r="F566" s="10"/>
      <c r="G566" s="5"/>
      <c r="H566" s="10"/>
      <c r="I566" s="10"/>
      <c r="J566" s="5"/>
    </row>
    <row r="567" spans="2:10" s="4" customFormat="1" ht="24.95" customHeight="1" x14ac:dyDescent="0.25">
      <c r="B567" s="10"/>
      <c r="C567" s="10"/>
      <c r="D567" s="10"/>
      <c r="E567" s="10"/>
      <c r="F567" s="10"/>
      <c r="G567" s="5"/>
      <c r="H567" s="10"/>
      <c r="I567" s="10"/>
      <c r="J567" s="5"/>
    </row>
    <row r="568" spans="2:10" s="4" customFormat="1" ht="24.95" customHeight="1" x14ac:dyDescent="0.25">
      <c r="B568" s="10"/>
      <c r="C568" s="10"/>
      <c r="D568" s="10"/>
      <c r="E568" s="10"/>
      <c r="F568" s="10"/>
      <c r="G568" s="5"/>
      <c r="H568" s="10"/>
      <c r="I568" s="10"/>
      <c r="J568" s="5"/>
    </row>
    <row r="569" spans="2:10" s="4" customFormat="1" ht="24.95" customHeight="1" x14ac:dyDescent="0.25">
      <c r="B569" s="10"/>
      <c r="C569" s="10"/>
      <c r="D569" s="10"/>
      <c r="E569" s="10"/>
      <c r="F569" s="10"/>
      <c r="G569" s="5"/>
      <c r="H569" s="10"/>
      <c r="I569" s="10"/>
      <c r="J569" s="5"/>
    </row>
    <row r="570" spans="2:10" s="4" customFormat="1" ht="24.95" customHeight="1" x14ac:dyDescent="0.25">
      <c r="B570" s="10"/>
      <c r="C570" s="10"/>
      <c r="D570" s="10"/>
      <c r="E570" s="10"/>
      <c r="F570" s="10"/>
      <c r="G570" s="5"/>
      <c r="H570" s="10"/>
      <c r="I570" s="10"/>
      <c r="J570" s="5"/>
    </row>
    <row r="571" spans="2:10" s="4" customFormat="1" ht="24.95" customHeight="1" x14ac:dyDescent="0.25">
      <c r="B571" s="10"/>
      <c r="C571" s="10"/>
      <c r="D571" s="10"/>
      <c r="E571" s="10"/>
      <c r="F571" s="10"/>
      <c r="G571" s="5"/>
      <c r="H571" s="10"/>
      <c r="I571" s="10"/>
      <c r="J571" s="5"/>
    </row>
    <row r="572" spans="2:10" s="4" customFormat="1" ht="24.95" customHeight="1" x14ac:dyDescent="0.25">
      <c r="B572" s="10"/>
      <c r="C572" s="10"/>
      <c r="D572" s="10"/>
      <c r="E572" s="10"/>
      <c r="F572" s="10"/>
      <c r="G572" s="5"/>
      <c r="H572" s="10"/>
      <c r="I572" s="10"/>
      <c r="J572" s="5"/>
    </row>
    <row r="573" spans="2:10" s="4" customFormat="1" ht="24.95" customHeight="1" x14ac:dyDescent="0.25">
      <c r="B573" s="10"/>
      <c r="C573" s="10"/>
      <c r="D573" s="10"/>
      <c r="E573" s="10"/>
      <c r="F573" s="10"/>
      <c r="G573" s="5"/>
      <c r="H573" s="10"/>
      <c r="I573" s="10"/>
      <c r="J573" s="5"/>
    </row>
    <row r="574" spans="2:10" s="4" customFormat="1" ht="24.95" customHeight="1" x14ac:dyDescent="0.25">
      <c r="B574" s="10"/>
      <c r="C574" s="10"/>
      <c r="D574" s="10"/>
      <c r="E574" s="10"/>
      <c r="F574" s="10"/>
      <c r="G574" s="5"/>
      <c r="H574" s="10"/>
      <c r="I574" s="10"/>
      <c r="J574" s="5"/>
    </row>
    <row r="575" spans="2:10" s="4" customFormat="1" ht="24.95" customHeight="1" x14ac:dyDescent="0.25">
      <c r="B575" s="10"/>
      <c r="C575" s="10"/>
      <c r="D575" s="10"/>
      <c r="E575" s="10"/>
      <c r="F575" s="10"/>
      <c r="G575" s="5"/>
      <c r="H575" s="10"/>
      <c r="I575" s="10"/>
      <c r="J575" s="5"/>
    </row>
    <row r="576" spans="2:10" s="4" customFormat="1" ht="24.95" customHeight="1" x14ac:dyDescent="0.25">
      <c r="B576" s="10"/>
      <c r="C576" s="10"/>
      <c r="D576" s="10"/>
      <c r="E576" s="10"/>
      <c r="F576" s="10"/>
      <c r="G576" s="5"/>
      <c r="H576" s="10"/>
      <c r="I576" s="10"/>
      <c r="J576" s="5"/>
    </row>
    <row r="577" spans="2:10" s="4" customFormat="1" ht="24.95" customHeight="1" x14ac:dyDescent="0.25">
      <c r="B577" s="10"/>
      <c r="C577" s="10"/>
      <c r="D577" s="10"/>
      <c r="E577" s="10"/>
      <c r="F577" s="10"/>
      <c r="G577" s="5"/>
      <c r="H577" s="10"/>
      <c r="I577" s="10"/>
      <c r="J577" s="5"/>
    </row>
    <row r="578" spans="2:10" s="4" customFormat="1" ht="24.95" customHeight="1" x14ac:dyDescent="0.25">
      <c r="B578" s="10"/>
      <c r="C578" s="10"/>
      <c r="D578" s="10"/>
      <c r="E578" s="10"/>
      <c r="F578" s="10"/>
      <c r="G578" s="5"/>
      <c r="H578" s="10"/>
      <c r="I578" s="10"/>
      <c r="J578" s="5"/>
    </row>
    <row r="579" spans="2:10" s="4" customFormat="1" ht="24.95" customHeight="1" x14ac:dyDescent="0.25">
      <c r="B579" s="10"/>
      <c r="C579" s="10"/>
      <c r="D579" s="10"/>
      <c r="E579" s="10"/>
      <c r="F579" s="10"/>
      <c r="G579" s="5"/>
      <c r="H579" s="10"/>
      <c r="I579" s="10"/>
      <c r="J579" s="5"/>
    </row>
    <row r="580" spans="2:10" s="4" customFormat="1" ht="24.95" customHeight="1" x14ac:dyDescent="0.25">
      <c r="B580" s="10"/>
      <c r="C580" s="10"/>
      <c r="D580" s="10"/>
      <c r="E580" s="10"/>
      <c r="F580" s="10"/>
      <c r="G580" s="5"/>
      <c r="H580" s="10"/>
      <c r="I580" s="10"/>
      <c r="J580" s="5"/>
    </row>
    <row r="581" spans="2:10" s="4" customFormat="1" ht="24.95" customHeight="1" x14ac:dyDescent="0.25">
      <c r="B581" s="10"/>
      <c r="C581" s="10"/>
      <c r="D581" s="10"/>
      <c r="E581" s="10"/>
      <c r="F581" s="10"/>
      <c r="G581" s="5"/>
      <c r="H581" s="10"/>
      <c r="I581" s="10"/>
      <c r="J581" s="5"/>
    </row>
    <row r="582" spans="2:10" s="4" customFormat="1" ht="24.95" customHeight="1" x14ac:dyDescent="0.25">
      <c r="B582" s="10"/>
      <c r="C582" s="10"/>
      <c r="D582" s="10"/>
      <c r="E582" s="10"/>
      <c r="F582" s="10"/>
      <c r="G582" s="5"/>
      <c r="H582" s="10"/>
      <c r="I582" s="10"/>
      <c r="J582" s="5"/>
    </row>
    <row r="583" spans="2:10" s="4" customFormat="1" ht="24.95" customHeight="1" x14ac:dyDescent="0.25">
      <c r="B583" s="10"/>
      <c r="C583" s="10"/>
      <c r="D583" s="10"/>
      <c r="E583" s="10"/>
      <c r="F583" s="10"/>
      <c r="G583" s="5"/>
      <c r="H583" s="10"/>
      <c r="I583" s="10"/>
      <c r="J583" s="5"/>
    </row>
    <row r="584" spans="2:10" s="4" customFormat="1" ht="24.95" customHeight="1" x14ac:dyDescent="0.25">
      <c r="B584" s="10"/>
      <c r="C584" s="10"/>
      <c r="D584" s="10"/>
      <c r="E584" s="10"/>
      <c r="F584" s="10"/>
      <c r="G584" s="5"/>
      <c r="H584" s="10"/>
      <c r="I584" s="10"/>
      <c r="J584" s="5"/>
    </row>
    <row r="585" spans="2:10" s="4" customFormat="1" ht="24.95" customHeight="1" x14ac:dyDescent="0.25">
      <c r="B585" s="10"/>
      <c r="C585" s="10"/>
      <c r="D585" s="10"/>
      <c r="E585" s="10"/>
      <c r="F585" s="10"/>
      <c r="G585" s="5"/>
      <c r="H585" s="10"/>
      <c r="I585" s="10"/>
      <c r="J585" s="5"/>
    </row>
    <row r="586" spans="2:10" s="4" customFormat="1" ht="24.95" customHeight="1" x14ac:dyDescent="0.25">
      <c r="B586" s="10"/>
      <c r="C586" s="10"/>
      <c r="D586" s="10"/>
      <c r="E586" s="10"/>
      <c r="F586" s="10"/>
      <c r="G586" s="5"/>
      <c r="H586" s="10"/>
      <c r="I586" s="10"/>
      <c r="J586" s="5"/>
    </row>
    <row r="587" spans="2:10" s="4" customFormat="1" ht="24.95" customHeight="1" x14ac:dyDescent="0.25">
      <c r="B587" s="10"/>
      <c r="C587" s="10"/>
      <c r="D587" s="10"/>
      <c r="E587" s="10"/>
      <c r="F587" s="10"/>
      <c r="G587" s="5"/>
      <c r="H587" s="10"/>
      <c r="I587" s="10"/>
      <c r="J587" s="5"/>
    </row>
    <row r="588" spans="2:10" s="4" customFormat="1" ht="24.95" customHeight="1" x14ac:dyDescent="0.25">
      <c r="B588" s="10"/>
      <c r="C588" s="10"/>
      <c r="D588" s="10"/>
      <c r="E588" s="10"/>
      <c r="F588" s="10"/>
      <c r="G588" s="5"/>
      <c r="H588" s="10"/>
      <c r="I588" s="10"/>
      <c r="J588" s="5"/>
    </row>
    <row r="589" spans="2:10" s="4" customFormat="1" ht="24.95" customHeight="1" x14ac:dyDescent="0.25">
      <c r="B589" s="10"/>
      <c r="C589" s="10"/>
      <c r="D589" s="10"/>
      <c r="E589" s="10"/>
      <c r="F589" s="10"/>
      <c r="G589" s="5"/>
      <c r="H589" s="10"/>
      <c r="I589" s="10"/>
      <c r="J589" s="5"/>
    </row>
    <row r="590" spans="2:10" s="4" customFormat="1" ht="24.95" customHeight="1" x14ac:dyDescent="0.25">
      <c r="B590" s="10"/>
      <c r="C590" s="10"/>
      <c r="D590" s="10"/>
      <c r="E590" s="10"/>
      <c r="F590" s="10"/>
      <c r="G590" s="5"/>
      <c r="H590" s="10"/>
      <c r="I590" s="10"/>
      <c r="J590" s="5"/>
    </row>
    <row r="591" spans="2:10" s="4" customFormat="1" ht="24.95" customHeight="1" x14ac:dyDescent="0.25">
      <c r="B591" s="10"/>
      <c r="C591" s="10"/>
      <c r="D591" s="10"/>
      <c r="E591" s="10"/>
      <c r="F591" s="10"/>
      <c r="G591" s="5"/>
      <c r="H591" s="10"/>
      <c r="I591" s="10"/>
      <c r="J591" s="5"/>
    </row>
    <row r="592" spans="2:10" s="4" customFormat="1" ht="24.95" customHeight="1" x14ac:dyDescent="0.25">
      <c r="B592" s="10"/>
      <c r="C592" s="10"/>
      <c r="D592" s="10"/>
      <c r="E592" s="10"/>
      <c r="F592" s="10"/>
      <c r="G592" s="5"/>
      <c r="H592" s="10"/>
      <c r="I592" s="10"/>
      <c r="J592" s="5"/>
    </row>
    <row r="593" spans="2:10" s="4" customFormat="1" ht="24.95" customHeight="1" x14ac:dyDescent="0.25">
      <c r="B593" s="10"/>
      <c r="C593" s="10"/>
      <c r="D593" s="10"/>
      <c r="E593" s="10"/>
      <c r="F593" s="10"/>
      <c r="G593" s="5"/>
      <c r="H593" s="10"/>
      <c r="I593" s="10"/>
      <c r="J593" s="5"/>
    </row>
    <row r="594" spans="2:10" s="4" customFormat="1" ht="24.95" customHeight="1" x14ac:dyDescent="0.25">
      <c r="B594" s="10"/>
      <c r="C594" s="10"/>
      <c r="D594" s="10"/>
      <c r="E594" s="10"/>
      <c r="F594" s="10"/>
      <c r="G594" s="5"/>
      <c r="H594" s="10"/>
      <c r="I594" s="10"/>
      <c r="J594" s="5"/>
    </row>
    <row r="595" spans="2:10" s="4" customFormat="1" ht="24.95" customHeight="1" x14ac:dyDescent="0.25">
      <c r="B595" s="10"/>
      <c r="C595" s="10"/>
      <c r="D595" s="10"/>
      <c r="E595" s="10"/>
      <c r="F595" s="10"/>
      <c r="G595" s="5"/>
      <c r="H595" s="10"/>
      <c r="I595" s="10"/>
      <c r="J595" s="5"/>
    </row>
    <row r="596" spans="2:10" s="4" customFormat="1" ht="24.95" customHeight="1" x14ac:dyDescent="0.25">
      <c r="B596" s="10"/>
      <c r="C596" s="10"/>
      <c r="D596" s="10"/>
      <c r="E596" s="10"/>
      <c r="F596" s="10"/>
      <c r="G596" s="5"/>
      <c r="H596" s="10"/>
      <c r="I596" s="10"/>
      <c r="J596" s="5"/>
    </row>
    <row r="597" spans="2:10" s="4" customFormat="1" ht="24.95" customHeight="1" x14ac:dyDescent="0.25">
      <c r="B597" s="10"/>
      <c r="C597" s="10"/>
      <c r="D597" s="10"/>
      <c r="E597" s="10"/>
      <c r="F597" s="10"/>
      <c r="G597" s="5"/>
      <c r="H597" s="10"/>
      <c r="I597" s="10"/>
      <c r="J597" s="5"/>
    </row>
    <row r="598" spans="2:10" s="4" customFormat="1" ht="24.95" customHeight="1" x14ac:dyDescent="0.25">
      <c r="B598" s="10"/>
      <c r="C598" s="10"/>
      <c r="D598" s="10"/>
      <c r="E598" s="10"/>
      <c r="F598" s="10"/>
      <c r="G598" s="5"/>
      <c r="H598" s="10"/>
      <c r="I598" s="10"/>
      <c r="J598" s="5"/>
    </row>
    <row r="599" spans="2:10" s="4" customFormat="1" ht="24.95" customHeight="1" x14ac:dyDescent="0.25">
      <c r="B599" s="10"/>
      <c r="C599" s="10"/>
      <c r="D599" s="10"/>
      <c r="E599" s="10"/>
      <c r="F599" s="10"/>
      <c r="G599" s="5"/>
      <c r="H599" s="10"/>
      <c r="I599" s="10"/>
      <c r="J599" s="5"/>
    </row>
    <row r="600" spans="2:10" s="4" customFormat="1" ht="24.95" customHeight="1" x14ac:dyDescent="0.25">
      <c r="B600" s="10"/>
      <c r="C600" s="10"/>
      <c r="D600" s="10"/>
      <c r="E600" s="10"/>
      <c r="F600" s="10"/>
      <c r="G600" s="5"/>
      <c r="H600" s="10"/>
      <c r="I600" s="10"/>
      <c r="J600" s="5"/>
    </row>
    <row r="601" spans="2:10" s="4" customFormat="1" ht="24.95" customHeight="1" x14ac:dyDescent="0.25">
      <c r="B601" s="10"/>
      <c r="C601" s="10"/>
      <c r="D601" s="10"/>
      <c r="E601" s="10"/>
      <c r="F601" s="10"/>
      <c r="G601" s="5"/>
      <c r="H601" s="10"/>
      <c r="I601" s="10"/>
      <c r="J601" s="5"/>
    </row>
    <row r="602" spans="2:10" s="4" customFormat="1" ht="24.95" customHeight="1" x14ac:dyDescent="0.25">
      <c r="B602" s="10"/>
      <c r="C602" s="10"/>
      <c r="D602" s="10"/>
      <c r="E602" s="10"/>
      <c r="F602" s="10"/>
      <c r="G602" s="5"/>
      <c r="H602" s="10"/>
      <c r="I602" s="10"/>
      <c r="J602" s="5"/>
    </row>
    <row r="603" spans="2:10" s="4" customFormat="1" ht="24.95" customHeight="1" x14ac:dyDescent="0.25">
      <c r="B603" s="10"/>
      <c r="C603" s="10"/>
      <c r="D603" s="10"/>
      <c r="E603" s="10"/>
      <c r="F603" s="10"/>
      <c r="G603" s="5"/>
      <c r="H603" s="10"/>
      <c r="I603" s="10"/>
      <c r="J603" s="5"/>
    </row>
    <row r="604" spans="2:10" s="4" customFormat="1" ht="24.95" customHeight="1" x14ac:dyDescent="0.25">
      <c r="B604" s="10"/>
      <c r="C604" s="10"/>
      <c r="D604" s="10"/>
      <c r="E604" s="10"/>
      <c r="F604" s="10"/>
      <c r="G604" s="5"/>
      <c r="H604" s="10"/>
      <c r="I604" s="10"/>
      <c r="J604" s="5"/>
    </row>
    <row r="605" spans="2:10" s="4" customFormat="1" ht="24.95" customHeight="1" x14ac:dyDescent="0.25">
      <c r="B605" s="10"/>
      <c r="C605" s="10"/>
      <c r="D605" s="10"/>
      <c r="E605" s="10"/>
      <c r="F605" s="10"/>
      <c r="G605" s="5"/>
      <c r="H605" s="10"/>
      <c r="I605" s="10"/>
      <c r="J605" s="5"/>
    </row>
    <row r="606" spans="2:10" s="4" customFormat="1" ht="24.95" customHeight="1" x14ac:dyDescent="0.25">
      <c r="B606" s="10"/>
      <c r="C606" s="10"/>
      <c r="D606" s="10"/>
      <c r="E606" s="10"/>
      <c r="F606" s="10"/>
      <c r="G606" s="5"/>
      <c r="H606" s="10"/>
      <c r="I606" s="10"/>
      <c r="J606" s="5"/>
    </row>
    <row r="607" spans="2:10" s="4" customFormat="1" ht="24.95" customHeight="1" x14ac:dyDescent="0.25">
      <c r="B607" s="10"/>
      <c r="C607" s="10"/>
      <c r="D607" s="10"/>
      <c r="E607" s="10"/>
      <c r="F607" s="10"/>
      <c r="G607" s="5"/>
      <c r="H607" s="10"/>
      <c r="I607" s="10"/>
      <c r="J607" s="5"/>
    </row>
    <row r="608" spans="2:10" s="4" customFormat="1" ht="24.95" customHeight="1" x14ac:dyDescent="0.25">
      <c r="B608" s="10"/>
      <c r="C608" s="10"/>
      <c r="D608" s="10"/>
      <c r="E608" s="10"/>
      <c r="F608" s="10"/>
      <c r="G608" s="5"/>
      <c r="H608" s="10"/>
      <c r="I608" s="10"/>
      <c r="J608" s="5"/>
    </row>
    <row r="609" spans="2:10" s="4" customFormat="1" ht="24.95" customHeight="1" x14ac:dyDescent="0.25">
      <c r="B609" s="10"/>
      <c r="C609" s="10"/>
      <c r="D609" s="10"/>
      <c r="E609" s="10"/>
      <c r="F609" s="10"/>
      <c r="G609" s="5"/>
      <c r="H609" s="10"/>
      <c r="I609" s="10"/>
      <c r="J609" s="5"/>
    </row>
    <row r="610" spans="2:10" s="4" customFormat="1" ht="24.95" customHeight="1" x14ac:dyDescent="0.25">
      <c r="B610" s="10"/>
      <c r="C610" s="10"/>
      <c r="D610" s="10"/>
      <c r="E610" s="10"/>
      <c r="F610" s="10"/>
      <c r="G610" s="5"/>
      <c r="H610" s="10"/>
      <c r="I610" s="10"/>
      <c r="J610" s="5"/>
    </row>
    <row r="611" spans="2:10" s="4" customFormat="1" ht="24.95" customHeight="1" x14ac:dyDescent="0.25">
      <c r="B611" s="10"/>
      <c r="C611" s="10"/>
      <c r="D611" s="10"/>
      <c r="E611" s="10"/>
      <c r="F611" s="10"/>
      <c r="G611" s="5"/>
      <c r="H611" s="10"/>
      <c r="I611" s="10"/>
      <c r="J611" s="5"/>
    </row>
    <row r="612" spans="2:10" s="4" customFormat="1" ht="24.95" customHeight="1" x14ac:dyDescent="0.25">
      <c r="B612" s="10"/>
      <c r="C612" s="10"/>
      <c r="D612" s="10"/>
      <c r="E612" s="10"/>
      <c r="F612" s="10"/>
      <c r="G612" s="5"/>
      <c r="H612" s="10"/>
      <c r="I612" s="10"/>
      <c r="J612" s="5"/>
    </row>
    <row r="613" spans="2:10" s="4" customFormat="1" ht="24.95" customHeight="1" x14ac:dyDescent="0.25">
      <c r="B613" s="10"/>
      <c r="C613" s="10"/>
      <c r="D613" s="10"/>
      <c r="E613" s="10"/>
      <c r="F613" s="10"/>
      <c r="G613" s="5"/>
      <c r="H613" s="10"/>
      <c r="I613" s="10"/>
      <c r="J613" s="5"/>
    </row>
    <row r="614" spans="2:10" s="4" customFormat="1" ht="24.95" customHeight="1" x14ac:dyDescent="0.25">
      <c r="B614" s="10"/>
      <c r="C614" s="10"/>
      <c r="D614" s="10"/>
      <c r="E614" s="10"/>
      <c r="F614" s="10"/>
      <c r="G614" s="5"/>
      <c r="H614" s="10"/>
      <c r="I614" s="10"/>
      <c r="J614" s="5"/>
    </row>
    <row r="615" spans="2:10" s="4" customFormat="1" ht="24.95" customHeight="1" x14ac:dyDescent="0.25">
      <c r="B615" s="10"/>
      <c r="C615" s="10"/>
      <c r="D615" s="10"/>
      <c r="E615" s="10"/>
      <c r="F615" s="10"/>
      <c r="G615" s="5"/>
      <c r="H615" s="10"/>
      <c r="I615" s="10"/>
      <c r="J615" s="5"/>
    </row>
    <row r="616" spans="2:10" s="4" customFormat="1" ht="24.95" customHeight="1" x14ac:dyDescent="0.25">
      <c r="B616" s="10"/>
      <c r="C616" s="10"/>
      <c r="D616" s="10"/>
      <c r="E616" s="10"/>
      <c r="F616" s="10"/>
      <c r="G616" s="5"/>
      <c r="H616" s="10"/>
      <c r="I616" s="10"/>
      <c r="J616" s="5"/>
    </row>
    <row r="617" spans="2:10" s="4" customFormat="1" ht="24.95" customHeight="1" x14ac:dyDescent="0.25">
      <c r="B617" s="10"/>
      <c r="C617" s="10"/>
      <c r="D617" s="10"/>
      <c r="E617" s="10"/>
      <c r="F617" s="10"/>
      <c r="G617" s="5"/>
      <c r="H617" s="10"/>
      <c r="I617" s="10"/>
      <c r="J617" s="5"/>
    </row>
    <row r="618" spans="2:10" s="4" customFormat="1" ht="24.95" customHeight="1" x14ac:dyDescent="0.25">
      <c r="B618" s="10"/>
      <c r="C618" s="10"/>
      <c r="D618" s="10"/>
      <c r="E618" s="10"/>
      <c r="F618" s="10"/>
      <c r="G618" s="5"/>
      <c r="H618" s="10"/>
      <c r="I618" s="10"/>
      <c r="J618" s="5"/>
    </row>
    <row r="619" spans="2:10" s="4" customFormat="1" ht="24.95" customHeight="1" x14ac:dyDescent="0.25">
      <c r="B619" s="10"/>
      <c r="C619" s="10"/>
      <c r="D619" s="10"/>
      <c r="E619" s="10"/>
      <c r="F619" s="10"/>
      <c r="G619" s="5"/>
      <c r="H619" s="10"/>
      <c r="I619" s="10"/>
      <c r="J619" s="5"/>
    </row>
    <row r="620" spans="2:10" s="4" customFormat="1" ht="24.95" customHeight="1" x14ac:dyDescent="0.25">
      <c r="B620" s="10"/>
      <c r="C620" s="10"/>
      <c r="D620" s="10"/>
      <c r="E620" s="10"/>
      <c r="F620" s="10"/>
      <c r="G620" s="5"/>
      <c r="H620" s="10"/>
      <c r="I620" s="10"/>
      <c r="J620" s="5"/>
    </row>
    <row r="621" spans="2:10" s="4" customFormat="1" ht="24.95" customHeight="1" x14ac:dyDescent="0.25">
      <c r="B621" s="10"/>
      <c r="C621" s="10"/>
      <c r="D621" s="10"/>
      <c r="E621" s="10"/>
      <c r="F621" s="10"/>
      <c r="G621" s="5"/>
      <c r="H621" s="10"/>
      <c r="I621" s="10"/>
      <c r="J621" s="5"/>
    </row>
    <row r="622" spans="2:10" s="4" customFormat="1" ht="24.95" customHeight="1" x14ac:dyDescent="0.25">
      <c r="B622" s="10"/>
      <c r="C622" s="10"/>
      <c r="D622" s="10"/>
      <c r="E622" s="10"/>
      <c r="F622" s="10"/>
      <c r="G622" s="5"/>
      <c r="H622" s="10"/>
      <c r="I622" s="10"/>
      <c r="J622" s="5"/>
    </row>
    <row r="623" spans="2:10" s="4" customFormat="1" ht="24.95" customHeight="1" x14ac:dyDescent="0.25">
      <c r="B623" s="10"/>
      <c r="C623" s="10"/>
      <c r="D623" s="10"/>
      <c r="E623" s="10"/>
      <c r="F623" s="10"/>
      <c r="G623" s="5"/>
      <c r="H623" s="10"/>
      <c r="I623" s="10"/>
      <c r="J623" s="5"/>
    </row>
    <row r="624" spans="2:10" s="4" customFormat="1" ht="24.95" customHeight="1" x14ac:dyDescent="0.25">
      <c r="B624" s="10"/>
      <c r="C624" s="10"/>
      <c r="D624" s="10"/>
      <c r="E624" s="10"/>
      <c r="F624" s="10"/>
      <c r="G624" s="5"/>
      <c r="H624" s="10"/>
      <c r="I624" s="10"/>
      <c r="J624" s="5"/>
    </row>
    <row r="625" spans="2:10" s="4" customFormat="1" ht="24.95" customHeight="1" x14ac:dyDescent="0.25">
      <c r="B625" s="10"/>
      <c r="C625" s="10"/>
      <c r="D625" s="10"/>
      <c r="E625" s="10"/>
      <c r="F625" s="10"/>
      <c r="G625" s="5"/>
      <c r="H625" s="10"/>
      <c r="I625" s="10"/>
      <c r="J625" s="5"/>
    </row>
    <row r="626" spans="2:10" s="4" customFormat="1" ht="24.95" customHeight="1" x14ac:dyDescent="0.25">
      <c r="B626" s="10"/>
      <c r="C626" s="10"/>
      <c r="D626" s="10"/>
      <c r="E626" s="10"/>
      <c r="F626" s="10"/>
      <c r="G626" s="5"/>
      <c r="H626" s="10"/>
      <c r="I626" s="10"/>
      <c r="J626" s="5"/>
    </row>
    <row r="627" spans="2:10" s="4" customFormat="1" ht="24.95" customHeight="1" x14ac:dyDescent="0.25">
      <c r="B627" s="10"/>
      <c r="C627" s="10"/>
      <c r="D627" s="10"/>
      <c r="E627" s="10"/>
      <c r="F627" s="10"/>
      <c r="G627" s="5"/>
      <c r="H627" s="10"/>
      <c r="I627" s="10"/>
      <c r="J627" s="5"/>
    </row>
    <row r="628" spans="2:10" s="4" customFormat="1" ht="24.95" customHeight="1" x14ac:dyDescent="0.25">
      <c r="B628" s="10"/>
      <c r="C628" s="10"/>
      <c r="D628" s="10"/>
      <c r="E628" s="10"/>
      <c r="F628" s="10"/>
      <c r="G628" s="5"/>
      <c r="H628" s="10"/>
      <c r="I628" s="10"/>
      <c r="J628" s="5"/>
    </row>
    <row r="629" spans="2:10" s="4" customFormat="1" ht="24.95" customHeight="1" x14ac:dyDescent="0.25">
      <c r="B629" s="10"/>
      <c r="C629" s="10"/>
      <c r="D629" s="10"/>
      <c r="E629" s="10"/>
      <c r="F629" s="10"/>
      <c r="G629" s="5"/>
      <c r="H629" s="10"/>
      <c r="I629" s="10"/>
      <c r="J629" s="5"/>
    </row>
    <row r="630" spans="2:10" s="4" customFormat="1" ht="24.95" customHeight="1" x14ac:dyDescent="0.25">
      <c r="B630" s="10"/>
      <c r="C630" s="10"/>
      <c r="D630" s="10"/>
      <c r="E630" s="10"/>
      <c r="F630" s="10"/>
      <c r="G630" s="5"/>
      <c r="H630" s="10"/>
      <c r="I630" s="10"/>
      <c r="J630" s="5"/>
    </row>
    <row r="631" spans="2:10" s="4" customFormat="1" ht="24.95" customHeight="1" x14ac:dyDescent="0.25">
      <c r="B631" s="10"/>
      <c r="C631" s="10"/>
      <c r="D631" s="10"/>
      <c r="E631" s="10"/>
      <c r="F631" s="10"/>
      <c r="G631" s="5"/>
      <c r="H631" s="10"/>
      <c r="I631" s="10"/>
      <c r="J631" s="5"/>
    </row>
    <row r="632" spans="2:10" s="4" customFormat="1" ht="24.95" customHeight="1" x14ac:dyDescent="0.25">
      <c r="B632" s="10"/>
      <c r="C632" s="10"/>
      <c r="D632" s="10"/>
      <c r="E632" s="10"/>
      <c r="F632" s="10"/>
      <c r="G632" s="5"/>
      <c r="H632" s="10"/>
      <c r="I632" s="10"/>
      <c r="J632" s="5"/>
    </row>
    <row r="633" spans="2:10" s="4" customFormat="1" ht="24.95" customHeight="1" x14ac:dyDescent="0.25">
      <c r="B633" s="10"/>
      <c r="C633" s="10"/>
      <c r="D633" s="10"/>
      <c r="E633" s="10"/>
      <c r="F633" s="10"/>
      <c r="G633" s="5"/>
      <c r="H633" s="10"/>
      <c r="I633" s="10"/>
      <c r="J633" s="5"/>
    </row>
    <row r="634" spans="2:10" s="4" customFormat="1" ht="24.95" customHeight="1" x14ac:dyDescent="0.25">
      <c r="B634" s="10"/>
      <c r="C634" s="10"/>
      <c r="D634" s="10"/>
      <c r="E634" s="10"/>
      <c r="F634" s="10"/>
      <c r="G634" s="5"/>
      <c r="H634" s="10"/>
      <c r="I634" s="10"/>
      <c r="J634" s="5"/>
    </row>
    <row r="635" spans="2:10" s="4" customFormat="1" ht="24.95" customHeight="1" x14ac:dyDescent="0.25">
      <c r="B635" s="10"/>
      <c r="C635" s="10"/>
      <c r="D635" s="10"/>
      <c r="E635" s="10"/>
      <c r="F635" s="10"/>
      <c r="G635" s="5"/>
      <c r="H635" s="10"/>
      <c r="I635" s="10"/>
      <c r="J635" s="5"/>
    </row>
    <row r="636" spans="2:10" s="4" customFormat="1" ht="24.95" customHeight="1" x14ac:dyDescent="0.25">
      <c r="B636" s="10"/>
      <c r="C636" s="10"/>
      <c r="D636" s="10"/>
      <c r="E636" s="10"/>
      <c r="F636" s="10"/>
      <c r="G636" s="5"/>
      <c r="H636" s="10"/>
      <c r="I636" s="10"/>
      <c r="J636" s="5"/>
    </row>
    <row r="637" spans="2:10" s="4" customFormat="1" ht="24.95" customHeight="1" x14ac:dyDescent="0.25">
      <c r="B637" s="10"/>
      <c r="C637" s="10"/>
      <c r="D637" s="10"/>
      <c r="E637" s="10"/>
      <c r="F637" s="10"/>
      <c r="G637" s="5"/>
      <c r="H637" s="10"/>
      <c r="I637" s="10"/>
      <c r="J637" s="5"/>
    </row>
    <row r="638" spans="2:10" s="4" customFormat="1" ht="24.95" customHeight="1" x14ac:dyDescent="0.25">
      <c r="B638" s="10"/>
      <c r="C638" s="10"/>
      <c r="D638" s="10"/>
      <c r="E638" s="10"/>
      <c r="F638" s="10"/>
      <c r="G638" s="5"/>
      <c r="H638" s="10"/>
      <c r="I638" s="10"/>
      <c r="J638" s="5"/>
    </row>
    <row r="639" spans="2:10" s="4" customFormat="1" ht="24.95" customHeight="1" x14ac:dyDescent="0.25">
      <c r="B639" s="10"/>
      <c r="C639" s="10"/>
      <c r="D639" s="10"/>
      <c r="E639" s="10"/>
      <c r="F639" s="10"/>
      <c r="G639" s="5"/>
      <c r="H639" s="10"/>
      <c r="I639" s="10"/>
      <c r="J639" s="5"/>
    </row>
    <row r="640" spans="2:10" s="4" customFormat="1" ht="24.95" customHeight="1" x14ac:dyDescent="0.25">
      <c r="B640" s="10"/>
      <c r="C640" s="10"/>
      <c r="D640" s="10"/>
      <c r="E640" s="10"/>
      <c r="F640" s="10"/>
      <c r="G640" s="5"/>
      <c r="H640" s="10"/>
      <c r="I640" s="10"/>
      <c r="J640" s="5"/>
    </row>
    <row r="641" spans="2:10" s="4" customFormat="1" ht="24.95" customHeight="1" x14ac:dyDescent="0.25">
      <c r="B641" s="10"/>
      <c r="C641" s="10"/>
      <c r="D641" s="10"/>
      <c r="E641" s="10"/>
      <c r="F641" s="10"/>
      <c r="G641" s="5"/>
      <c r="H641" s="10"/>
      <c r="I641" s="10"/>
      <c r="J641" s="5"/>
    </row>
    <row r="642" spans="2:10" s="4" customFormat="1" ht="24.95" customHeight="1" x14ac:dyDescent="0.25">
      <c r="B642" s="10"/>
      <c r="C642" s="10"/>
      <c r="D642" s="10"/>
      <c r="E642" s="10"/>
      <c r="F642" s="10"/>
      <c r="G642" s="5"/>
      <c r="H642" s="10"/>
      <c r="I642" s="10"/>
      <c r="J642" s="5"/>
    </row>
    <row r="643" spans="2:10" s="4" customFormat="1" ht="24.95" customHeight="1" x14ac:dyDescent="0.25">
      <c r="B643" s="10"/>
      <c r="C643" s="10"/>
      <c r="D643" s="10"/>
      <c r="E643" s="10"/>
      <c r="F643" s="10"/>
      <c r="G643" s="5"/>
      <c r="H643" s="10"/>
      <c r="I643" s="10"/>
      <c r="J643" s="5"/>
    </row>
    <row r="644" spans="2:10" s="4" customFormat="1" ht="24.95" customHeight="1" x14ac:dyDescent="0.25">
      <c r="B644" s="10"/>
      <c r="C644" s="10"/>
      <c r="D644" s="10"/>
      <c r="E644" s="10"/>
      <c r="F644" s="10"/>
      <c r="G644" s="5"/>
      <c r="H644" s="10"/>
      <c r="I644" s="10"/>
      <c r="J644" s="5"/>
    </row>
    <row r="645" spans="2:10" s="4" customFormat="1" ht="24.95" customHeight="1" x14ac:dyDescent="0.25">
      <c r="B645" s="10"/>
      <c r="C645" s="10"/>
      <c r="D645" s="10"/>
      <c r="E645" s="10"/>
      <c r="F645" s="10"/>
      <c r="G645" s="5"/>
      <c r="H645" s="10"/>
      <c r="I645" s="10"/>
      <c r="J645" s="5"/>
    </row>
    <row r="646" spans="2:10" s="4" customFormat="1" ht="24.95" customHeight="1" x14ac:dyDescent="0.25">
      <c r="B646" s="10"/>
      <c r="C646" s="10"/>
      <c r="D646" s="10"/>
      <c r="E646" s="10"/>
      <c r="F646" s="10"/>
      <c r="G646" s="5"/>
      <c r="H646" s="10"/>
      <c r="I646" s="10"/>
      <c r="J646" s="5"/>
    </row>
    <row r="647" spans="2:10" s="4" customFormat="1" ht="24.95" customHeight="1" x14ac:dyDescent="0.25">
      <c r="B647" s="10"/>
      <c r="C647" s="10"/>
      <c r="D647" s="10"/>
      <c r="E647" s="10"/>
      <c r="F647" s="10"/>
      <c r="G647" s="5"/>
      <c r="H647" s="10"/>
      <c r="I647" s="10"/>
      <c r="J647" s="5"/>
    </row>
    <row r="648" spans="2:10" s="4" customFormat="1" ht="24.95" customHeight="1" x14ac:dyDescent="0.25">
      <c r="B648" s="10"/>
      <c r="C648" s="10"/>
      <c r="D648" s="10"/>
      <c r="E648" s="10"/>
      <c r="F648" s="10"/>
      <c r="G648" s="5"/>
      <c r="H648" s="10"/>
      <c r="I648" s="10"/>
      <c r="J648" s="5"/>
    </row>
    <row r="649" spans="2:10" s="4" customFormat="1" ht="24.95" customHeight="1" x14ac:dyDescent="0.25">
      <c r="B649" s="10"/>
      <c r="C649" s="10"/>
      <c r="D649" s="10"/>
      <c r="E649" s="10"/>
      <c r="F649" s="10"/>
      <c r="G649" s="5"/>
      <c r="H649" s="10"/>
      <c r="I649" s="10"/>
      <c r="J649" s="5"/>
    </row>
    <row r="650" spans="2:10" s="4" customFormat="1" ht="24.95" customHeight="1" x14ac:dyDescent="0.25">
      <c r="B650" s="10"/>
      <c r="C650" s="10"/>
      <c r="D650" s="10"/>
      <c r="E650" s="10"/>
      <c r="F650" s="10"/>
      <c r="G650" s="5"/>
      <c r="H650" s="10"/>
      <c r="I650" s="10"/>
      <c r="J650" s="5"/>
    </row>
    <row r="651" spans="2:10" s="4" customFormat="1" ht="24.95" customHeight="1" x14ac:dyDescent="0.25">
      <c r="B651" s="10"/>
      <c r="C651" s="10"/>
      <c r="D651" s="10"/>
      <c r="E651" s="10"/>
      <c r="F651" s="10"/>
      <c r="G651" s="5"/>
      <c r="H651" s="10"/>
      <c r="I651" s="10"/>
      <c r="J651" s="5"/>
    </row>
    <row r="652" spans="2:10" s="4" customFormat="1" ht="24.95" customHeight="1" x14ac:dyDescent="0.25">
      <c r="B652" s="10"/>
      <c r="C652" s="10"/>
      <c r="D652" s="10"/>
      <c r="E652" s="10"/>
      <c r="F652" s="10"/>
      <c r="G652" s="5"/>
      <c r="H652" s="10"/>
      <c r="I652" s="10"/>
      <c r="J652" s="5"/>
    </row>
    <row r="653" spans="2:10" s="4" customFormat="1" ht="24.95" customHeight="1" x14ac:dyDescent="0.25">
      <c r="B653" s="10"/>
      <c r="C653" s="10"/>
      <c r="D653" s="10"/>
      <c r="E653" s="10"/>
      <c r="F653" s="10"/>
      <c r="G653" s="5"/>
      <c r="H653" s="10"/>
      <c r="I653" s="10"/>
      <c r="J653" s="5"/>
    </row>
    <row r="654" spans="2:10" s="4" customFormat="1" ht="24.95" customHeight="1" x14ac:dyDescent="0.25">
      <c r="B654" s="10"/>
      <c r="C654" s="10"/>
      <c r="D654" s="10"/>
      <c r="E654" s="10"/>
      <c r="F654" s="10"/>
      <c r="G654" s="5"/>
      <c r="H654" s="10"/>
      <c r="I654" s="10"/>
      <c r="J654" s="5"/>
    </row>
    <row r="655" spans="2:10" s="4" customFormat="1" ht="24.95" customHeight="1" x14ac:dyDescent="0.25">
      <c r="B655" s="10"/>
      <c r="C655" s="10"/>
      <c r="D655" s="10"/>
      <c r="E655" s="10"/>
      <c r="F655" s="10"/>
      <c r="G655" s="5"/>
      <c r="H655" s="10"/>
      <c r="I655" s="10"/>
      <c r="J655" s="5"/>
    </row>
    <row r="656" spans="2:10" s="4" customFormat="1" ht="24.95" customHeight="1" x14ac:dyDescent="0.25">
      <c r="B656" s="10"/>
      <c r="C656" s="10"/>
      <c r="D656" s="10"/>
      <c r="E656" s="10"/>
      <c r="F656" s="10"/>
      <c r="G656" s="5"/>
      <c r="H656" s="10"/>
      <c r="I656" s="10"/>
      <c r="J656" s="5"/>
    </row>
    <row r="657" spans="2:10" s="4" customFormat="1" ht="24.95" customHeight="1" x14ac:dyDescent="0.25">
      <c r="B657" s="10"/>
      <c r="C657" s="10"/>
      <c r="D657" s="10"/>
      <c r="E657" s="10"/>
      <c r="F657" s="10"/>
      <c r="G657" s="5"/>
      <c r="H657" s="10"/>
      <c r="I657" s="10"/>
      <c r="J657" s="5"/>
    </row>
    <row r="658" spans="2:10" s="4" customFormat="1" ht="24.95" customHeight="1" x14ac:dyDescent="0.25">
      <c r="B658" s="10"/>
      <c r="C658" s="10"/>
      <c r="D658" s="10"/>
      <c r="E658" s="10"/>
      <c r="F658" s="10"/>
      <c r="G658" s="5"/>
      <c r="H658" s="10"/>
      <c r="I658" s="10"/>
      <c r="J658" s="5"/>
    </row>
    <row r="659" spans="2:10" s="4" customFormat="1" ht="24.95" customHeight="1" x14ac:dyDescent="0.25">
      <c r="B659" s="10"/>
      <c r="C659" s="10"/>
      <c r="D659" s="10"/>
      <c r="E659" s="10"/>
      <c r="F659" s="10"/>
      <c r="G659" s="5"/>
      <c r="H659" s="10"/>
      <c r="I659" s="10"/>
      <c r="J659" s="5"/>
    </row>
    <row r="660" spans="2:10" s="4" customFormat="1" ht="24.95" customHeight="1" x14ac:dyDescent="0.25">
      <c r="B660" s="10"/>
      <c r="C660" s="10"/>
      <c r="D660" s="10"/>
      <c r="E660" s="10"/>
      <c r="F660" s="10"/>
      <c r="G660" s="5"/>
      <c r="H660" s="10"/>
      <c r="I660" s="10"/>
      <c r="J660" s="5"/>
    </row>
    <row r="661" spans="2:10" s="4" customFormat="1" ht="24.95" customHeight="1" x14ac:dyDescent="0.25">
      <c r="B661" s="10"/>
      <c r="C661" s="10"/>
      <c r="D661" s="10"/>
      <c r="E661" s="10"/>
      <c r="F661" s="10"/>
      <c r="G661" s="5"/>
      <c r="H661" s="10"/>
      <c r="I661" s="10"/>
      <c r="J661" s="5"/>
    </row>
    <row r="662" spans="2:10" s="4" customFormat="1" ht="24.95" customHeight="1" x14ac:dyDescent="0.25">
      <c r="B662" s="10"/>
      <c r="C662" s="10"/>
      <c r="D662" s="10"/>
      <c r="E662" s="10"/>
      <c r="F662" s="10"/>
      <c r="G662" s="5"/>
      <c r="H662" s="10"/>
      <c r="I662" s="10"/>
      <c r="J662" s="5"/>
    </row>
    <row r="663" spans="2:10" s="4" customFormat="1" ht="24.95" customHeight="1" x14ac:dyDescent="0.25">
      <c r="B663" s="10"/>
      <c r="C663" s="10"/>
      <c r="D663" s="10"/>
      <c r="E663" s="10"/>
      <c r="F663" s="10"/>
      <c r="G663" s="5"/>
      <c r="H663" s="10"/>
      <c r="I663" s="10"/>
      <c r="J663" s="5"/>
    </row>
    <row r="664" spans="2:10" s="4" customFormat="1" ht="24.95" customHeight="1" x14ac:dyDescent="0.25">
      <c r="B664" s="10"/>
      <c r="C664" s="10"/>
      <c r="D664" s="10"/>
      <c r="E664" s="10"/>
      <c r="F664" s="10"/>
      <c r="G664" s="5"/>
      <c r="H664" s="10"/>
      <c r="I664" s="10"/>
      <c r="J664" s="5"/>
    </row>
    <row r="665" spans="2:10" s="4" customFormat="1" ht="24.95" customHeight="1" x14ac:dyDescent="0.25">
      <c r="B665" s="10"/>
      <c r="C665" s="10"/>
      <c r="D665" s="10"/>
      <c r="E665" s="10"/>
      <c r="F665" s="10"/>
      <c r="G665" s="5"/>
      <c r="H665" s="10"/>
      <c r="I665" s="10"/>
      <c r="J665" s="5"/>
    </row>
    <row r="666" spans="2:10" s="4" customFormat="1" ht="24.95" customHeight="1" x14ac:dyDescent="0.25">
      <c r="B666" s="10"/>
      <c r="C666" s="10"/>
      <c r="D666" s="10"/>
      <c r="E666" s="10"/>
      <c r="F666" s="10"/>
      <c r="G666" s="5"/>
      <c r="H666" s="10"/>
      <c r="I666" s="10"/>
      <c r="J666" s="5"/>
    </row>
    <row r="667" spans="2:10" s="4" customFormat="1" ht="24.95" customHeight="1" x14ac:dyDescent="0.25">
      <c r="B667" s="10"/>
      <c r="C667" s="10"/>
      <c r="D667" s="10"/>
      <c r="E667" s="10"/>
      <c r="F667" s="10"/>
      <c r="G667" s="5"/>
      <c r="H667" s="10"/>
      <c r="I667" s="10"/>
      <c r="J667" s="5"/>
    </row>
    <row r="668" spans="2:10" s="4" customFormat="1" ht="24.95" customHeight="1" x14ac:dyDescent="0.25">
      <c r="B668" s="10"/>
      <c r="C668" s="10"/>
      <c r="D668" s="10"/>
      <c r="E668" s="10"/>
      <c r="F668" s="10"/>
      <c r="G668" s="5"/>
      <c r="H668" s="10"/>
      <c r="I668" s="10"/>
      <c r="J668" s="5"/>
    </row>
    <row r="669" spans="2:10" s="4" customFormat="1" ht="24.95" customHeight="1" x14ac:dyDescent="0.25">
      <c r="B669" s="10"/>
      <c r="C669" s="10"/>
      <c r="D669" s="10"/>
      <c r="E669" s="10"/>
      <c r="F669" s="10"/>
      <c r="G669" s="5"/>
      <c r="H669" s="10"/>
      <c r="I669" s="10"/>
      <c r="J669" s="5"/>
    </row>
    <row r="670" spans="2:10" s="4" customFormat="1" ht="24.95" customHeight="1" x14ac:dyDescent="0.25">
      <c r="B670" s="10"/>
      <c r="C670" s="10"/>
      <c r="D670" s="10"/>
      <c r="E670" s="10"/>
      <c r="F670" s="10"/>
      <c r="G670" s="5"/>
      <c r="H670" s="10"/>
      <c r="I670" s="10"/>
      <c r="J670" s="5"/>
    </row>
    <row r="671" spans="2:10" s="4" customFormat="1" ht="24.95" customHeight="1" x14ac:dyDescent="0.25">
      <c r="B671" s="10"/>
      <c r="C671" s="10"/>
      <c r="D671" s="10"/>
      <c r="E671" s="10"/>
      <c r="F671" s="10"/>
      <c r="G671" s="5"/>
      <c r="H671" s="10"/>
      <c r="I671" s="10"/>
      <c r="J671" s="5"/>
    </row>
    <row r="672" spans="2:10" s="4" customFormat="1" ht="24.95" customHeight="1" x14ac:dyDescent="0.25">
      <c r="B672" s="10"/>
      <c r="C672" s="10"/>
      <c r="D672" s="10"/>
      <c r="E672" s="10"/>
      <c r="F672" s="10"/>
      <c r="G672" s="5"/>
      <c r="H672" s="10"/>
      <c r="I672" s="10"/>
      <c r="J672" s="5"/>
    </row>
    <row r="673" spans="2:10" s="4" customFormat="1" ht="24.95" customHeight="1" x14ac:dyDescent="0.25">
      <c r="B673" s="10"/>
      <c r="C673" s="10"/>
      <c r="D673" s="10"/>
      <c r="E673" s="10"/>
      <c r="F673" s="10"/>
      <c r="G673" s="5"/>
      <c r="H673" s="10"/>
      <c r="I673" s="10"/>
      <c r="J673" s="5"/>
    </row>
    <row r="674" spans="2:10" s="4" customFormat="1" ht="24.95" customHeight="1" x14ac:dyDescent="0.25">
      <c r="B674" s="10"/>
      <c r="C674" s="10"/>
      <c r="D674" s="10"/>
      <c r="E674" s="10"/>
      <c r="F674" s="10"/>
      <c r="G674" s="5"/>
      <c r="H674" s="10"/>
      <c r="I674" s="10"/>
      <c r="J674" s="5"/>
    </row>
    <row r="675" spans="2:10" s="4" customFormat="1" ht="24.95" customHeight="1" x14ac:dyDescent="0.25">
      <c r="B675" s="10"/>
      <c r="C675" s="10"/>
      <c r="D675" s="10"/>
      <c r="E675" s="10"/>
      <c r="F675" s="10"/>
      <c r="G675" s="5"/>
      <c r="H675" s="10"/>
      <c r="I675" s="10"/>
      <c r="J675" s="5"/>
    </row>
    <row r="676" spans="2:10" s="4" customFormat="1" ht="24.95" customHeight="1" x14ac:dyDescent="0.25">
      <c r="B676" s="10"/>
      <c r="C676" s="10"/>
      <c r="D676" s="10"/>
      <c r="E676" s="10"/>
      <c r="F676" s="10"/>
      <c r="G676" s="5"/>
      <c r="H676" s="10"/>
      <c r="I676" s="10"/>
      <c r="J676" s="5"/>
    </row>
    <row r="677" spans="2:10" s="4" customFormat="1" ht="24.95" customHeight="1" x14ac:dyDescent="0.25">
      <c r="B677" s="10"/>
      <c r="C677" s="10"/>
      <c r="D677" s="10"/>
      <c r="E677" s="10"/>
      <c r="F677" s="10"/>
      <c r="G677" s="5"/>
      <c r="H677" s="10"/>
      <c r="I677" s="10"/>
      <c r="J677" s="5"/>
    </row>
    <row r="678" spans="2:10" s="4" customFormat="1" ht="24.95" customHeight="1" x14ac:dyDescent="0.25">
      <c r="B678" s="10"/>
      <c r="C678" s="10"/>
      <c r="D678" s="10"/>
      <c r="E678" s="10"/>
      <c r="F678" s="10"/>
      <c r="G678" s="5"/>
      <c r="H678" s="10"/>
      <c r="I678" s="10"/>
      <c r="J678" s="5"/>
    </row>
    <row r="679" spans="2:10" s="4" customFormat="1" ht="24.95" customHeight="1" x14ac:dyDescent="0.25">
      <c r="B679" s="10"/>
      <c r="C679" s="10"/>
      <c r="D679" s="10"/>
      <c r="E679" s="10"/>
      <c r="F679" s="10"/>
      <c r="G679" s="5"/>
      <c r="H679" s="10"/>
      <c r="I679" s="10"/>
      <c r="J679" s="5"/>
    </row>
    <row r="680" spans="2:10" s="4" customFormat="1" ht="24.95" customHeight="1" x14ac:dyDescent="0.25">
      <c r="B680" s="10"/>
      <c r="C680" s="10"/>
      <c r="D680" s="10"/>
      <c r="E680" s="10"/>
      <c r="F680" s="10"/>
      <c r="G680" s="5"/>
      <c r="H680" s="10"/>
      <c r="I680" s="10"/>
      <c r="J680" s="5"/>
    </row>
    <row r="681" spans="2:10" s="4" customFormat="1" ht="24.95" customHeight="1" x14ac:dyDescent="0.25">
      <c r="B681" s="10"/>
      <c r="C681" s="10"/>
      <c r="D681" s="10"/>
      <c r="E681" s="10"/>
      <c r="F681" s="10"/>
      <c r="G681" s="5"/>
      <c r="H681" s="10"/>
      <c r="I681" s="10"/>
      <c r="J681" s="5"/>
    </row>
    <row r="682" spans="2:10" s="4" customFormat="1" ht="24.95" customHeight="1" x14ac:dyDescent="0.25">
      <c r="B682" s="10"/>
      <c r="C682" s="10"/>
      <c r="D682" s="10"/>
      <c r="E682" s="10"/>
      <c r="F682" s="10"/>
      <c r="G682" s="5"/>
      <c r="H682" s="10"/>
      <c r="I682" s="10"/>
      <c r="J682" s="5"/>
    </row>
    <row r="683" spans="2:10" s="4" customFormat="1" ht="24.95" customHeight="1" x14ac:dyDescent="0.25">
      <c r="B683" s="10"/>
      <c r="C683" s="10"/>
      <c r="D683" s="10"/>
      <c r="E683" s="10"/>
      <c r="F683" s="10"/>
      <c r="G683" s="5"/>
      <c r="H683" s="10"/>
      <c r="I683" s="10"/>
      <c r="J683" s="5"/>
    </row>
    <row r="684" spans="2:10" s="4" customFormat="1" ht="24.95" customHeight="1" x14ac:dyDescent="0.25">
      <c r="B684" s="10"/>
      <c r="C684" s="10"/>
      <c r="D684" s="10"/>
      <c r="E684" s="10"/>
      <c r="F684" s="10"/>
      <c r="G684" s="5"/>
      <c r="H684" s="10"/>
      <c r="I684" s="10"/>
      <c r="J684" s="5"/>
    </row>
    <row r="685" spans="2:10" s="4" customFormat="1" ht="24.95" customHeight="1" x14ac:dyDescent="0.25">
      <c r="B685" s="10"/>
      <c r="C685" s="10"/>
      <c r="D685" s="10"/>
      <c r="E685" s="10"/>
      <c r="F685" s="10"/>
      <c r="G685" s="5"/>
      <c r="H685" s="10"/>
      <c r="I685" s="10"/>
      <c r="J685" s="5"/>
    </row>
    <row r="686" spans="2:10" s="4" customFormat="1" ht="24.95" customHeight="1" x14ac:dyDescent="0.25">
      <c r="B686" s="10"/>
      <c r="C686" s="10"/>
      <c r="D686" s="10"/>
      <c r="E686" s="10"/>
      <c r="F686" s="10"/>
      <c r="G686" s="5"/>
      <c r="H686" s="10"/>
      <c r="I686" s="10"/>
      <c r="J686" s="5"/>
    </row>
    <row r="687" spans="2:10" s="4" customFormat="1" ht="24.95" customHeight="1" x14ac:dyDescent="0.25">
      <c r="B687" s="10"/>
      <c r="C687" s="10"/>
      <c r="D687" s="10"/>
      <c r="E687" s="10"/>
      <c r="F687" s="10"/>
      <c r="G687" s="5"/>
      <c r="H687" s="10"/>
      <c r="I687" s="10"/>
      <c r="J687" s="5"/>
    </row>
    <row r="688" spans="2:10" s="4" customFormat="1" ht="24.95" customHeight="1" x14ac:dyDescent="0.25">
      <c r="B688" s="10"/>
      <c r="C688" s="10"/>
      <c r="D688" s="10"/>
      <c r="E688" s="10"/>
      <c r="F688" s="10"/>
      <c r="G688" s="5"/>
      <c r="H688" s="10"/>
      <c r="I688" s="10"/>
      <c r="J688" s="5"/>
    </row>
    <row r="689" spans="2:10" s="4" customFormat="1" ht="24.95" customHeight="1" x14ac:dyDescent="0.25">
      <c r="B689" s="10"/>
      <c r="C689" s="10"/>
      <c r="D689" s="10"/>
      <c r="E689" s="10"/>
      <c r="F689" s="10"/>
      <c r="G689" s="5"/>
      <c r="H689" s="10"/>
      <c r="I689" s="10"/>
      <c r="J689" s="5"/>
    </row>
    <row r="690" spans="2:10" s="4" customFormat="1" ht="24.95" customHeight="1" x14ac:dyDescent="0.25">
      <c r="B690" s="10"/>
      <c r="C690" s="10"/>
      <c r="D690" s="10"/>
      <c r="E690" s="10"/>
      <c r="F690" s="10"/>
      <c r="G690" s="5"/>
      <c r="H690" s="10"/>
      <c r="I690" s="10"/>
      <c r="J690" s="5"/>
    </row>
    <row r="691" spans="2:10" s="4" customFormat="1" ht="24.95" customHeight="1" x14ac:dyDescent="0.25">
      <c r="B691" s="10"/>
      <c r="C691" s="10"/>
      <c r="D691" s="10"/>
      <c r="E691" s="10"/>
      <c r="F691" s="10"/>
      <c r="G691" s="5"/>
      <c r="H691" s="10"/>
      <c r="I691" s="10"/>
      <c r="J691" s="5"/>
    </row>
    <row r="692" spans="2:10" s="4" customFormat="1" ht="24.95" customHeight="1" x14ac:dyDescent="0.25">
      <c r="B692" s="10"/>
      <c r="C692" s="10"/>
      <c r="D692" s="10"/>
      <c r="E692" s="10"/>
      <c r="F692" s="10"/>
      <c r="G692" s="5"/>
      <c r="H692" s="10"/>
      <c r="I692" s="10"/>
      <c r="J692" s="5"/>
    </row>
    <row r="693" spans="2:10" s="4" customFormat="1" ht="24.95" customHeight="1" x14ac:dyDescent="0.25">
      <c r="B693" s="10"/>
      <c r="C693" s="10"/>
      <c r="D693" s="10"/>
      <c r="E693" s="10"/>
      <c r="F693" s="10"/>
      <c r="G693" s="5"/>
      <c r="H693" s="10"/>
      <c r="I693" s="10"/>
      <c r="J693" s="5"/>
    </row>
    <row r="694" spans="2:10" s="4" customFormat="1" ht="24.95" customHeight="1" x14ac:dyDescent="0.25">
      <c r="B694" s="10"/>
      <c r="C694" s="10"/>
      <c r="D694" s="10"/>
      <c r="E694" s="10"/>
      <c r="F694" s="10"/>
      <c r="G694" s="5"/>
      <c r="H694" s="10"/>
      <c r="I694" s="10"/>
      <c r="J694" s="5"/>
    </row>
    <row r="695" spans="2:10" s="4" customFormat="1" ht="24.95" customHeight="1" x14ac:dyDescent="0.25">
      <c r="B695" s="10"/>
      <c r="C695" s="10"/>
      <c r="D695" s="10"/>
      <c r="E695" s="10"/>
      <c r="F695" s="10"/>
      <c r="G695" s="5"/>
      <c r="H695" s="10"/>
      <c r="I695" s="10"/>
      <c r="J695" s="5"/>
    </row>
    <row r="696" spans="2:10" s="4" customFormat="1" ht="24.95" customHeight="1" x14ac:dyDescent="0.25">
      <c r="B696" s="10"/>
      <c r="C696" s="10"/>
      <c r="D696" s="10"/>
      <c r="E696" s="10"/>
      <c r="F696" s="10"/>
      <c r="G696" s="5"/>
      <c r="H696" s="10"/>
      <c r="I696" s="10"/>
      <c r="J696" s="5"/>
    </row>
    <row r="697" spans="2:10" s="4" customFormat="1" ht="24.95" customHeight="1" x14ac:dyDescent="0.25">
      <c r="B697" s="10"/>
      <c r="C697" s="10"/>
      <c r="D697" s="10"/>
      <c r="E697" s="10"/>
      <c r="F697" s="10"/>
      <c r="G697" s="5"/>
      <c r="H697" s="10"/>
      <c r="I697" s="10"/>
      <c r="J697" s="5"/>
    </row>
    <row r="698" spans="2:10" s="4" customFormat="1" ht="24.95" customHeight="1" x14ac:dyDescent="0.25">
      <c r="B698" s="10"/>
      <c r="C698" s="10"/>
      <c r="D698" s="10"/>
      <c r="E698" s="10"/>
      <c r="F698" s="10"/>
      <c r="G698" s="5"/>
      <c r="H698" s="10"/>
      <c r="I698" s="10"/>
      <c r="J698" s="5"/>
    </row>
    <row r="699" spans="2:10" s="4" customFormat="1" ht="24.95" customHeight="1" x14ac:dyDescent="0.25">
      <c r="B699" s="10"/>
      <c r="C699" s="10"/>
      <c r="D699" s="10"/>
      <c r="E699" s="10"/>
      <c r="F699" s="10"/>
      <c r="G699" s="5"/>
      <c r="H699" s="10"/>
      <c r="I699" s="10"/>
      <c r="J699" s="5"/>
    </row>
    <row r="700" spans="2:10" s="4" customFormat="1" ht="24.95" customHeight="1" x14ac:dyDescent="0.25">
      <c r="B700" s="10"/>
      <c r="C700" s="10"/>
      <c r="D700" s="10"/>
      <c r="E700" s="10"/>
      <c r="F700" s="10"/>
      <c r="G700" s="5"/>
      <c r="H700" s="10"/>
      <c r="I700" s="10"/>
      <c r="J700" s="5"/>
    </row>
    <row r="701" spans="2:10" s="4" customFormat="1" ht="24.95" customHeight="1" x14ac:dyDescent="0.25">
      <c r="B701" s="10"/>
      <c r="C701" s="10"/>
      <c r="D701" s="10"/>
      <c r="E701" s="10"/>
      <c r="F701" s="10"/>
      <c r="G701" s="5"/>
      <c r="H701" s="10"/>
      <c r="I701" s="10"/>
      <c r="J701" s="5"/>
    </row>
    <row r="702" spans="2:10" s="4" customFormat="1" ht="24.95" customHeight="1" x14ac:dyDescent="0.25">
      <c r="B702" s="10"/>
      <c r="C702" s="10"/>
      <c r="D702" s="10"/>
      <c r="E702" s="10"/>
      <c r="F702" s="10"/>
      <c r="G702" s="5"/>
      <c r="H702" s="10"/>
      <c r="I702" s="10"/>
      <c r="J702" s="5"/>
    </row>
    <row r="703" spans="2:10" s="4" customFormat="1" ht="24.95" customHeight="1" x14ac:dyDescent="0.25">
      <c r="B703" s="10"/>
      <c r="C703" s="10"/>
      <c r="D703" s="10"/>
      <c r="E703" s="10"/>
      <c r="F703" s="10"/>
      <c r="G703" s="5"/>
      <c r="H703" s="10"/>
      <c r="I703" s="10"/>
      <c r="J703" s="5"/>
    </row>
    <row r="704" spans="2:10" s="4" customFormat="1" ht="24.95" customHeight="1" x14ac:dyDescent="0.25">
      <c r="B704" s="10"/>
      <c r="C704" s="10"/>
      <c r="D704" s="10"/>
      <c r="E704" s="10"/>
      <c r="F704" s="10"/>
      <c r="G704" s="5"/>
      <c r="H704" s="10"/>
      <c r="I704" s="10"/>
      <c r="J704" s="5"/>
    </row>
    <row r="705" spans="2:10" s="4" customFormat="1" ht="24.95" customHeight="1" x14ac:dyDescent="0.25">
      <c r="B705" s="10"/>
      <c r="C705" s="10"/>
      <c r="D705" s="10"/>
      <c r="E705" s="10"/>
      <c r="F705" s="10"/>
      <c r="G705" s="5"/>
      <c r="H705" s="10"/>
      <c r="I705" s="10"/>
      <c r="J705" s="5"/>
    </row>
    <row r="706" spans="2:10" s="4" customFormat="1" ht="24.95" customHeight="1" x14ac:dyDescent="0.25">
      <c r="B706" s="10"/>
      <c r="C706" s="10"/>
      <c r="D706" s="10"/>
      <c r="E706" s="10"/>
      <c r="F706" s="10"/>
      <c r="G706" s="5"/>
      <c r="H706" s="10"/>
      <c r="I706" s="10"/>
      <c r="J706" s="5"/>
    </row>
    <row r="707" spans="2:10" s="4" customFormat="1" ht="24.95" customHeight="1" x14ac:dyDescent="0.25">
      <c r="B707" s="10"/>
      <c r="C707" s="10"/>
      <c r="D707" s="10"/>
      <c r="E707" s="10"/>
      <c r="F707" s="10"/>
      <c r="G707" s="5"/>
      <c r="H707" s="10"/>
      <c r="I707" s="10"/>
      <c r="J707" s="5"/>
    </row>
    <row r="708" spans="2:10" s="4" customFormat="1" ht="24.95" customHeight="1" x14ac:dyDescent="0.25">
      <c r="B708" s="10"/>
      <c r="C708" s="10"/>
      <c r="D708" s="10"/>
      <c r="E708" s="10"/>
      <c r="F708" s="10"/>
      <c r="G708" s="5"/>
      <c r="H708" s="10"/>
      <c r="I708" s="10"/>
      <c r="J708" s="5"/>
    </row>
    <row r="709" spans="2:10" s="4" customFormat="1" ht="24.95" customHeight="1" x14ac:dyDescent="0.25">
      <c r="B709" s="10"/>
      <c r="C709" s="10"/>
      <c r="D709" s="10"/>
      <c r="E709" s="10"/>
      <c r="F709" s="10"/>
      <c r="G709" s="5"/>
      <c r="H709" s="10"/>
      <c r="I709" s="10"/>
      <c r="J709" s="5"/>
    </row>
    <row r="710" spans="2:10" s="4" customFormat="1" ht="24.95" customHeight="1" x14ac:dyDescent="0.25">
      <c r="B710" s="10"/>
      <c r="C710" s="10"/>
      <c r="D710" s="10"/>
      <c r="E710" s="10"/>
      <c r="F710" s="10"/>
      <c r="G710" s="5"/>
      <c r="H710" s="10"/>
      <c r="I710" s="10"/>
      <c r="J710" s="5"/>
    </row>
    <row r="711" spans="2:10" s="4" customFormat="1" ht="24.95" customHeight="1" x14ac:dyDescent="0.25">
      <c r="B711" s="10"/>
      <c r="C711" s="10"/>
      <c r="D711" s="10"/>
      <c r="E711" s="10"/>
      <c r="F711" s="10"/>
      <c r="G711" s="5"/>
      <c r="H711" s="10"/>
      <c r="I711" s="10"/>
      <c r="J711" s="5"/>
    </row>
    <row r="712" spans="2:10" s="4" customFormat="1" ht="24.95" customHeight="1" x14ac:dyDescent="0.25">
      <c r="B712" s="10"/>
      <c r="C712" s="10"/>
      <c r="D712" s="10"/>
      <c r="E712" s="10"/>
      <c r="F712" s="10"/>
      <c r="G712" s="5"/>
      <c r="H712" s="10"/>
      <c r="I712" s="10"/>
      <c r="J712" s="5"/>
    </row>
    <row r="713" spans="2:10" s="4" customFormat="1" ht="24.95" customHeight="1" x14ac:dyDescent="0.25">
      <c r="B713" s="10"/>
      <c r="C713" s="10"/>
      <c r="D713" s="10"/>
      <c r="E713" s="10"/>
      <c r="F713" s="10"/>
      <c r="G713" s="5"/>
      <c r="H713" s="10"/>
      <c r="I713" s="10"/>
      <c r="J713" s="5"/>
    </row>
    <row r="714" spans="2:10" s="4" customFormat="1" ht="24.95" customHeight="1" x14ac:dyDescent="0.25">
      <c r="B714" s="10"/>
      <c r="C714" s="10"/>
      <c r="D714" s="10"/>
      <c r="E714" s="10"/>
      <c r="F714" s="10"/>
      <c r="G714" s="5"/>
      <c r="H714" s="10"/>
      <c r="I714" s="10"/>
      <c r="J714" s="5"/>
    </row>
    <row r="715" spans="2:10" s="4" customFormat="1" ht="24.95" customHeight="1" x14ac:dyDescent="0.25">
      <c r="B715" s="10"/>
      <c r="C715" s="10"/>
      <c r="D715" s="10"/>
      <c r="E715" s="10"/>
      <c r="F715" s="10"/>
      <c r="G715" s="5"/>
      <c r="H715" s="10"/>
      <c r="I715" s="10"/>
      <c r="J715" s="5"/>
    </row>
    <row r="716" spans="2:10" s="4" customFormat="1" ht="24.95" customHeight="1" x14ac:dyDescent="0.25">
      <c r="B716" s="10"/>
      <c r="C716" s="10"/>
      <c r="D716" s="10"/>
      <c r="E716" s="10"/>
      <c r="F716" s="10"/>
      <c r="G716" s="5"/>
      <c r="H716" s="10"/>
      <c r="I716" s="10"/>
      <c r="J716" s="5"/>
    </row>
    <row r="717" spans="2:10" s="4" customFormat="1" ht="24.95" customHeight="1" x14ac:dyDescent="0.25">
      <c r="B717" s="10"/>
      <c r="C717" s="10"/>
      <c r="D717" s="10"/>
      <c r="E717" s="10"/>
      <c r="F717" s="10"/>
      <c r="G717" s="5"/>
      <c r="H717" s="10"/>
      <c r="I717" s="10"/>
      <c r="J717" s="5"/>
    </row>
    <row r="718" spans="2:10" s="4" customFormat="1" ht="24.95" customHeight="1" x14ac:dyDescent="0.25">
      <c r="B718" s="10"/>
      <c r="C718" s="10"/>
      <c r="D718" s="10"/>
      <c r="E718" s="10"/>
      <c r="F718" s="10"/>
      <c r="G718" s="5"/>
      <c r="H718" s="10"/>
      <c r="I718" s="10"/>
      <c r="J718" s="5"/>
    </row>
    <row r="719" spans="2:10" s="4" customFormat="1" ht="24.95" customHeight="1" x14ac:dyDescent="0.25">
      <c r="B719" s="10"/>
      <c r="C719" s="10"/>
      <c r="D719" s="10"/>
      <c r="E719" s="10"/>
      <c r="F719" s="10"/>
      <c r="G719" s="5"/>
      <c r="H719" s="10"/>
      <c r="I719" s="10"/>
      <c r="J719" s="5"/>
    </row>
    <row r="720" spans="2:10" s="4" customFormat="1" ht="24.95" customHeight="1" x14ac:dyDescent="0.25">
      <c r="B720" s="10"/>
      <c r="C720" s="10"/>
      <c r="D720" s="10"/>
      <c r="E720" s="10"/>
      <c r="F720" s="10"/>
      <c r="G720" s="5"/>
      <c r="H720" s="10"/>
      <c r="I720" s="10"/>
      <c r="J720" s="5"/>
    </row>
    <row r="721" spans="2:10" s="4" customFormat="1" ht="24.95" customHeight="1" x14ac:dyDescent="0.25">
      <c r="B721" s="10"/>
      <c r="C721" s="10"/>
      <c r="D721" s="10"/>
      <c r="E721" s="10"/>
      <c r="F721" s="10"/>
      <c r="G721" s="5"/>
      <c r="H721" s="10"/>
      <c r="I721" s="10"/>
      <c r="J721" s="5"/>
    </row>
    <row r="722" spans="2:10" s="4" customFormat="1" ht="24.95" customHeight="1" x14ac:dyDescent="0.25">
      <c r="B722" s="10"/>
      <c r="C722" s="10"/>
      <c r="D722" s="10"/>
      <c r="E722" s="10"/>
      <c r="F722" s="10"/>
      <c r="G722" s="5"/>
      <c r="H722" s="10"/>
      <c r="I722" s="10"/>
      <c r="J722" s="5"/>
    </row>
    <row r="723" spans="2:10" s="4" customFormat="1" ht="24.95" customHeight="1" x14ac:dyDescent="0.25">
      <c r="B723" s="10"/>
      <c r="C723" s="10"/>
      <c r="D723" s="10"/>
      <c r="E723" s="10"/>
      <c r="F723" s="10"/>
      <c r="G723" s="5"/>
      <c r="H723" s="10"/>
      <c r="I723" s="10"/>
      <c r="J723" s="5"/>
    </row>
    <row r="724" spans="2:10" s="4" customFormat="1" ht="24.95" customHeight="1" x14ac:dyDescent="0.25">
      <c r="B724" s="10"/>
      <c r="C724" s="10"/>
      <c r="D724" s="10"/>
      <c r="E724" s="10"/>
      <c r="F724" s="10"/>
      <c r="G724" s="5"/>
      <c r="H724" s="10"/>
      <c r="I724" s="10"/>
      <c r="J724" s="5"/>
    </row>
    <row r="725" spans="2:10" s="4" customFormat="1" ht="24.95" customHeight="1" x14ac:dyDescent="0.25">
      <c r="B725" s="10"/>
      <c r="C725" s="10"/>
      <c r="D725" s="10"/>
      <c r="E725" s="10"/>
      <c r="F725" s="10"/>
      <c r="G725" s="5"/>
      <c r="H725" s="10"/>
      <c r="I725" s="10"/>
      <c r="J725" s="5"/>
    </row>
    <row r="726" spans="2:10" s="4" customFormat="1" ht="24.95" customHeight="1" x14ac:dyDescent="0.25">
      <c r="B726" s="10"/>
      <c r="C726" s="10"/>
      <c r="D726" s="10"/>
      <c r="E726" s="10"/>
      <c r="F726" s="10"/>
      <c r="G726" s="5"/>
      <c r="H726" s="10"/>
      <c r="I726" s="10"/>
      <c r="J726" s="5"/>
    </row>
    <row r="727" spans="2:10" s="4" customFormat="1" ht="24.95" customHeight="1" x14ac:dyDescent="0.25">
      <c r="B727" s="10"/>
      <c r="C727" s="10"/>
      <c r="D727" s="10"/>
      <c r="E727" s="10"/>
      <c r="F727" s="10"/>
      <c r="G727" s="5"/>
      <c r="H727" s="10"/>
      <c r="I727" s="10"/>
      <c r="J727" s="5"/>
    </row>
    <row r="728" spans="2:10" s="4" customFormat="1" ht="24.95" customHeight="1" x14ac:dyDescent="0.25">
      <c r="B728" s="10"/>
      <c r="C728" s="10"/>
      <c r="D728" s="10"/>
      <c r="E728" s="10"/>
      <c r="F728" s="10"/>
      <c r="G728" s="5"/>
      <c r="H728" s="10"/>
      <c r="I728" s="10"/>
      <c r="J728" s="5"/>
    </row>
    <row r="729" spans="2:10" s="4" customFormat="1" ht="24.95" customHeight="1" x14ac:dyDescent="0.25">
      <c r="B729" s="10"/>
      <c r="C729" s="10"/>
      <c r="D729" s="10"/>
      <c r="E729" s="10"/>
      <c r="F729" s="10"/>
      <c r="G729" s="5"/>
      <c r="H729" s="10"/>
      <c r="I729" s="10"/>
      <c r="J729" s="5"/>
    </row>
    <row r="730" spans="2:10" s="4" customFormat="1" ht="24.95" customHeight="1" x14ac:dyDescent="0.25">
      <c r="B730" s="10"/>
      <c r="C730" s="10"/>
      <c r="D730" s="10"/>
      <c r="E730" s="10"/>
      <c r="F730" s="10"/>
      <c r="G730" s="5"/>
      <c r="H730" s="10"/>
      <c r="I730" s="10"/>
      <c r="J730" s="5"/>
    </row>
    <row r="731" spans="2:10" s="4" customFormat="1" ht="24.95" customHeight="1" x14ac:dyDescent="0.25">
      <c r="B731" s="10"/>
      <c r="C731" s="10"/>
      <c r="D731" s="10"/>
      <c r="E731" s="10"/>
      <c r="F731" s="10"/>
      <c r="G731" s="5"/>
      <c r="H731" s="10"/>
      <c r="I731" s="10"/>
      <c r="J731" s="5"/>
    </row>
    <row r="732" spans="2:10" s="4" customFormat="1" ht="24.95" customHeight="1" x14ac:dyDescent="0.25">
      <c r="B732" s="10"/>
      <c r="C732" s="10"/>
      <c r="D732" s="10"/>
      <c r="E732" s="10"/>
      <c r="F732" s="10"/>
      <c r="G732" s="5"/>
      <c r="H732" s="10"/>
      <c r="I732" s="10"/>
      <c r="J732" s="5"/>
    </row>
    <row r="733" spans="2:10" s="4" customFormat="1" ht="24.95" customHeight="1" x14ac:dyDescent="0.25">
      <c r="B733" s="10"/>
      <c r="C733" s="10"/>
      <c r="D733" s="10"/>
      <c r="E733" s="10"/>
      <c r="F733" s="10"/>
      <c r="G733" s="5"/>
      <c r="H733" s="10"/>
      <c r="I733" s="10"/>
      <c r="J733" s="5"/>
    </row>
    <row r="734" spans="2:10" s="4" customFormat="1" ht="24.95" customHeight="1" x14ac:dyDescent="0.25">
      <c r="B734" s="10"/>
      <c r="C734" s="10"/>
      <c r="D734" s="10"/>
      <c r="E734" s="10"/>
      <c r="F734" s="10"/>
      <c r="G734" s="5"/>
      <c r="H734" s="10"/>
      <c r="I734" s="10"/>
      <c r="J734" s="5"/>
    </row>
    <row r="735" spans="2:10" s="4" customFormat="1" ht="24.95" customHeight="1" x14ac:dyDescent="0.25">
      <c r="B735" s="10"/>
      <c r="C735" s="10"/>
      <c r="D735" s="10"/>
      <c r="E735" s="10"/>
      <c r="F735" s="10"/>
      <c r="G735" s="5"/>
      <c r="H735" s="10"/>
      <c r="I735" s="10"/>
      <c r="J735" s="5"/>
    </row>
    <row r="736" spans="2:10" s="4" customFormat="1" ht="24.95" customHeight="1" x14ac:dyDescent="0.25">
      <c r="B736" s="10"/>
      <c r="C736" s="10"/>
      <c r="D736" s="10"/>
      <c r="E736" s="10"/>
      <c r="F736" s="10"/>
      <c r="G736" s="5"/>
      <c r="H736" s="10"/>
      <c r="I736" s="10"/>
      <c r="J736" s="5"/>
    </row>
    <row r="737" spans="2:10" s="4" customFormat="1" ht="24.95" customHeight="1" x14ac:dyDescent="0.25">
      <c r="B737" s="10"/>
      <c r="C737" s="10"/>
      <c r="D737" s="10"/>
      <c r="E737" s="10"/>
      <c r="F737" s="10"/>
      <c r="G737" s="5"/>
      <c r="H737" s="10"/>
      <c r="I737" s="10"/>
      <c r="J737" s="5"/>
    </row>
    <row r="738" spans="2:10" s="4" customFormat="1" ht="24.95" customHeight="1" x14ac:dyDescent="0.25">
      <c r="B738" s="10"/>
      <c r="C738" s="10"/>
      <c r="D738" s="10"/>
      <c r="E738" s="10"/>
      <c r="F738" s="10"/>
      <c r="G738" s="5"/>
      <c r="H738" s="10"/>
      <c r="I738" s="10"/>
      <c r="J738" s="5"/>
    </row>
    <row r="739" spans="2:10" s="4" customFormat="1" ht="24.95" customHeight="1" x14ac:dyDescent="0.25">
      <c r="B739" s="10"/>
      <c r="C739" s="10"/>
      <c r="D739" s="10"/>
      <c r="E739" s="10"/>
      <c r="F739" s="10"/>
      <c r="G739" s="5"/>
      <c r="H739" s="10"/>
      <c r="I739" s="10"/>
      <c r="J739" s="5"/>
    </row>
    <row r="740" spans="2:10" s="4" customFormat="1" ht="24.95" customHeight="1" x14ac:dyDescent="0.25">
      <c r="B740" s="10"/>
      <c r="C740" s="10"/>
      <c r="D740" s="10"/>
      <c r="E740" s="10"/>
      <c r="F740" s="10"/>
      <c r="G740" s="5"/>
      <c r="H740" s="10"/>
      <c r="I740" s="10"/>
      <c r="J740" s="5"/>
    </row>
    <row r="741" spans="2:10" s="4" customFormat="1" ht="24.95" customHeight="1" x14ac:dyDescent="0.25">
      <c r="B741" s="10"/>
      <c r="C741" s="10"/>
      <c r="D741" s="10"/>
      <c r="E741" s="10"/>
      <c r="F741" s="10"/>
      <c r="G741" s="5"/>
      <c r="H741" s="10"/>
      <c r="I741" s="10"/>
      <c r="J741" s="5"/>
    </row>
    <row r="742" spans="2:10" s="4" customFormat="1" ht="24.95" customHeight="1" x14ac:dyDescent="0.25">
      <c r="B742" s="10"/>
      <c r="C742" s="10"/>
      <c r="D742" s="10"/>
      <c r="E742" s="10"/>
      <c r="F742" s="10"/>
      <c r="G742" s="5"/>
      <c r="H742" s="10"/>
      <c r="I742" s="10"/>
      <c r="J742" s="5"/>
    </row>
    <row r="743" spans="2:10" s="4" customFormat="1" ht="24.95" customHeight="1" x14ac:dyDescent="0.25">
      <c r="B743" s="10"/>
      <c r="C743" s="10"/>
      <c r="D743" s="10"/>
      <c r="E743" s="10"/>
      <c r="F743" s="10"/>
      <c r="G743" s="5"/>
      <c r="H743" s="10"/>
      <c r="I743" s="10"/>
      <c r="J743" s="5"/>
    </row>
    <row r="744" spans="2:10" s="4" customFormat="1" ht="24.95" customHeight="1" x14ac:dyDescent="0.25">
      <c r="B744" s="10"/>
      <c r="C744" s="10"/>
      <c r="D744" s="10"/>
      <c r="E744" s="10"/>
      <c r="F744" s="10"/>
      <c r="G744" s="5"/>
      <c r="H744" s="10"/>
      <c r="I744" s="10"/>
      <c r="J744" s="5"/>
    </row>
    <row r="745" spans="2:10" s="4" customFormat="1" ht="24.95" customHeight="1" x14ac:dyDescent="0.25">
      <c r="B745" s="10"/>
      <c r="C745" s="10"/>
      <c r="D745" s="10"/>
      <c r="E745" s="10"/>
      <c r="F745" s="10"/>
      <c r="G745" s="5"/>
      <c r="H745" s="10"/>
      <c r="I745" s="10"/>
      <c r="J745" s="5"/>
    </row>
    <row r="746" spans="2:10" s="4" customFormat="1" ht="24.95" customHeight="1" x14ac:dyDescent="0.25">
      <c r="B746" s="10"/>
      <c r="C746" s="10"/>
      <c r="D746" s="10"/>
      <c r="E746" s="10"/>
      <c r="F746" s="10"/>
      <c r="G746" s="5"/>
      <c r="H746" s="10"/>
      <c r="I746" s="10"/>
      <c r="J746" s="5"/>
    </row>
    <row r="747" spans="2:10" s="4" customFormat="1" ht="24.95" customHeight="1" x14ac:dyDescent="0.25">
      <c r="B747" s="10"/>
      <c r="C747" s="10"/>
      <c r="D747" s="10"/>
      <c r="E747" s="10"/>
      <c r="F747" s="10"/>
      <c r="G747" s="5"/>
      <c r="H747" s="10"/>
      <c r="I747" s="10"/>
      <c r="J747" s="5"/>
    </row>
    <row r="748" spans="2:10" s="4" customFormat="1" ht="24.95" customHeight="1" x14ac:dyDescent="0.25">
      <c r="B748" s="10"/>
      <c r="C748" s="10"/>
      <c r="D748" s="10"/>
      <c r="E748" s="10"/>
      <c r="F748" s="10"/>
      <c r="G748" s="5"/>
      <c r="H748" s="10"/>
      <c r="I748" s="10"/>
      <c r="J748" s="5"/>
    </row>
    <row r="749" spans="2:10" s="4" customFormat="1" ht="24.95" customHeight="1" x14ac:dyDescent="0.25">
      <c r="B749" s="10"/>
      <c r="C749" s="10"/>
      <c r="D749" s="10"/>
      <c r="E749" s="10"/>
      <c r="F749" s="10"/>
      <c r="G749" s="5"/>
      <c r="H749" s="10"/>
      <c r="I749" s="10"/>
      <c r="J749" s="5"/>
    </row>
    <row r="750" spans="2:10" s="4" customFormat="1" ht="24.95" customHeight="1" x14ac:dyDescent="0.25">
      <c r="B750" s="10"/>
      <c r="C750" s="10"/>
      <c r="D750" s="10"/>
      <c r="E750" s="10"/>
      <c r="F750" s="10"/>
      <c r="G750" s="5"/>
      <c r="H750" s="10"/>
      <c r="I750" s="10"/>
      <c r="J750" s="5"/>
    </row>
    <row r="751" spans="2:10" s="4" customFormat="1" ht="24.95" customHeight="1" x14ac:dyDescent="0.25">
      <c r="B751" s="10"/>
      <c r="C751" s="10"/>
      <c r="D751" s="10"/>
      <c r="E751" s="10"/>
      <c r="F751" s="10"/>
      <c r="G751" s="5"/>
      <c r="H751" s="10"/>
      <c r="I751" s="10"/>
      <c r="J751" s="5"/>
    </row>
    <row r="752" spans="2:10" s="4" customFormat="1" ht="24.95" customHeight="1" x14ac:dyDescent="0.25">
      <c r="B752" s="10"/>
      <c r="C752" s="10"/>
      <c r="D752" s="10"/>
      <c r="E752" s="10"/>
      <c r="F752" s="10"/>
      <c r="G752" s="5"/>
      <c r="H752" s="10"/>
      <c r="I752" s="10"/>
      <c r="J752" s="5"/>
    </row>
    <row r="753" spans="2:10" s="4" customFormat="1" ht="24.95" customHeight="1" x14ac:dyDescent="0.25">
      <c r="B753" s="10"/>
      <c r="C753" s="10"/>
      <c r="D753" s="10"/>
      <c r="E753" s="10"/>
      <c r="F753" s="10"/>
      <c r="G753" s="5"/>
      <c r="H753" s="10"/>
      <c r="I753" s="10"/>
      <c r="J753" s="5"/>
    </row>
    <row r="754" spans="2:10" s="4" customFormat="1" ht="24.95" customHeight="1" x14ac:dyDescent="0.25">
      <c r="B754" s="10"/>
      <c r="C754" s="10"/>
      <c r="D754" s="10"/>
      <c r="E754" s="10"/>
      <c r="F754" s="10"/>
      <c r="G754" s="5"/>
      <c r="H754" s="10"/>
      <c r="I754" s="10"/>
      <c r="J754" s="5"/>
    </row>
    <row r="755" spans="2:10" s="4" customFormat="1" ht="24.95" customHeight="1" x14ac:dyDescent="0.25">
      <c r="B755" s="10"/>
      <c r="C755" s="10"/>
      <c r="D755" s="10"/>
      <c r="E755" s="10"/>
      <c r="F755" s="10"/>
      <c r="G755" s="5"/>
      <c r="H755" s="10"/>
      <c r="I755" s="10"/>
      <c r="J755" s="5"/>
    </row>
    <row r="756" spans="2:10" s="4" customFormat="1" ht="24.95" customHeight="1" x14ac:dyDescent="0.25">
      <c r="B756" s="10"/>
      <c r="C756" s="10"/>
      <c r="D756" s="10"/>
      <c r="E756" s="10"/>
      <c r="F756" s="10"/>
      <c r="G756" s="5"/>
      <c r="H756" s="10"/>
      <c r="I756" s="10"/>
      <c r="J756" s="5"/>
    </row>
    <row r="757" spans="2:10" s="4" customFormat="1" ht="24.95" customHeight="1" x14ac:dyDescent="0.25">
      <c r="B757" s="10"/>
      <c r="C757" s="10"/>
      <c r="D757" s="10"/>
      <c r="E757" s="10"/>
      <c r="F757" s="10"/>
      <c r="G757" s="5"/>
      <c r="H757" s="10"/>
      <c r="I757" s="10"/>
      <c r="J757" s="5"/>
    </row>
    <row r="758" spans="2:10" s="4" customFormat="1" ht="24.95" customHeight="1" x14ac:dyDescent="0.25">
      <c r="B758" s="10"/>
      <c r="C758" s="10"/>
      <c r="D758" s="10"/>
      <c r="E758" s="10"/>
      <c r="F758" s="10"/>
      <c r="G758" s="5"/>
      <c r="H758" s="10"/>
      <c r="I758" s="10"/>
      <c r="J758" s="5"/>
    </row>
    <row r="759" spans="2:10" s="4" customFormat="1" ht="24.95" customHeight="1" x14ac:dyDescent="0.25">
      <c r="B759" s="10"/>
      <c r="C759" s="10"/>
      <c r="D759" s="10"/>
      <c r="E759" s="10"/>
      <c r="F759" s="10"/>
      <c r="G759" s="5"/>
      <c r="H759" s="10"/>
      <c r="I759" s="10"/>
      <c r="J759" s="5"/>
    </row>
    <row r="760" spans="2:10" s="4" customFormat="1" ht="24.95" customHeight="1" x14ac:dyDescent="0.25">
      <c r="B760" s="10"/>
      <c r="C760" s="10"/>
      <c r="D760" s="10"/>
      <c r="E760" s="10"/>
      <c r="F760" s="10"/>
      <c r="G760" s="5"/>
      <c r="H760" s="10"/>
      <c r="I760" s="10"/>
      <c r="J760" s="5"/>
    </row>
    <row r="761" spans="2:10" s="4" customFormat="1" ht="24.95" customHeight="1" x14ac:dyDescent="0.25">
      <c r="B761" s="10"/>
      <c r="C761" s="10"/>
      <c r="D761" s="10"/>
      <c r="E761" s="10"/>
      <c r="F761" s="10"/>
      <c r="G761" s="5"/>
      <c r="H761" s="10"/>
      <c r="I761" s="10"/>
      <c r="J761" s="5"/>
    </row>
    <row r="762" spans="2:10" s="4" customFormat="1" ht="24.95" customHeight="1" x14ac:dyDescent="0.25">
      <c r="B762" s="10"/>
      <c r="C762" s="10"/>
      <c r="D762" s="10"/>
      <c r="E762" s="10"/>
      <c r="F762" s="10"/>
      <c r="G762" s="5"/>
      <c r="H762" s="10"/>
      <c r="I762" s="10"/>
      <c r="J762" s="5"/>
    </row>
    <row r="763" spans="2:10" s="4" customFormat="1" ht="24.95" customHeight="1" x14ac:dyDescent="0.25">
      <c r="B763" s="10"/>
      <c r="C763" s="10"/>
      <c r="D763" s="10"/>
      <c r="E763" s="10"/>
      <c r="F763" s="10"/>
      <c r="G763" s="5"/>
      <c r="H763" s="10"/>
      <c r="I763" s="10"/>
      <c r="J763" s="5"/>
    </row>
    <row r="764" spans="2:10" s="4" customFormat="1" ht="24.95" customHeight="1" x14ac:dyDescent="0.25">
      <c r="B764" s="10"/>
      <c r="C764" s="10"/>
      <c r="D764" s="10"/>
      <c r="E764" s="10"/>
      <c r="F764" s="10"/>
      <c r="G764" s="5"/>
      <c r="H764" s="10"/>
      <c r="I764" s="10"/>
      <c r="J764" s="5"/>
    </row>
    <row r="765" spans="2:10" s="4" customFormat="1" ht="24.95" customHeight="1" x14ac:dyDescent="0.25">
      <c r="B765" s="10"/>
      <c r="C765" s="10"/>
      <c r="D765" s="10"/>
      <c r="E765" s="10"/>
      <c r="F765" s="10"/>
      <c r="G765" s="5"/>
      <c r="H765" s="10"/>
      <c r="I765" s="10"/>
      <c r="J765" s="5"/>
    </row>
    <row r="766" spans="2:10" s="4" customFormat="1" ht="24.95" customHeight="1" x14ac:dyDescent="0.25">
      <c r="B766" s="10"/>
      <c r="C766" s="10"/>
      <c r="D766" s="10"/>
      <c r="E766" s="10"/>
      <c r="F766" s="10"/>
      <c r="G766" s="5"/>
      <c r="H766" s="10"/>
      <c r="I766" s="10"/>
      <c r="J766" s="5"/>
    </row>
    <row r="767" spans="2:10" s="4" customFormat="1" ht="24.95" customHeight="1" x14ac:dyDescent="0.25">
      <c r="B767" s="10"/>
      <c r="C767" s="10"/>
      <c r="D767" s="10"/>
      <c r="E767" s="10"/>
      <c r="F767" s="10"/>
      <c r="G767" s="5"/>
      <c r="H767" s="10"/>
      <c r="I767" s="10"/>
      <c r="J767" s="5"/>
    </row>
    <row r="768" spans="2:10" s="4" customFormat="1" ht="24.95" customHeight="1" x14ac:dyDescent="0.25">
      <c r="B768" s="10"/>
      <c r="C768" s="10"/>
      <c r="D768" s="10"/>
      <c r="E768" s="10"/>
      <c r="F768" s="10"/>
      <c r="G768" s="5"/>
      <c r="H768" s="10"/>
      <c r="I768" s="10"/>
      <c r="J768" s="5"/>
    </row>
    <row r="769" spans="2:10" s="4" customFormat="1" ht="24.95" customHeight="1" x14ac:dyDescent="0.25">
      <c r="B769" s="10"/>
      <c r="C769" s="10"/>
      <c r="D769" s="10"/>
      <c r="E769" s="10"/>
      <c r="F769" s="10"/>
      <c r="G769" s="5"/>
      <c r="H769" s="10"/>
      <c r="I769" s="10"/>
      <c r="J769" s="5"/>
    </row>
    <row r="770" spans="2:10" s="4" customFormat="1" ht="24.95" customHeight="1" x14ac:dyDescent="0.25">
      <c r="B770" s="10"/>
      <c r="C770" s="10"/>
      <c r="D770" s="10"/>
      <c r="E770" s="10"/>
      <c r="F770" s="10"/>
      <c r="G770" s="5"/>
      <c r="H770" s="10"/>
      <c r="I770" s="10"/>
      <c r="J770" s="5"/>
    </row>
    <row r="771" spans="2:10" s="4" customFormat="1" ht="24.95" customHeight="1" x14ac:dyDescent="0.25">
      <c r="B771" s="10"/>
      <c r="C771" s="10"/>
      <c r="D771" s="10"/>
      <c r="E771" s="10"/>
      <c r="F771" s="10"/>
      <c r="G771" s="5"/>
      <c r="H771" s="10"/>
      <c r="I771" s="10"/>
      <c r="J771" s="5"/>
    </row>
    <row r="772" spans="2:10" s="4" customFormat="1" ht="24.95" customHeight="1" x14ac:dyDescent="0.25">
      <c r="B772" s="10"/>
      <c r="C772" s="10"/>
      <c r="D772" s="10"/>
      <c r="E772" s="10"/>
      <c r="F772" s="10"/>
      <c r="G772" s="5"/>
      <c r="H772" s="10"/>
      <c r="I772" s="10"/>
      <c r="J772" s="5"/>
    </row>
    <row r="773" spans="2:10" s="4" customFormat="1" ht="24.95" customHeight="1" x14ac:dyDescent="0.25">
      <c r="B773" s="10"/>
      <c r="C773" s="10"/>
      <c r="D773" s="10"/>
      <c r="E773" s="10"/>
      <c r="F773" s="10"/>
      <c r="G773" s="5"/>
      <c r="H773" s="10"/>
      <c r="I773" s="10"/>
      <c r="J773" s="5"/>
    </row>
    <row r="774" spans="2:10" s="4" customFormat="1" ht="24.95" customHeight="1" x14ac:dyDescent="0.25">
      <c r="B774" s="10"/>
      <c r="C774" s="10"/>
      <c r="D774" s="10"/>
      <c r="E774" s="10"/>
      <c r="F774" s="10"/>
      <c r="G774" s="5"/>
      <c r="H774" s="10"/>
      <c r="I774" s="10"/>
      <c r="J774" s="5"/>
    </row>
    <row r="775" spans="2:10" s="4" customFormat="1" ht="24.95" customHeight="1" x14ac:dyDescent="0.25">
      <c r="B775" s="10"/>
      <c r="C775" s="10"/>
      <c r="D775" s="10"/>
      <c r="E775" s="10"/>
      <c r="F775" s="10"/>
      <c r="G775" s="5"/>
      <c r="H775" s="10"/>
      <c r="I775" s="10"/>
      <c r="J775" s="5"/>
    </row>
    <row r="776" spans="2:10" s="4" customFormat="1" ht="24.95" customHeight="1" x14ac:dyDescent="0.25">
      <c r="B776" s="10"/>
      <c r="C776" s="10"/>
      <c r="D776" s="10"/>
      <c r="E776" s="10"/>
      <c r="F776" s="10"/>
      <c r="G776" s="5"/>
      <c r="H776" s="10"/>
      <c r="I776" s="10"/>
      <c r="J776" s="5"/>
    </row>
    <row r="777" spans="2:10" s="4" customFormat="1" ht="24.95" customHeight="1" x14ac:dyDescent="0.25">
      <c r="B777" s="10"/>
      <c r="C777" s="10"/>
      <c r="D777" s="10"/>
      <c r="E777" s="10"/>
      <c r="F777" s="10"/>
      <c r="G777" s="5"/>
      <c r="H777" s="10"/>
      <c r="I777" s="10"/>
      <c r="J777" s="5"/>
    </row>
    <row r="778" spans="2:10" s="4" customFormat="1" ht="24.95" customHeight="1" x14ac:dyDescent="0.25">
      <c r="B778" s="10"/>
      <c r="C778" s="10"/>
      <c r="D778" s="10"/>
      <c r="E778" s="10"/>
      <c r="F778" s="10"/>
      <c r="G778" s="5"/>
      <c r="H778" s="10"/>
      <c r="I778" s="10"/>
      <c r="J778" s="5"/>
    </row>
    <row r="779" spans="2:10" s="4" customFormat="1" ht="24.95" customHeight="1" x14ac:dyDescent="0.25">
      <c r="B779" s="10"/>
      <c r="C779" s="10"/>
      <c r="D779" s="10"/>
      <c r="E779" s="10"/>
      <c r="F779" s="10"/>
      <c r="G779" s="5"/>
      <c r="H779" s="10"/>
      <c r="I779" s="10"/>
      <c r="J779" s="5"/>
    </row>
    <row r="780" spans="2:10" s="4" customFormat="1" ht="24.95" customHeight="1" x14ac:dyDescent="0.25">
      <c r="B780" s="10"/>
      <c r="C780" s="10"/>
      <c r="D780" s="10"/>
      <c r="E780" s="10"/>
      <c r="F780" s="10"/>
      <c r="G780" s="5"/>
      <c r="H780" s="10"/>
      <c r="I780" s="10"/>
      <c r="J780" s="5"/>
    </row>
    <row r="781" spans="2:10" s="4" customFormat="1" ht="24.95" customHeight="1" x14ac:dyDescent="0.25">
      <c r="B781" s="10"/>
      <c r="C781" s="10"/>
      <c r="D781" s="10"/>
      <c r="E781" s="10"/>
      <c r="F781" s="10"/>
      <c r="G781" s="5"/>
      <c r="H781" s="10"/>
      <c r="I781" s="10"/>
      <c r="J781" s="5"/>
    </row>
    <row r="782" spans="2:10" s="4" customFormat="1" ht="24.95" customHeight="1" x14ac:dyDescent="0.25">
      <c r="B782" s="10"/>
      <c r="C782" s="10"/>
      <c r="D782" s="10"/>
      <c r="E782" s="10"/>
      <c r="F782" s="10"/>
      <c r="G782" s="5"/>
      <c r="H782" s="10"/>
      <c r="I782" s="10"/>
      <c r="J782" s="5"/>
    </row>
    <row r="783" spans="2:10" s="4" customFormat="1" ht="24.95" customHeight="1" x14ac:dyDescent="0.25">
      <c r="B783" s="10"/>
      <c r="C783" s="10"/>
      <c r="D783" s="10"/>
      <c r="E783" s="10"/>
      <c r="F783" s="10"/>
      <c r="G783" s="5"/>
      <c r="H783" s="10"/>
      <c r="I783" s="10"/>
      <c r="J783" s="5"/>
    </row>
    <row r="784" spans="2:10" s="4" customFormat="1" ht="24.95" customHeight="1" x14ac:dyDescent="0.25">
      <c r="B784" s="10"/>
      <c r="C784" s="10"/>
      <c r="D784" s="10"/>
      <c r="E784" s="10"/>
      <c r="F784" s="10"/>
      <c r="G784" s="5"/>
      <c r="H784" s="10"/>
      <c r="I784" s="10"/>
      <c r="J784" s="5"/>
    </row>
    <row r="785" spans="2:10" s="4" customFormat="1" ht="24.95" customHeight="1" x14ac:dyDescent="0.25">
      <c r="B785" s="10"/>
      <c r="C785" s="10"/>
      <c r="D785" s="10"/>
      <c r="E785" s="10"/>
      <c r="F785" s="10"/>
      <c r="G785" s="5"/>
      <c r="H785" s="10"/>
      <c r="I785" s="10"/>
      <c r="J785" s="5"/>
    </row>
    <row r="786" spans="2:10" s="4" customFormat="1" ht="24.95" customHeight="1" x14ac:dyDescent="0.25">
      <c r="B786" s="10"/>
      <c r="C786" s="10"/>
      <c r="D786" s="10"/>
      <c r="E786" s="10"/>
      <c r="F786" s="10"/>
      <c r="G786" s="5"/>
      <c r="H786" s="10"/>
      <c r="I786" s="10"/>
      <c r="J786" s="5"/>
    </row>
    <row r="787" spans="2:10" s="4" customFormat="1" ht="24.95" customHeight="1" x14ac:dyDescent="0.25">
      <c r="B787" s="10"/>
      <c r="C787" s="10"/>
      <c r="D787" s="10"/>
      <c r="E787" s="10"/>
      <c r="F787" s="10"/>
      <c r="G787" s="5"/>
      <c r="H787" s="10"/>
      <c r="I787" s="10"/>
      <c r="J787" s="5"/>
    </row>
    <row r="788" spans="2:10" s="4" customFormat="1" ht="24.95" customHeight="1" x14ac:dyDescent="0.25">
      <c r="B788" s="10"/>
      <c r="C788" s="10"/>
      <c r="D788" s="10"/>
      <c r="E788" s="10"/>
      <c r="F788" s="10"/>
      <c r="G788" s="5"/>
      <c r="H788" s="10"/>
      <c r="I788" s="10"/>
      <c r="J788" s="5"/>
    </row>
    <row r="789" spans="2:10" s="4" customFormat="1" ht="24.95" customHeight="1" x14ac:dyDescent="0.25">
      <c r="B789" s="10"/>
      <c r="C789" s="10"/>
      <c r="D789" s="10"/>
      <c r="E789" s="10"/>
      <c r="F789" s="10"/>
      <c r="G789" s="5"/>
      <c r="H789" s="10"/>
      <c r="I789" s="10"/>
      <c r="J789" s="5"/>
    </row>
    <row r="790" spans="2:10" s="4" customFormat="1" ht="24.95" customHeight="1" x14ac:dyDescent="0.25">
      <c r="B790" s="10"/>
      <c r="C790" s="10"/>
      <c r="D790" s="10"/>
      <c r="E790" s="10"/>
      <c r="F790" s="10"/>
      <c r="G790" s="5"/>
      <c r="H790" s="10"/>
      <c r="I790" s="10"/>
      <c r="J790" s="5"/>
    </row>
    <row r="791" spans="2:10" s="4" customFormat="1" ht="24.95" customHeight="1" x14ac:dyDescent="0.25">
      <c r="B791" s="10"/>
      <c r="C791" s="10"/>
      <c r="D791" s="10"/>
      <c r="E791" s="10"/>
      <c r="F791" s="10"/>
      <c r="G791" s="5"/>
      <c r="H791" s="10"/>
      <c r="I791" s="10"/>
      <c r="J791" s="5"/>
    </row>
    <row r="792" spans="2:10" s="4" customFormat="1" ht="24.95" customHeight="1" x14ac:dyDescent="0.25">
      <c r="B792" s="10"/>
      <c r="C792" s="10"/>
      <c r="D792" s="10"/>
      <c r="E792" s="10"/>
      <c r="F792" s="10"/>
      <c r="G792" s="5"/>
      <c r="H792" s="10"/>
      <c r="I792" s="10"/>
      <c r="J792" s="5"/>
    </row>
    <row r="793" spans="2:10" s="4" customFormat="1" ht="24.95" customHeight="1" x14ac:dyDescent="0.25">
      <c r="B793" s="10"/>
      <c r="C793" s="10"/>
      <c r="D793" s="10"/>
      <c r="E793" s="10"/>
      <c r="F793" s="10"/>
      <c r="G793" s="5"/>
      <c r="H793" s="10"/>
      <c r="I793" s="10"/>
      <c r="J793" s="5"/>
    </row>
    <row r="794" spans="2:10" s="4" customFormat="1" ht="24.95" customHeight="1" x14ac:dyDescent="0.25">
      <c r="B794" s="10"/>
      <c r="C794" s="10"/>
      <c r="D794" s="10"/>
      <c r="E794" s="10"/>
      <c r="F794" s="10"/>
      <c r="G794" s="5"/>
      <c r="H794" s="10"/>
      <c r="I794" s="10"/>
      <c r="J794" s="5"/>
    </row>
    <row r="795" spans="2:10" s="4" customFormat="1" ht="24.95" customHeight="1" x14ac:dyDescent="0.25">
      <c r="B795" s="10"/>
      <c r="C795" s="10"/>
      <c r="D795" s="10"/>
      <c r="E795" s="10"/>
      <c r="F795" s="10"/>
      <c r="G795" s="5"/>
      <c r="H795" s="10"/>
      <c r="I795" s="10"/>
      <c r="J795" s="5"/>
    </row>
    <row r="796" spans="2:10" s="4" customFormat="1" ht="24.95" customHeight="1" x14ac:dyDescent="0.25">
      <c r="B796" s="10"/>
      <c r="C796" s="10"/>
      <c r="D796" s="10"/>
      <c r="E796" s="10"/>
      <c r="F796" s="10"/>
      <c r="G796" s="5"/>
      <c r="H796" s="10"/>
      <c r="I796" s="10"/>
      <c r="J796" s="5"/>
    </row>
    <row r="797" spans="2:10" s="4" customFormat="1" ht="24.95" customHeight="1" x14ac:dyDescent="0.25">
      <c r="B797" s="10"/>
      <c r="C797" s="10"/>
      <c r="D797" s="10"/>
      <c r="E797" s="10"/>
      <c r="F797" s="10"/>
      <c r="G797" s="5"/>
      <c r="H797" s="10"/>
      <c r="I797" s="10"/>
      <c r="J797" s="5"/>
    </row>
    <row r="798" spans="2:10" s="4" customFormat="1" ht="24.95" customHeight="1" x14ac:dyDescent="0.25">
      <c r="B798" s="10"/>
      <c r="C798" s="10"/>
      <c r="D798" s="10"/>
      <c r="E798" s="10"/>
      <c r="F798" s="10"/>
      <c r="G798" s="5"/>
      <c r="H798" s="10"/>
      <c r="I798" s="10"/>
      <c r="J798" s="5"/>
    </row>
    <row r="799" spans="2:10" s="4" customFormat="1" ht="24.95" customHeight="1" x14ac:dyDescent="0.25">
      <c r="B799" s="10"/>
      <c r="C799" s="10"/>
      <c r="D799" s="10"/>
      <c r="E799" s="10"/>
      <c r="F799" s="10"/>
      <c r="G799" s="5"/>
      <c r="H799" s="10"/>
      <c r="I799" s="10"/>
      <c r="J799" s="5"/>
    </row>
    <row r="800" spans="2:10" s="4" customFormat="1" ht="24.95" customHeight="1" x14ac:dyDescent="0.25">
      <c r="B800" s="10"/>
      <c r="C800" s="10"/>
      <c r="D800" s="10"/>
      <c r="E800" s="10"/>
      <c r="F800" s="10"/>
      <c r="G800" s="5"/>
      <c r="H800" s="10"/>
      <c r="I800" s="10"/>
      <c r="J800" s="5"/>
    </row>
    <row r="801" spans="2:10" s="4" customFormat="1" ht="24.95" customHeight="1" x14ac:dyDescent="0.25">
      <c r="B801" s="10"/>
      <c r="C801" s="10"/>
      <c r="D801" s="10"/>
      <c r="E801" s="10"/>
      <c r="F801" s="10"/>
      <c r="G801" s="5"/>
      <c r="H801" s="10"/>
      <c r="I801" s="10"/>
      <c r="J801" s="5"/>
    </row>
    <row r="802" spans="2:10" s="4" customFormat="1" ht="24.95" customHeight="1" x14ac:dyDescent="0.25">
      <c r="B802" s="10"/>
      <c r="C802" s="10"/>
      <c r="D802" s="10"/>
      <c r="E802" s="10"/>
      <c r="F802" s="10"/>
      <c r="G802" s="5"/>
      <c r="H802" s="10"/>
      <c r="I802" s="10"/>
      <c r="J802" s="5"/>
    </row>
    <row r="803" spans="2:10" s="4" customFormat="1" ht="24.95" customHeight="1" x14ac:dyDescent="0.25">
      <c r="B803" s="10"/>
      <c r="C803" s="10"/>
      <c r="D803" s="10"/>
      <c r="E803" s="10"/>
      <c r="F803" s="10"/>
      <c r="G803" s="5"/>
      <c r="H803" s="10"/>
      <c r="I803" s="10"/>
      <c r="J803" s="5"/>
    </row>
    <row r="804" spans="2:10" s="4" customFormat="1" ht="24.95" customHeight="1" x14ac:dyDescent="0.25">
      <c r="B804" s="10"/>
      <c r="C804" s="10"/>
      <c r="D804" s="10"/>
      <c r="E804" s="10"/>
      <c r="F804" s="10"/>
      <c r="G804" s="5"/>
      <c r="H804" s="10"/>
      <c r="I804" s="10"/>
      <c r="J804" s="5"/>
    </row>
    <row r="805" spans="2:10" s="4" customFormat="1" ht="24.95" customHeight="1" x14ac:dyDescent="0.25">
      <c r="B805" s="10"/>
      <c r="C805" s="10"/>
      <c r="D805" s="10"/>
      <c r="E805" s="10"/>
      <c r="F805" s="10"/>
      <c r="G805" s="5"/>
      <c r="H805" s="10"/>
      <c r="I805" s="10"/>
      <c r="J805" s="5"/>
    </row>
    <row r="806" spans="2:10" s="4" customFormat="1" ht="24.95" customHeight="1" x14ac:dyDescent="0.25">
      <c r="B806" s="10"/>
      <c r="C806" s="10"/>
      <c r="D806" s="10"/>
      <c r="E806" s="10"/>
      <c r="F806" s="10"/>
      <c r="G806" s="5"/>
      <c r="H806" s="10"/>
      <c r="I806" s="10"/>
      <c r="J806" s="5"/>
    </row>
    <row r="807" spans="2:10" s="4" customFormat="1" ht="24.95" customHeight="1" x14ac:dyDescent="0.25">
      <c r="B807" s="10"/>
      <c r="C807" s="10"/>
      <c r="D807" s="10"/>
      <c r="E807" s="10"/>
      <c r="F807" s="10"/>
      <c r="G807" s="5"/>
      <c r="H807" s="10"/>
      <c r="I807" s="10"/>
      <c r="J807" s="5"/>
    </row>
    <row r="808" spans="2:10" s="4" customFormat="1" ht="24.95" customHeight="1" x14ac:dyDescent="0.25">
      <c r="B808" s="10"/>
      <c r="C808" s="10"/>
      <c r="D808" s="10"/>
      <c r="E808" s="10"/>
      <c r="F808" s="10"/>
      <c r="G808" s="5"/>
      <c r="H808" s="10"/>
      <c r="I808" s="10"/>
      <c r="J808" s="5"/>
    </row>
    <row r="809" spans="2:10" s="4" customFormat="1" ht="24.95" customHeight="1" x14ac:dyDescent="0.25">
      <c r="B809" s="10"/>
      <c r="C809" s="10"/>
      <c r="D809" s="10"/>
      <c r="E809" s="10"/>
      <c r="F809" s="10"/>
      <c r="G809" s="5"/>
      <c r="H809" s="10"/>
      <c r="I809" s="10"/>
      <c r="J809" s="5"/>
    </row>
    <row r="810" spans="2:10" s="4" customFormat="1" ht="24.95" customHeight="1" x14ac:dyDescent="0.25">
      <c r="B810" s="10"/>
      <c r="C810" s="10"/>
      <c r="D810" s="10"/>
      <c r="E810" s="10"/>
      <c r="F810" s="10"/>
      <c r="G810" s="5"/>
      <c r="H810" s="10"/>
      <c r="I810" s="10"/>
      <c r="J810" s="5"/>
    </row>
    <row r="811" spans="2:10" s="4" customFormat="1" ht="24.95" customHeight="1" x14ac:dyDescent="0.25">
      <c r="B811" s="10"/>
      <c r="C811" s="10"/>
      <c r="D811" s="10"/>
      <c r="E811" s="10"/>
      <c r="F811" s="10"/>
      <c r="G811" s="5"/>
      <c r="H811" s="10"/>
      <c r="I811" s="10"/>
      <c r="J811" s="5"/>
    </row>
    <row r="812" spans="2:10" s="4" customFormat="1" ht="24.95" customHeight="1" x14ac:dyDescent="0.25">
      <c r="B812" s="10"/>
      <c r="C812" s="10"/>
      <c r="D812" s="10"/>
      <c r="E812" s="10"/>
      <c r="F812" s="10"/>
      <c r="G812" s="5"/>
      <c r="H812" s="10"/>
      <c r="I812" s="10"/>
      <c r="J812" s="5"/>
    </row>
    <row r="813" spans="2:10" s="4" customFormat="1" ht="24.95" customHeight="1" x14ac:dyDescent="0.25">
      <c r="B813" s="10"/>
      <c r="C813" s="10"/>
      <c r="D813" s="10"/>
      <c r="E813" s="10"/>
      <c r="F813" s="10"/>
      <c r="G813" s="5"/>
      <c r="H813" s="10"/>
      <c r="I813" s="10"/>
      <c r="J813" s="5"/>
    </row>
    <row r="814" spans="2:10" s="4" customFormat="1" ht="24.95" customHeight="1" x14ac:dyDescent="0.25">
      <c r="B814" s="10"/>
      <c r="C814" s="10"/>
      <c r="D814" s="10"/>
      <c r="E814" s="10"/>
      <c r="F814" s="10"/>
      <c r="G814" s="5"/>
      <c r="H814" s="10"/>
      <c r="I814" s="10"/>
      <c r="J814" s="5"/>
    </row>
    <row r="815" spans="2:10" s="4" customFormat="1" ht="24.95" customHeight="1" x14ac:dyDescent="0.25">
      <c r="B815" s="10"/>
      <c r="C815" s="10"/>
      <c r="D815" s="10"/>
      <c r="E815" s="10"/>
      <c r="F815" s="10"/>
      <c r="G815" s="5"/>
      <c r="H815" s="10"/>
      <c r="I815" s="10"/>
      <c r="J815" s="5"/>
    </row>
    <row r="816" spans="2:10" s="4" customFormat="1" ht="24.95" customHeight="1" x14ac:dyDescent="0.25">
      <c r="B816" s="10"/>
      <c r="C816" s="10"/>
      <c r="D816" s="10"/>
      <c r="E816" s="10"/>
      <c r="F816" s="10"/>
      <c r="G816" s="5"/>
      <c r="H816" s="10"/>
      <c r="I816" s="10"/>
      <c r="J816" s="5"/>
    </row>
    <row r="817" spans="2:10" s="4" customFormat="1" ht="24.95" customHeight="1" x14ac:dyDescent="0.25">
      <c r="B817" s="10"/>
      <c r="C817" s="10"/>
      <c r="D817" s="10"/>
      <c r="E817" s="10"/>
      <c r="F817" s="10"/>
      <c r="G817" s="5"/>
      <c r="H817" s="10"/>
      <c r="I817" s="10"/>
      <c r="J817" s="5"/>
    </row>
    <row r="818" spans="2:10" s="4" customFormat="1" ht="24.95" customHeight="1" x14ac:dyDescent="0.25">
      <c r="B818" s="10"/>
      <c r="C818" s="10"/>
      <c r="D818" s="10"/>
      <c r="E818" s="10"/>
      <c r="F818" s="10"/>
      <c r="G818" s="5"/>
      <c r="H818" s="10"/>
      <c r="I818" s="10"/>
      <c r="J818" s="5"/>
    </row>
    <row r="819" spans="2:10" s="4" customFormat="1" ht="24.95" customHeight="1" x14ac:dyDescent="0.25">
      <c r="B819" s="10"/>
      <c r="C819" s="10"/>
      <c r="D819" s="10"/>
      <c r="E819" s="10"/>
      <c r="F819" s="10"/>
      <c r="G819" s="5"/>
      <c r="H819" s="10"/>
      <c r="I819" s="10"/>
      <c r="J819" s="5"/>
    </row>
    <row r="820" spans="2:10" s="4" customFormat="1" ht="24.95" customHeight="1" x14ac:dyDescent="0.25">
      <c r="B820" s="10"/>
      <c r="C820" s="10"/>
      <c r="D820" s="10"/>
      <c r="E820" s="10"/>
      <c r="F820" s="10"/>
      <c r="G820" s="5"/>
      <c r="H820" s="10"/>
      <c r="I820" s="10"/>
      <c r="J820" s="5"/>
    </row>
    <row r="821" spans="2:10" s="4" customFormat="1" ht="24.95" customHeight="1" x14ac:dyDescent="0.25">
      <c r="B821" s="10"/>
      <c r="C821" s="10"/>
      <c r="D821" s="10"/>
      <c r="E821" s="10"/>
      <c r="F821" s="10"/>
      <c r="G821" s="5"/>
      <c r="H821" s="10"/>
      <c r="I821" s="10"/>
      <c r="J821" s="5"/>
    </row>
    <row r="822" spans="2:10" s="4" customFormat="1" ht="24.95" customHeight="1" x14ac:dyDescent="0.25">
      <c r="B822" s="10"/>
      <c r="C822" s="10"/>
      <c r="D822" s="10"/>
      <c r="E822" s="10"/>
      <c r="F822" s="10"/>
      <c r="G822" s="5"/>
      <c r="H822" s="10"/>
      <c r="I822" s="10"/>
      <c r="J822" s="5"/>
    </row>
    <row r="823" spans="2:10" s="4" customFormat="1" ht="24.95" customHeight="1" x14ac:dyDescent="0.25">
      <c r="B823" s="10"/>
      <c r="C823" s="10"/>
      <c r="D823" s="10"/>
      <c r="E823" s="10"/>
      <c r="F823" s="10"/>
      <c r="G823" s="5"/>
      <c r="H823" s="10"/>
      <c r="I823" s="10"/>
      <c r="J823" s="5"/>
    </row>
    <row r="824" spans="2:10" s="4" customFormat="1" ht="24.95" customHeight="1" x14ac:dyDescent="0.25">
      <c r="B824" s="10"/>
      <c r="C824" s="10"/>
      <c r="D824" s="10"/>
      <c r="E824" s="10"/>
      <c r="F824" s="10"/>
      <c r="G824" s="5"/>
      <c r="H824" s="10"/>
      <c r="I824" s="10"/>
      <c r="J824" s="5"/>
    </row>
    <row r="825" spans="2:10" s="4" customFormat="1" ht="24.95" customHeight="1" x14ac:dyDescent="0.25">
      <c r="B825" s="10"/>
      <c r="C825" s="10"/>
      <c r="D825" s="10"/>
      <c r="E825" s="10"/>
      <c r="F825" s="10"/>
      <c r="G825" s="5"/>
      <c r="H825" s="10"/>
      <c r="I825" s="10"/>
      <c r="J825" s="5"/>
    </row>
    <row r="826" spans="2:10" s="4" customFormat="1" ht="24.95" customHeight="1" x14ac:dyDescent="0.25">
      <c r="B826" s="10"/>
      <c r="C826" s="10"/>
      <c r="D826" s="10"/>
      <c r="E826" s="10"/>
      <c r="F826" s="10"/>
      <c r="G826" s="5"/>
      <c r="H826" s="10"/>
      <c r="I826" s="10"/>
      <c r="J826" s="5"/>
    </row>
    <row r="827" spans="2:10" s="4" customFormat="1" ht="24.95" customHeight="1" x14ac:dyDescent="0.25">
      <c r="B827" s="10"/>
      <c r="C827" s="10"/>
      <c r="D827" s="10"/>
      <c r="E827" s="10"/>
      <c r="F827" s="10"/>
      <c r="G827" s="5"/>
      <c r="H827" s="10"/>
      <c r="I827" s="10"/>
      <c r="J827" s="5"/>
    </row>
    <row r="828" spans="2:10" s="4" customFormat="1" ht="24.95" customHeight="1" x14ac:dyDescent="0.25">
      <c r="B828" s="10"/>
      <c r="C828" s="10"/>
      <c r="D828" s="10"/>
      <c r="E828" s="10"/>
      <c r="F828" s="10"/>
      <c r="G828" s="5"/>
      <c r="H828" s="10"/>
      <c r="I828" s="10"/>
      <c r="J828" s="5"/>
    </row>
    <row r="829" spans="2:10" s="4" customFormat="1" ht="24.95" customHeight="1" x14ac:dyDescent="0.25">
      <c r="B829" s="10"/>
      <c r="C829" s="10"/>
      <c r="D829" s="10"/>
      <c r="E829" s="10"/>
      <c r="F829" s="10"/>
      <c r="G829" s="5"/>
      <c r="H829" s="10"/>
      <c r="I829" s="10"/>
      <c r="J829" s="5"/>
    </row>
    <row r="830" spans="2:10" s="4" customFormat="1" ht="24.95" customHeight="1" x14ac:dyDescent="0.25">
      <c r="B830" s="10"/>
      <c r="C830" s="10"/>
      <c r="D830" s="10"/>
      <c r="E830" s="10"/>
      <c r="F830" s="10"/>
      <c r="G830" s="5"/>
      <c r="H830" s="10"/>
      <c r="I830" s="10"/>
      <c r="J830" s="5"/>
    </row>
    <row r="831" spans="2:10" s="4" customFormat="1" ht="24.95" customHeight="1" x14ac:dyDescent="0.25">
      <c r="B831" s="10"/>
      <c r="C831" s="10"/>
      <c r="D831" s="10"/>
      <c r="E831" s="10"/>
      <c r="F831" s="10"/>
      <c r="G831" s="5"/>
      <c r="H831" s="10"/>
      <c r="I831" s="10"/>
      <c r="J831" s="5"/>
    </row>
    <row r="832" spans="2:10" s="4" customFormat="1" ht="24.95" customHeight="1" x14ac:dyDescent="0.25">
      <c r="B832" s="10"/>
      <c r="C832" s="10"/>
      <c r="D832" s="10"/>
      <c r="E832" s="10"/>
      <c r="F832" s="10"/>
      <c r="G832" s="5"/>
      <c r="H832" s="10"/>
      <c r="I832" s="10"/>
      <c r="J832" s="5"/>
    </row>
    <row r="833" spans="2:10" s="4" customFormat="1" ht="24.95" customHeight="1" x14ac:dyDescent="0.25">
      <c r="B833" s="10"/>
      <c r="C833" s="10"/>
      <c r="D833" s="10"/>
      <c r="E833" s="10"/>
      <c r="F833" s="10"/>
      <c r="G833" s="5"/>
      <c r="H833" s="10"/>
      <c r="I833" s="10"/>
      <c r="J833" s="5"/>
    </row>
    <row r="834" spans="2:10" s="4" customFormat="1" ht="24.95" customHeight="1" x14ac:dyDescent="0.25">
      <c r="B834" s="10"/>
      <c r="C834" s="10"/>
      <c r="D834" s="10"/>
      <c r="E834" s="10"/>
      <c r="F834" s="10"/>
      <c r="G834" s="5"/>
      <c r="H834" s="10"/>
      <c r="I834" s="10"/>
      <c r="J834" s="5"/>
    </row>
    <row r="835" spans="2:10" s="4" customFormat="1" ht="24.95" customHeight="1" x14ac:dyDescent="0.25">
      <c r="B835" s="10"/>
      <c r="C835" s="10"/>
      <c r="D835" s="10"/>
      <c r="E835" s="10"/>
      <c r="F835" s="10"/>
      <c r="G835" s="5"/>
      <c r="H835" s="10"/>
      <c r="I835" s="10"/>
      <c r="J835" s="5"/>
    </row>
    <row r="836" spans="2:10" s="4" customFormat="1" ht="24.95" customHeight="1" x14ac:dyDescent="0.25">
      <c r="B836" s="10"/>
      <c r="C836" s="10"/>
      <c r="D836" s="10"/>
      <c r="E836" s="10"/>
      <c r="F836" s="10"/>
      <c r="G836" s="5"/>
      <c r="H836" s="10"/>
      <c r="I836" s="10"/>
      <c r="J836" s="5"/>
    </row>
    <row r="837" spans="2:10" s="4" customFormat="1" ht="24.95" customHeight="1" x14ac:dyDescent="0.25">
      <c r="B837" s="10"/>
      <c r="C837" s="10"/>
      <c r="D837" s="10"/>
      <c r="E837" s="10"/>
      <c r="F837" s="10"/>
      <c r="G837" s="5"/>
      <c r="H837" s="10"/>
      <c r="I837" s="10"/>
      <c r="J837" s="5"/>
    </row>
    <row r="838" spans="2:10" s="4" customFormat="1" ht="24.95" customHeight="1" x14ac:dyDescent="0.25">
      <c r="B838" s="10"/>
      <c r="C838" s="10"/>
      <c r="D838" s="10"/>
      <c r="E838" s="10"/>
      <c r="F838" s="10"/>
      <c r="G838" s="5"/>
      <c r="H838" s="10"/>
      <c r="I838" s="10"/>
      <c r="J838" s="5"/>
    </row>
    <row r="839" spans="2:10" s="4" customFormat="1" ht="24.95" customHeight="1" x14ac:dyDescent="0.25">
      <c r="B839" s="10"/>
      <c r="C839" s="10"/>
      <c r="D839" s="10"/>
      <c r="E839" s="10"/>
      <c r="F839" s="10"/>
      <c r="G839" s="5"/>
      <c r="H839" s="10"/>
      <c r="I839" s="10"/>
      <c r="J839" s="5"/>
    </row>
    <row r="840" spans="2:10" s="4" customFormat="1" ht="24.95" customHeight="1" x14ac:dyDescent="0.25">
      <c r="B840" s="10"/>
      <c r="C840" s="10"/>
      <c r="D840" s="10"/>
      <c r="E840" s="10"/>
      <c r="F840" s="10"/>
      <c r="G840" s="5"/>
      <c r="H840" s="10"/>
      <c r="I840" s="10"/>
      <c r="J840" s="5"/>
    </row>
    <row r="841" spans="2:10" s="4" customFormat="1" ht="24.95" customHeight="1" x14ac:dyDescent="0.25">
      <c r="B841" s="10"/>
      <c r="C841" s="10"/>
      <c r="D841" s="10"/>
      <c r="E841" s="10"/>
      <c r="F841" s="10"/>
      <c r="G841" s="5"/>
      <c r="H841" s="10"/>
      <c r="I841" s="10"/>
      <c r="J841" s="5"/>
    </row>
    <row r="842" spans="2:10" s="4" customFormat="1" ht="24.95" customHeight="1" x14ac:dyDescent="0.25">
      <c r="B842" s="10"/>
      <c r="C842" s="10"/>
      <c r="D842" s="10"/>
      <c r="E842" s="10"/>
      <c r="F842" s="10"/>
      <c r="G842" s="5"/>
      <c r="H842" s="10"/>
      <c r="I842" s="10"/>
      <c r="J842" s="5"/>
    </row>
    <row r="843" spans="2:10" s="4" customFormat="1" ht="24.95" customHeight="1" x14ac:dyDescent="0.25">
      <c r="B843" s="10"/>
      <c r="C843" s="10"/>
      <c r="D843" s="10"/>
      <c r="E843" s="10"/>
      <c r="F843" s="10"/>
      <c r="G843" s="5"/>
      <c r="H843" s="10"/>
      <c r="I843" s="10"/>
      <c r="J843" s="5"/>
    </row>
    <row r="844" spans="2:10" s="4" customFormat="1" ht="24.95" customHeight="1" x14ac:dyDescent="0.25">
      <c r="B844" s="10"/>
      <c r="C844" s="10"/>
      <c r="D844" s="10"/>
      <c r="E844" s="10"/>
      <c r="F844" s="10"/>
      <c r="G844" s="5"/>
      <c r="H844" s="10"/>
      <c r="I844" s="10"/>
      <c r="J844" s="5"/>
    </row>
    <row r="845" spans="2:10" s="4" customFormat="1" ht="24.95" customHeight="1" x14ac:dyDescent="0.25">
      <c r="B845" s="10"/>
      <c r="C845" s="10"/>
      <c r="D845" s="10"/>
      <c r="E845" s="10"/>
      <c r="F845" s="10"/>
      <c r="G845" s="5"/>
      <c r="H845" s="10"/>
      <c r="I845" s="10"/>
      <c r="J845" s="5"/>
    </row>
    <row r="846" spans="2:10" s="4" customFormat="1" ht="24.95" customHeight="1" x14ac:dyDescent="0.25">
      <c r="B846" s="10"/>
      <c r="C846" s="10"/>
      <c r="D846" s="10"/>
      <c r="E846" s="10"/>
      <c r="F846" s="10"/>
      <c r="G846" s="5"/>
      <c r="H846" s="10"/>
      <c r="I846" s="10"/>
      <c r="J846" s="5"/>
    </row>
    <row r="847" spans="2:10" s="4" customFormat="1" ht="24.95" customHeight="1" x14ac:dyDescent="0.25">
      <c r="B847" s="10"/>
      <c r="C847" s="10"/>
      <c r="D847" s="10"/>
      <c r="E847" s="10"/>
      <c r="F847" s="10"/>
      <c r="G847" s="5"/>
      <c r="H847" s="10"/>
      <c r="I847" s="10"/>
      <c r="J847" s="5"/>
    </row>
    <row r="848" spans="2:10" s="4" customFormat="1" ht="24.95" customHeight="1" x14ac:dyDescent="0.25">
      <c r="B848" s="10"/>
      <c r="C848" s="10"/>
      <c r="D848" s="10"/>
      <c r="E848" s="10"/>
      <c r="F848" s="10"/>
      <c r="G848" s="5"/>
      <c r="H848" s="10"/>
      <c r="I848" s="10"/>
      <c r="J848" s="5"/>
    </row>
    <row r="849" spans="2:10" s="4" customFormat="1" ht="24.95" customHeight="1" x14ac:dyDescent="0.25">
      <c r="B849" s="10"/>
      <c r="C849" s="10"/>
      <c r="D849" s="10"/>
      <c r="E849" s="10"/>
      <c r="F849" s="10"/>
      <c r="G849" s="5"/>
      <c r="H849" s="10"/>
      <c r="I849" s="10"/>
      <c r="J849" s="5"/>
    </row>
    <row r="850" spans="2:10" s="4" customFormat="1" ht="24.95" customHeight="1" x14ac:dyDescent="0.25">
      <c r="B850" s="10"/>
      <c r="C850" s="10"/>
      <c r="D850" s="10"/>
      <c r="E850" s="10"/>
      <c r="F850" s="10"/>
      <c r="G850" s="5"/>
      <c r="H850" s="10"/>
      <c r="I850" s="10"/>
      <c r="J850" s="5"/>
    </row>
    <row r="851" spans="2:10" s="4" customFormat="1" ht="24.95" customHeight="1" x14ac:dyDescent="0.25">
      <c r="B851" s="10"/>
      <c r="C851" s="10"/>
      <c r="D851" s="10"/>
      <c r="E851" s="10"/>
      <c r="F851" s="10"/>
      <c r="G851" s="5"/>
      <c r="H851" s="10"/>
      <c r="I851" s="10"/>
      <c r="J851" s="5"/>
    </row>
    <row r="852" spans="2:10" s="4" customFormat="1" ht="24.95" customHeight="1" x14ac:dyDescent="0.25">
      <c r="B852" s="10"/>
      <c r="C852" s="10"/>
      <c r="D852" s="10"/>
      <c r="E852" s="10"/>
      <c r="F852" s="10"/>
      <c r="G852" s="5"/>
      <c r="H852" s="10"/>
      <c r="I852" s="10"/>
      <c r="J852" s="5"/>
    </row>
    <row r="853" spans="2:10" s="4" customFormat="1" ht="24.95" customHeight="1" x14ac:dyDescent="0.25">
      <c r="B853" s="10"/>
      <c r="C853" s="10"/>
      <c r="D853" s="10"/>
      <c r="E853" s="10"/>
      <c r="F853" s="10"/>
      <c r="G853" s="5"/>
      <c r="H853" s="10"/>
      <c r="I853" s="10"/>
      <c r="J853" s="5"/>
    </row>
    <row r="854" spans="2:10" s="4" customFormat="1" ht="24.95" customHeight="1" x14ac:dyDescent="0.25">
      <c r="B854" s="10"/>
      <c r="C854" s="10"/>
      <c r="D854" s="10"/>
      <c r="E854" s="10"/>
      <c r="F854" s="10"/>
      <c r="G854" s="5"/>
      <c r="H854" s="10"/>
      <c r="I854" s="10"/>
      <c r="J854" s="5"/>
    </row>
    <row r="855" spans="2:10" s="4" customFormat="1" ht="24.95" customHeight="1" x14ac:dyDescent="0.25">
      <c r="B855" s="10"/>
      <c r="C855" s="10"/>
      <c r="D855" s="10"/>
      <c r="E855" s="10"/>
      <c r="F855" s="10"/>
      <c r="G855" s="5"/>
      <c r="H855" s="10"/>
      <c r="I855" s="10"/>
      <c r="J855" s="5"/>
    </row>
    <row r="856" spans="2:10" s="4" customFormat="1" ht="24.95" customHeight="1" x14ac:dyDescent="0.25">
      <c r="B856" s="10"/>
      <c r="C856" s="10"/>
      <c r="D856" s="10"/>
      <c r="E856" s="10"/>
      <c r="F856" s="10"/>
      <c r="G856" s="5"/>
      <c r="H856" s="10"/>
      <c r="I856" s="10"/>
      <c r="J856" s="5"/>
    </row>
    <row r="857" spans="2:10" s="4" customFormat="1" ht="24.95" customHeight="1" x14ac:dyDescent="0.25">
      <c r="B857" s="10"/>
      <c r="C857" s="10"/>
      <c r="D857" s="10"/>
      <c r="E857" s="10"/>
      <c r="F857" s="10"/>
      <c r="G857" s="5"/>
      <c r="H857" s="10"/>
      <c r="I857" s="10"/>
      <c r="J857" s="5"/>
    </row>
    <row r="858" spans="2:10" s="4" customFormat="1" ht="24.95" customHeight="1" x14ac:dyDescent="0.25">
      <c r="B858" s="10"/>
      <c r="C858" s="10"/>
      <c r="D858" s="10"/>
      <c r="E858" s="10"/>
      <c r="F858" s="10"/>
      <c r="G858" s="5"/>
      <c r="H858" s="10"/>
      <c r="I858" s="10"/>
      <c r="J858" s="5"/>
    </row>
    <row r="859" spans="2:10" s="4" customFormat="1" ht="24.95" customHeight="1" x14ac:dyDescent="0.25">
      <c r="B859" s="10"/>
      <c r="C859" s="10"/>
      <c r="D859" s="10"/>
      <c r="E859" s="10"/>
      <c r="F859" s="10"/>
      <c r="G859" s="5"/>
      <c r="H859" s="10"/>
      <c r="I859" s="10"/>
      <c r="J859" s="5"/>
    </row>
    <row r="860" spans="2:10" s="4" customFormat="1" ht="24.95" customHeight="1" x14ac:dyDescent="0.25">
      <c r="B860" s="10"/>
      <c r="C860" s="10"/>
      <c r="D860" s="10"/>
      <c r="E860" s="10"/>
      <c r="F860" s="10"/>
      <c r="G860" s="5"/>
      <c r="H860" s="10"/>
      <c r="I860" s="10"/>
      <c r="J860" s="5"/>
    </row>
    <row r="861" spans="2:10" s="4" customFormat="1" ht="24.95" customHeight="1" x14ac:dyDescent="0.25">
      <c r="B861" s="10"/>
      <c r="C861" s="10"/>
      <c r="D861" s="10"/>
      <c r="E861" s="10"/>
      <c r="F861" s="10"/>
      <c r="G861" s="5"/>
      <c r="H861" s="10"/>
      <c r="I861" s="10"/>
      <c r="J861" s="5"/>
    </row>
    <row r="862" spans="2:10" s="4" customFormat="1" ht="24.95" customHeight="1" x14ac:dyDescent="0.25">
      <c r="B862" s="10"/>
      <c r="C862" s="10"/>
      <c r="D862" s="10"/>
      <c r="E862" s="10"/>
      <c r="F862" s="10"/>
      <c r="G862" s="5"/>
      <c r="H862" s="10"/>
      <c r="I862" s="10"/>
      <c r="J862" s="5"/>
    </row>
    <row r="863" spans="2:10" s="4" customFormat="1" ht="24.95" customHeight="1" x14ac:dyDescent="0.25">
      <c r="B863" s="10"/>
      <c r="C863" s="10"/>
      <c r="D863" s="10"/>
      <c r="E863" s="10"/>
      <c r="F863" s="10"/>
      <c r="G863" s="5"/>
      <c r="H863" s="10"/>
      <c r="I863" s="10"/>
      <c r="J863" s="5"/>
    </row>
    <row r="864" spans="2:10" s="4" customFormat="1" ht="24.95" customHeight="1" x14ac:dyDescent="0.25">
      <c r="B864" s="10"/>
      <c r="C864" s="10"/>
      <c r="D864" s="10"/>
      <c r="E864" s="10"/>
      <c r="F864" s="10"/>
      <c r="G864" s="5"/>
      <c r="H864" s="10"/>
      <c r="I864" s="10"/>
      <c r="J864" s="5"/>
    </row>
    <row r="865" spans="2:10" s="4" customFormat="1" ht="24.95" customHeight="1" x14ac:dyDescent="0.25">
      <c r="B865" s="10"/>
      <c r="C865" s="10"/>
      <c r="D865" s="10"/>
      <c r="E865" s="10"/>
      <c r="F865" s="10"/>
      <c r="G865" s="5"/>
      <c r="H865" s="10"/>
      <c r="I865" s="10"/>
      <c r="J865" s="5"/>
    </row>
    <row r="866" spans="2:10" s="4" customFormat="1" ht="24.95" customHeight="1" x14ac:dyDescent="0.25">
      <c r="B866" s="10"/>
      <c r="C866" s="10"/>
      <c r="D866" s="10"/>
      <c r="E866" s="10"/>
      <c r="F866" s="10"/>
      <c r="G866" s="5"/>
      <c r="H866" s="10"/>
      <c r="I866" s="10"/>
      <c r="J866" s="5"/>
    </row>
    <row r="867" spans="2:10" s="4" customFormat="1" ht="24.95" customHeight="1" x14ac:dyDescent="0.25">
      <c r="B867" s="10"/>
      <c r="C867" s="10"/>
      <c r="D867" s="10"/>
      <c r="E867" s="10"/>
      <c r="F867" s="10"/>
      <c r="G867" s="5"/>
      <c r="H867" s="10"/>
      <c r="I867" s="10"/>
      <c r="J867" s="5"/>
    </row>
    <row r="868" spans="2:10" s="4" customFormat="1" ht="24.95" customHeight="1" x14ac:dyDescent="0.25">
      <c r="B868" s="10"/>
      <c r="C868" s="10"/>
      <c r="D868" s="10"/>
      <c r="E868" s="10"/>
      <c r="F868" s="10"/>
      <c r="G868" s="5"/>
      <c r="H868" s="10"/>
      <c r="I868" s="10"/>
      <c r="J868" s="5"/>
    </row>
    <row r="869" spans="2:10" s="4" customFormat="1" ht="24.95" customHeight="1" x14ac:dyDescent="0.25">
      <c r="B869" s="10"/>
      <c r="C869" s="10"/>
      <c r="D869" s="10"/>
      <c r="E869" s="10"/>
      <c r="F869" s="10"/>
      <c r="G869" s="5"/>
      <c r="H869" s="10"/>
      <c r="I869" s="10"/>
      <c r="J869" s="5"/>
    </row>
    <row r="870" spans="2:10" s="4" customFormat="1" ht="24.95" customHeight="1" x14ac:dyDescent="0.25">
      <c r="B870" s="10"/>
      <c r="C870" s="10"/>
      <c r="D870" s="10"/>
      <c r="E870" s="10"/>
      <c r="F870" s="10"/>
      <c r="G870" s="5"/>
      <c r="H870" s="10"/>
      <c r="I870" s="10"/>
      <c r="J870" s="5"/>
    </row>
    <row r="871" spans="2:10" s="4" customFormat="1" ht="24.95" customHeight="1" x14ac:dyDescent="0.25">
      <c r="B871" s="10"/>
      <c r="C871" s="10"/>
      <c r="D871" s="10"/>
      <c r="E871" s="10"/>
      <c r="F871" s="10"/>
      <c r="G871" s="5"/>
      <c r="H871" s="10"/>
      <c r="I871" s="10"/>
      <c r="J871" s="5"/>
    </row>
    <row r="872" spans="2:10" s="4" customFormat="1" ht="24.95" customHeight="1" x14ac:dyDescent="0.25">
      <c r="B872" s="10"/>
      <c r="C872" s="10"/>
      <c r="D872" s="10"/>
      <c r="E872" s="10"/>
      <c r="F872" s="10"/>
      <c r="G872" s="5"/>
      <c r="H872" s="10"/>
      <c r="I872" s="10"/>
      <c r="J872" s="5"/>
    </row>
    <row r="873" spans="2:10" s="4" customFormat="1" ht="24.95" customHeight="1" x14ac:dyDescent="0.25">
      <c r="B873" s="10"/>
      <c r="C873" s="10"/>
      <c r="D873" s="10"/>
      <c r="E873" s="10"/>
      <c r="F873" s="10"/>
      <c r="G873" s="5"/>
      <c r="H873" s="10"/>
      <c r="I873" s="10"/>
      <c r="J873" s="5"/>
    </row>
    <row r="874" spans="2:10" s="4" customFormat="1" ht="24.95" customHeight="1" x14ac:dyDescent="0.25">
      <c r="B874" s="10"/>
      <c r="C874" s="10"/>
      <c r="D874" s="10"/>
      <c r="E874" s="10"/>
      <c r="F874" s="10"/>
      <c r="G874" s="5"/>
      <c r="H874" s="10"/>
      <c r="I874" s="10"/>
      <c r="J874" s="5"/>
    </row>
    <row r="875" spans="2:10" s="4" customFormat="1" ht="24.95" customHeight="1" x14ac:dyDescent="0.25">
      <c r="B875" s="10"/>
      <c r="C875" s="10"/>
      <c r="D875" s="10"/>
      <c r="E875" s="10"/>
      <c r="F875" s="10"/>
      <c r="G875" s="5"/>
      <c r="H875" s="10"/>
      <c r="I875" s="10"/>
      <c r="J875" s="5"/>
    </row>
    <row r="876" spans="2:10" s="4" customFormat="1" ht="24.95" customHeight="1" x14ac:dyDescent="0.25">
      <c r="B876" s="10"/>
      <c r="C876" s="10"/>
      <c r="D876" s="10"/>
      <c r="E876" s="10"/>
      <c r="F876" s="10"/>
      <c r="G876" s="5"/>
      <c r="H876" s="10"/>
      <c r="I876" s="10"/>
      <c r="J876" s="5"/>
    </row>
    <row r="877" spans="2:10" s="4" customFormat="1" ht="24.95" customHeight="1" x14ac:dyDescent="0.25">
      <c r="B877" s="10"/>
      <c r="C877" s="10"/>
      <c r="D877" s="10"/>
      <c r="E877" s="10"/>
      <c r="F877" s="10"/>
      <c r="G877" s="5"/>
      <c r="H877" s="10"/>
      <c r="I877" s="10"/>
      <c r="J877" s="5"/>
    </row>
    <row r="878" spans="2:10" s="4" customFormat="1" ht="24.95" customHeight="1" x14ac:dyDescent="0.25">
      <c r="B878" s="10"/>
      <c r="C878" s="10"/>
      <c r="D878" s="10"/>
      <c r="E878" s="10"/>
      <c r="F878" s="10"/>
      <c r="G878" s="5"/>
      <c r="H878" s="10"/>
      <c r="I878" s="10"/>
      <c r="J878" s="5"/>
    </row>
    <row r="879" spans="2:10" s="4" customFormat="1" ht="24.95" customHeight="1" x14ac:dyDescent="0.25">
      <c r="B879" s="10"/>
      <c r="C879" s="10"/>
      <c r="D879" s="10"/>
      <c r="E879" s="10"/>
      <c r="F879" s="10"/>
      <c r="G879" s="5"/>
      <c r="H879" s="10"/>
      <c r="I879" s="10"/>
      <c r="J879" s="5"/>
    </row>
    <row r="880" spans="2:10" s="4" customFormat="1" ht="24.95" customHeight="1" x14ac:dyDescent="0.25">
      <c r="B880" s="10"/>
      <c r="C880" s="10"/>
      <c r="D880" s="10"/>
      <c r="E880" s="10"/>
      <c r="F880" s="10"/>
      <c r="G880" s="5"/>
      <c r="H880" s="10"/>
      <c r="I880" s="10"/>
      <c r="J880" s="5"/>
    </row>
    <row r="881" spans="2:10" s="4" customFormat="1" ht="24.95" customHeight="1" x14ac:dyDescent="0.25">
      <c r="B881" s="10"/>
      <c r="C881" s="10"/>
      <c r="D881" s="10"/>
      <c r="E881" s="10"/>
      <c r="F881" s="10"/>
      <c r="G881" s="5"/>
      <c r="H881" s="10"/>
      <c r="I881" s="10"/>
      <c r="J881" s="5"/>
    </row>
    <row r="882" spans="2:10" s="4" customFormat="1" ht="24.95" customHeight="1" x14ac:dyDescent="0.25">
      <c r="B882" s="10"/>
      <c r="C882" s="10"/>
      <c r="D882" s="10"/>
      <c r="E882" s="10"/>
      <c r="F882" s="10"/>
      <c r="G882" s="5"/>
      <c r="H882" s="10"/>
      <c r="I882" s="10"/>
      <c r="J882" s="5"/>
    </row>
    <row r="883" spans="2:10" s="4" customFormat="1" ht="24.95" customHeight="1" x14ac:dyDescent="0.25">
      <c r="B883" s="10"/>
      <c r="C883" s="10"/>
      <c r="D883" s="10"/>
      <c r="E883" s="10"/>
      <c r="F883" s="10"/>
      <c r="G883" s="5"/>
      <c r="H883" s="10"/>
      <c r="I883" s="10"/>
      <c r="J883" s="5"/>
    </row>
    <row r="884" spans="2:10" s="4" customFormat="1" ht="24.95" customHeight="1" x14ac:dyDescent="0.25">
      <c r="B884" s="10"/>
      <c r="C884" s="10"/>
      <c r="D884" s="10"/>
      <c r="E884" s="10"/>
      <c r="F884" s="10"/>
      <c r="G884" s="5"/>
      <c r="H884" s="10"/>
      <c r="I884" s="10"/>
      <c r="J884" s="5"/>
    </row>
    <row r="885" spans="2:10" s="4" customFormat="1" ht="24.95" customHeight="1" x14ac:dyDescent="0.25">
      <c r="B885" s="10"/>
      <c r="C885" s="10"/>
      <c r="D885" s="10"/>
      <c r="E885" s="10"/>
      <c r="F885" s="10"/>
      <c r="G885" s="5"/>
      <c r="H885" s="10"/>
      <c r="I885" s="10"/>
      <c r="J885" s="5"/>
    </row>
    <row r="886" spans="2:10" s="4" customFormat="1" ht="24.95" customHeight="1" x14ac:dyDescent="0.25">
      <c r="B886" s="10"/>
      <c r="C886" s="10"/>
      <c r="D886" s="10"/>
      <c r="E886" s="10"/>
      <c r="F886" s="10"/>
      <c r="G886" s="5"/>
      <c r="H886" s="10"/>
      <c r="I886" s="10"/>
      <c r="J886" s="5"/>
    </row>
    <row r="887" spans="2:10" s="4" customFormat="1" ht="24.95" customHeight="1" x14ac:dyDescent="0.25">
      <c r="B887" s="10"/>
      <c r="C887" s="10"/>
      <c r="D887" s="10"/>
      <c r="E887" s="10"/>
      <c r="F887" s="10"/>
      <c r="G887" s="5"/>
      <c r="H887" s="10"/>
      <c r="I887" s="10"/>
      <c r="J887" s="5"/>
    </row>
    <row r="888" spans="2:10" s="4" customFormat="1" ht="24.95" customHeight="1" x14ac:dyDescent="0.25">
      <c r="B888" s="10"/>
      <c r="C888" s="10"/>
      <c r="D888" s="10"/>
      <c r="E888" s="10"/>
      <c r="F888" s="10"/>
      <c r="G888" s="5"/>
      <c r="H888" s="10"/>
      <c r="I888" s="10"/>
      <c r="J888" s="5"/>
    </row>
    <row r="889" spans="2:10" s="4" customFormat="1" ht="24.95" customHeight="1" x14ac:dyDescent="0.25">
      <c r="B889" s="10"/>
      <c r="C889" s="10"/>
      <c r="D889" s="10"/>
      <c r="E889" s="10"/>
      <c r="F889" s="10"/>
      <c r="G889" s="5"/>
      <c r="H889" s="10"/>
      <c r="I889" s="10"/>
      <c r="J889" s="5"/>
    </row>
    <row r="890" spans="2:10" s="4" customFormat="1" ht="24.95" customHeight="1" x14ac:dyDescent="0.25">
      <c r="B890" s="10"/>
      <c r="C890" s="10"/>
      <c r="D890" s="10"/>
      <c r="E890" s="10"/>
      <c r="F890" s="10"/>
      <c r="G890" s="5"/>
      <c r="H890" s="10"/>
      <c r="I890" s="10"/>
      <c r="J890" s="5"/>
    </row>
    <row r="891" spans="2:10" s="4" customFormat="1" ht="24.95" customHeight="1" x14ac:dyDescent="0.25">
      <c r="B891" s="10"/>
      <c r="C891" s="10"/>
      <c r="D891" s="10"/>
      <c r="E891" s="10"/>
      <c r="F891" s="10"/>
      <c r="G891" s="5"/>
      <c r="H891" s="10"/>
      <c r="I891" s="10"/>
      <c r="J891" s="5"/>
    </row>
    <row r="892" spans="2:10" s="4" customFormat="1" ht="24.95" customHeight="1" x14ac:dyDescent="0.25">
      <c r="B892" s="10"/>
      <c r="C892" s="10"/>
      <c r="D892" s="10"/>
      <c r="E892" s="10"/>
      <c r="F892" s="10"/>
      <c r="G892" s="5"/>
      <c r="H892" s="10"/>
      <c r="I892" s="10"/>
      <c r="J892" s="5"/>
    </row>
    <row r="893" spans="2:10" s="4" customFormat="1" ht="24.95" customHeight="1" x14ac:dyDescent="0.25">
      <c r="B893" s="10"/>
      <c r="C893" s="10"/>
      <c r="D893" s="10"/>
      <c r="E893" s="10"/>
      <c r="F893" s="10"/>
      <c r="G893" s="5"/>
      <c r="H893" s="10"/>
      <c r="I893" s="10"/>
      <c r="J893" s="5"/>
    </row>
    <row r="894" spans="2:10" s="4" customFormat="1" ht="24.95" customHeight="1" x14ac:dyDescent="0.25">
      <c r="B894" s="10"/>
      <c r="C894" s="10"/>
      <c r="D894" s="10"/>
      <c r="E894" s="10"/>
      <c r="F894" s="10"/>
      <c r="G894" s="5"/>
      <c r="H894" s="10"/>
      <c r="I894" s="10"/>
      <c r="J894" s="5"/>
    </row>
    <row r="895" spans="2:10" s="4" customFormat="1" ht="24.95" customHeight="1" x14ac:dyDescent="0.25">
      <c r="B895" s="10"/>
      <c r="C895" s="10"/>
      <c r="D895" s="10"/>
      <c r="E895" s="10"/>
      <c r="F895" s="10"/>
      <c r="G895" s="5"/>
      <c r="H895" s="10"/>
      <c r="I895" s="10"/>
      <c r="J895" s="5"/>
    </row>
    <row r="896" spans="2:10" s="4" customFormat="1" ht="24.95" customHeight="1" x14ac:dyDescent="0.25">
      <c r="B896" s="10"/>
      <c r="C896" s="10"/>
      <c r="D896" s="10"/>
      <c r="E896" s="10"/>
      <c r="F896" s="10"/>
      <c r="G896" s="5"/>
      <c r="H896" s="10"/>
      <c r="I896" s="10"/>
      <c r="J896" s="5"/>
    </row>
    <row r="897" spans="2:10" s="4" customFormat="1" ht="24.95" customHeight="1" x14ac:dyDescent="0.25">
      <c r="B897" s="10"/>
      <c r="C897" s="10"/>
      <c r="D897" s="10"/>
      <c r="E897" s="10"/>
      <c r="F897" s="10"/>
      <c r="G897" s="5"/>
      <c r="H897" s="10"/>
      <c r="I897" s="10"/>
      <c r="J897" s="5"/>
    </row>
    <row r="898" spans="2:10" s="4" customFormat="1" ht="24.95" customHeight="1" x14ac:dyDescent="0.25">
      <c r="B898" s="10"/>
      <c r="C898" s="10"/>
      <c r="D898" s="10"/>
      <c r="E898" s="10"/>
      <c r="F898" s="10"/>
      <c r="G898" s="5"/>
      <c r="H898" s="10"/>
      <c r="I898" s="10"/>
      <c r="J898" s="5"/>
    </row>
    <row r="899" spans="2:10" s="4" customFormat="1" ht="24.95" customHeight="1" x14ac:dyDescent="0.25">
      <c r="B899" s="10"/>
      <c r="C899" s="10"/>
      <c r="D899" s="10"/>
      <c r="E899" s="10"/>
      <c r="F899" s="10"/>
      <c r="G899" s="5"/>
      <c r="H899" s="10"/>
      <c r="I899" s="10"/>
      <c r="J899" s="5"/>
    </row>
    <row r="900" spans="2:10" s="4" customFormat="1" ht="24.95" customHeight="1" x14ac:dyDescent="0.25">
      <c r="B900" s="10"/>
      <c r="C900" s="10"/>
      <c r="D900" s="10"/>
      <c r="E900" s="10"/>
      <c r="F900" s="10"/>
      <c r="G900" s="5"/>
      <c r="H900" s="10"/>
      <c r="I900" s="10"/>
      <c r="J900" s="5"/>
    </row>
    <row r="901" spans="2:10" s="4" customFormat="1" ht="24.95" customHeight="1" x14ac:dyDescent="0.25">
      <c r="B901" s="10"/>
      <c r="C901" s="10"/>
      <c r="D901" s="10"/>
      <c r="E901" s="10"/>
      <c r="F901" s="10"/>
      <c r="G901" s="5"/>
      <c r="H901" s="10"/>
      <c r="I901" s="10"/>
      <c r="J901" s="5"/>
    </row>
    <row r="902" spans="2:10" s="4" customFormat="1" ht="24.95" customHeight="1" x14ac:dyDescent="0.25">
      <c r="B902" s="10"/>
      <c r="C902" s="10"/>
      <c r="D902" s="10"/>
      <c r="E902" s="10"/>
      <c r="F902" s="10"/>
      <c r="G902" s="5"/>
      <c r="H902" s="10"/>
      <c r="I902" s="10"/>
      <c r="J902" s="5"/>
    </row>
    <row r="903" spans="2:10" s="4" customFormat="1" ht="24.95" customHeight="1" x14ac:dyDescent="0.25">
      <c r="B903" s="10"/>
      <c r="C903" s="10"/>
      <c r="D903" s="10"/>
      <c r="E903" s="10"/>
      <c r="F903" s="10"/>
      <c r="G903" s="5"/>
      <c r="H903" s="10"/>
      <c r="I903" s="10"/>
      <c r="J903" s="5"/>
    </row>
    <row r="904" spans="2:10" s="4" customFormat="1" ht="24.95" customHeight="1" x14ac:dyDescent="0.25">
      <c r="B904" s="10"/>
      <c r="C904" s="10"/>
      <c r="D904" s="10"/>
      <c r="E904" s="10"/>
      <c r="F904" s="10"/>
      <c r="G904" s="5"/>
      <c r="H904" s="10"/>
      <c r="I904" s="10"/>
      <c r="J904" s="5"/>
    </row>
    <row r="905" spans="2:10" s="4" customFormat="1" ht="24.95" customHeight="1" x14ac:dyDescent="0.25">
      <c r="B905" s="10"/>
      <c r="C905" s="10"/>
      <c r="D905" s="10"/>
      <c r="E905" s="10"/>
      <c r="F905" s="10"/>
      <c r="G905" s="5"/>
      <c r="H905" s="10"/>
      <c r="I905" s="10"/>
      <c r="J905" s="5"/>
    </row>
    <row r="906" spans="2:10" s="4" customFormat="1" ht="24.95" customHeight="1" x14ac:dyDescent="0.25">
      <c r="B906" s="10"/>
      <c r="C906" s="10"/>
      <c r="D906" s="10"/>
      <c r="E906" s="10"/>
      <c r="F906" s="10"/>
      <c r="G906" s="5"/>
      <c r="H906" s="10"/>
      <c r="I906" s="10"/>
      <c r="J906" s="5"/>
    </row>
    <row r="907" spans="2:10" s="4" customFormat="1" ht="24.95" customHeight="1" x14ac:dyDescent="0.25">
      <c r="B907" s="10"/>
      <c r="C907" s="10"/>
      <c r="D907" s="10"/>
      <c r="E907" s="10"/>
      <c r="F907" s="10"/>
      <c r="G907" s="5"/>
      <c r="H907" s="10"/>
      <c r="I907" s="10"/>
      <c r="J907" s="5"/>
    </row>
    <row r="908" spans="2:10" s="4" customFormat="1" ht="24.95" customHeight="1" x14ac:dyDescent="0.25">
      <c r="B908" s="10"/>
      <c r="C908" s="10"/>
      <c r="D908" s="10"/>
      <c r="E908" s="10"/>
      <c r="F908" s="10"/>
      <c r="G908" s="5"/>
      <c r="H908" s="10"/>
      <c r="I908" s="10"/>
      <c r="J908" s="5"/>
    </row>
    <row r="909" spans="2:10" s="4" customFormat="1" ht="24.95" customHeight="1" x14ac:dyDescent="0.25">
      <c r="B909" s="10"/>
      <c r="C909" s="10"/>
      <c r="D909" s="10"/>
      <c r="E909" s="10"/>
      <c r="F909" s="10"/>
      <c r="G909" s="5"/>
      <c r="H909" s="10"/>
      <c r="I909" s="10"/>
      <c r="J909" s="5"/>
    </row>
    <row r="910" spans="2:10" s="4" customFormat="1" ht="24.95" customHeight="1" x14ac:dyDescent="0.25">
      <c r="B910" s="10"/>
      <c r="C910" s="10"/>
      <c r="D910" s="10"/>
      <c r="E910" s="10"/>
      <c r="F910" s="10"/>
      <c r="G910" s="5"/>
      <c r="H910" s="10"/>
      <c r="I910" s="10"/>
      <c r="J910" s="5"/>
    </row>
    <row r="911" spans="2:10" s="4" customFormat="1" ht="24.95" customHeight="1" x14ac:dyDescent="0.25">
      <c r="B911" s="10"/>
      <c r="C911" s="10"/>
      <c r="D911" s="10"/>
      <c r="E911" s="10"/>
      <c r="F911" s="10"/>
      <c r="G911" s="5"/>
      <c r="H911" s="10"/>
      <c r="I911" s="10"/>
      <c r="J911" s="5"/>
    </row>
    <row r="912" spans="2:10" s="4" customFormat="1" ht="24.95" customHeight="1" x14ac:dyDescent="0.25">
      <c r="B912" s="10"/>
      <c r="C912" s="10"/>
      <c r="D912" s="10"/>
      <c r="E912" s="10"/>
      <c r="F912" s="10"/>
      <c r="G912" s="5"/>
      <c r="H912" s="10"/>
      <c r="I912" s="10"/>
      <c r="J912" s="5"/>
    </row>
    <row r="913" spans="2:10" s="4" customFormat="1" ht="24.95" customHeight="1" x14ac:dyDescent="0.25">
      <c r="B913" s="10"/>
      <c r="C913" s="10"/>
      <c r="D913" s="10"/>
      <c r="E913" s="10"/>
      <c r="F913" s="10"/>
      <c r="G913" s="5"/>
      <c r="H913" s="10"/>
      <c r="I913" s="10"/>
      <c r="J913" s="5"/>
    </row>
    <row r="914" spans="2:10" s="4" customFormat="1" ht="24.95" customHeight="1" x14ac:dyDescent="0.25">
      <c r="B914" s="10"/>
      <c r="C914" s="10"/>
      <c r="D914" s="10"/>
      <c r="E914" s="10"/>
      <c r="F914" s="10"/>
      <c r="G914" s="5"/>
      <c r="H914" s="10"/>
      <c r="I914" s="10"/>
      <c r="J914" s="5"/>
    </row>
    <row r="915" spans="2:10" s="4" customFormat="1" ht="24.95" customHeight="1" x14ac:dyDescent="0.25">
      <c r="B915" s="10"/>
      <c r="C915" s="10"/>
      <c r="D915" s="10"/>
      <c r="E915" s="10"/>
      <c r="F915" s="10"/>
      <c r="G915" s="5"/>
      <c r="H915" s="10"/>
      <c r="I915" s="10"/>
      <c r="J915" s="5"/>
    </row>
    <row r="916" spans="2:10" s="4" customFormat="1" ht="24.95" customHeight="1" x14ac:dyDescent="0.25">
      <c r="B916" s="10"/>
      <c r="C916" s="10"/>
      <c r="D916" s="10"/>
      <c r="E916" s="10"/>
      <c r="F916" s="10"/>
      <c r="G916" s="5"/>
      <c r="H916" s="10"/>
      <c r="I916" s="10"/>
      <c r="J916" s="5"/>
    </row>
    <row r="917" spans="2:10" s="4" customFormat="1" ht="24.95" customHeight="1" x14ac:dyDescent="0.25">
      <c r="B917" s="10"/>
      <c r="C917" s="10"/>
      <c r="D917" s="10"/>
      <c r="E917" s="10"/>
      <c r="F917" s="10"/>
      <c r="G917" s="5"/>
      <c r="H917" s="10"/>
      <c r="I917" s="10"/>
      <c r="J917" s="5"/>
    </row>
    <row r="918" spans="2:10" s="4" customFormat="1" ht="24.95" customHeight="1" x14ac:dyDescent="0.25">
      <c r="B918" s="10"/>
      <c r="C918" s="10"/>
      <c r="D918" s="10"/>
      <c r="E918" s="10"/>
      <c r="F918" s="10"/>
      <c r="G918" s="5"/>
      <c r="H918" s="10"/>
      <c r="I918" s="10"/>
      <c r="J918" s="5"/>
    </row>
    <row r="919" spans="2:10" s="4" customFormat="1" ht="24.95" customHeight="1" x14ac:dyDescent="0.25">
      <c r="B919" s="10"/>
      <c r="C919" s="10"/>
      <c r="D919" s="10"/>
      <c r="E919" s="10"/>
      <c r="F919" s="10"/>
      <c r="G919" s="5"/>
      <c r="H919" s="10"/>
      <c r="I919" s="10"/>
      <c r="J919" s="5"/>
    </row>
    <row r="920" spans="2:10" s="4" customFormat="1" ht="24.95" customHeight="1" x14ac:dyDescent="0.25">
      <c r="B920" s="10"/>
      <c r="C920" s="10"/>
      <c r="D920" s="10"/>
      <c r="E920" s="10"/>
      <c r="F920" s="10"/>
      <c r="G920" s="5"/>
      <c r="H920" s="10"/>
      <c r="I920" s="10"/>
      <c r="J920" s="5"/>
    </row>
    <row r="921" spans="2:10" s="4" customFormat="1" ht="24.95" customHeight="1" x14ac:dyDescent="0.25">
      <c r="B921" s="10"/>
      <c r="C921" s="10"/>
      <c r="D921" s="10"/>
      <c r="E921" s="10"/>
      <c r="F921" s="10"/>
      <c r="G921" s="5"/>
      <c r="H921" s="10"/>
      <c r="I921" s="10"/>
      <c r="J921" s="5"/>
    </row>
    <row r="922" spans="2:10" s="4" customFormat="1" ht="24.95" customHeight="1" x14ac:dyDescent="0.25">
      <c r="B922" s="10"/>
      <c r="C922" s="10"/>
      <c r="D922" s="10"/>
      <c r="E922" s="10"/>
      <c r="F922" s="10"/>
      <c r="G922" s="5"/>
      <c r="H922" s="10"/>
      <c r="I922" s="10"/>
      <c r="J922" s="5"/>
    </row>
    <row r="923" spans="2:10" s="4" customFormat="1" ht="24.95" customHeight="1" x14ac:dyDescent="0.25">
      <c r="B923" s="10"/>
      <c r="C923" s="10"/>
      <c r="D923" s="10"/>
      <c r="E923" s="10"/>
      <c r="F923" s="10"/>
      <c r="G923" s="5"/>
      <c r="H923" s="10"/>
      <c r="I923" s="10"/>
      <c r="J923" s="5"/>
    </row>
    <row r="924" spans="2:10" s="4" customFormat="1" ht="24.95" customHeight="1" x14ac:dyDescent="0.25">
      <c r="B924" s="10"/>
      <c r="C924" s="10"/>
      <c r="D924" s="10"/>
      <c r="E924" s="10"/>
      <c r="F924" s="10"/>
      <c r="G924" s="5"/>
      <c r="H924" s="10"/>
      <c r="I924" s="10"/>
      <c r="J924" s="5"/>
    </row>
    <row r="925" spans="2:10" s="4" customFormat="1" ht="24.95" customHeight="1" x14ac:dyDescent="0.25">
      <c r="B925" s="10"/>
      <c r="C925" s="10"/>
      <c r="D925" s="10"/>
      <c r="E925" s="10"/>
      <c r="F925" s="10"/>
      <c r="G925" s="5"/>
      <c r="H925" s="10"/>
      <c r="I925" s="10"/>
      <c r="J925" s="5"/>
    </row>
    <row r="926" spans="2:10" s="4" customFormat="1" ht="24.95" customHeight="1" x14ac:dyDescent="0.25">
      <c r="B926" s="10"/>
      <c r="C926" s="10"/>
      <c r="D926" s="10"/>
      <c r="E926" s="10"/>
      <c r="F926" s="10"/>
      <c r="G926" s="5"/>
      <c r="H926" s="10"/>
      <c r="I926" s="10"/>
      <c r="J926" s="5"/>
    </row>
    <row r="927" spans="2:10" s="4" customFormat="1" ht="24.95" customHeight="1" x14ac:dyDescent="0.25">
      <c r="B927" s="10"/>
      <c r="C927" s="10"/>
      <c r="D927" s="10"/>
      <c r="E927" s="10"/>
      <c r="F927" s="10"/>
      <c r="G927" s="5"/>
      <c r="H927" s="10"/>
      <c r="I927" s="10"/>
      <c r="J927" s="5"/>
    </row>
    <row r="928" spans="2:10" s="4" customFormat="1" ht="24.95" customHeight="1" x14ac:dyDescent="0.25">
      <c r="B928" s="10"/>
      <c r="C928" s="10"/>
      <c r="D928" s="10"/>
      <c r="E928" s="10"/>
      <c r="F928" s="10"/>
      <c r="G928" s="5"/>
      <c r="H928" s="10"/>
      <c r="I928" s="10"/>
      <c r="J928" s="5"/>
    </row>
    <row r="929" spans="2:10" s="4" customFormat="1" ht="24.95" customHeight="1" x14ac:dyDescent="0.25">
      <c r="B929" s="10"/>
      <c r="C929" s="10"/>
      <c r="D929" s="10"/>
      <c r="E929" s="10"/>
      <c r="F929" s="10"/>
      <c r="G929" s="5"/>
      <c r="H929" s="10"/>
      <c r="I929" s="10"/>
      <c r="J929" s="5"/>
    </row>
    <row r="930" spans="2:10" s="4" customFormat="1" ht="24.95" customHeight="1" x14ac:dyDescent="0.25">
      <c r="B930" s="10"/>
      <c r="C930" s="10"/>
      <c r="D930" s="10"/>
      <c r="E930" s="10"/>
      <c r="F930" s="10"/>
      <c r="G930" s="5"/>
      <c r="H930" s="10"/>
      <c r="I930" s="10"/>
      <c r="J930" s="5"/>
    </row>
    <row r="931" spans="2:10" s="4" customFormat="1" ht="24.95" customHeight="1" x14ac:dyDescent="0.25">
      <c r="B931" s="10"/>
      <c r="C931" s="10"/>
      <c r="D931" s="10"/>
      <c r="E931" s="10"/>
      <c r="F931" s="10"/>
      <c r="G931" s="5"/>
      <c r="H931" s="10"/>
      <c r="I931" s="10"/>
      <c r="J931" s="5"/>
    </row>
    <row r="932" spans="2:10" s="4" customFormat="1" ht="24.95" customHeight="1" x14ac:dyDescent="0.25">
      <c r="B932" s="10"/>
      <c r="C932" s="10"/>
      <c r="D932" s="10"/>
      <c r="E932" s="10"/>
      <c r="F932" s="10"/>
      <c r="G932" s="5"/>
      <c r="H932" s="10"/>
      <c r="I932" s="10"/>
      <c r="J932" s="5"/>
    </row>
    <row r="933" spans="2:10" s="4" customFormat="1" ht="24.95" customHeight="1" x14ac:dyDescent="0.25">
      <c r="B933" s="10"/>
      <c r="C933" s="10"/>
      <c r="D933" s="10"/>
      <c r="E933" s="10"/>
      <c r="F933" s="10"/>
      <c r="G933" s="5"/>
      <c r="H933" s="10"/>
      <c r="I933" s="10"/>
      <c r="J933" s="5"/>
    </row>
    <row r="934" spans="2:10" s="4" customFormat="1" ht="24.95" customHeight="1" x14ac:dyDescent="0.25">
      <c r="B934" s="10"/>
      <c r="C934" s="10"/>
      <c r="D934" s="10"/>
      <c r="E934" s="10"/>
      <c r="F934" s="10"/>
      <c r="G934" s="5"/>
      <c r="H934" s="10"/>
      <c r="I934" s="10"/>
      <c r="J934" s="5"/>
    </row>
    <row r="935" spans="2:10" s="4" customFormat="1" ht="24.95" customHeight="1" x14ac:dyDescent="0.25">
      <c r="B935" s="10"/>
      <c r="C935" s="10"/>
      <c r="D935" s="10"/>
      <c r="E935" s="10"/>
      <c r="F935" s="10"/>
      <c r="G935" s="5"/>
      <c r="H935" s="10"/>
      <c r="I935" s="10"/>
      <c r="J935" s="5"/>
    </row>
    <row r="936" spans="2:10" s="4" customFormat="1" ht="24.95" customHeight="1" x14ac:dyDescent="0.25">
      <c r="B936" s="10"/>
      <c r="C936" s="10"/>
      <c r="D936" s="10"/>
      <c r="E936" s="10"/>
      <c r="F936" s="10"/>
      <c r="G936" s="5"/>
      <c r="H936" s="10"/>
      <c r="I936" s="10"/>
      <c r="J936" s="5"/>
    </row>
    <row r="937" spans="2:10" s="4" customFormat="1" ht="24.95" customHeight="1" x14ac:dyDescent="0.25">
      <c r="B937" s="10"/>
      <c r="C937" s="10"/>
      <c r="D937" s="10"/>
      <c r="E937" s="10"/>
      <c r="F937" s="10"/>
      <c r="G937" s="5"/>
      <c r="H937" s="10"/>
      <c r="I937" s="10"/>
      <c r="J937" s="5"/>
    </row>
    <row r="938" spans="2:10" s="4" customFormat="1" ht="24.95" customHeight="1" x14ac:dyDescent="0.25">
      <c r="B938" s="10"/>
      <c r="C938" s="10"/>
      <c r="D938" s="10"/>
      <c r="E938" s="10"/>
      <c r="F938" s="10"/>
      <c r="G938" s="5"/>
      <c r="H938" s="10"/>
      <c r="I938" s="10"/>
      <c r="J938" s="5"/>
    </row>
    <row r="939" spans="2:10" s="4" customFormat="1" ht="24.95" customHeight="1" x14ac:dyDescent="0.25">
      <c r="B939" s="10"/>
      <c r="C939" s="10"/>
      <c r="D939" s="10"/>
      <c r="E939" s="10"/>
      <c r="F939" s="10"/>
      <c r="G939" s="5"/>
      <c r="H939" s="10"/>
      <c r="I939" s="10"/>
      <c r="J939" s="5"/>
    </row>
    <row r="940" spans="2:10" s="4" customFormat="1" ht="24.95" customHeight="1" x14ac:dyDescent="0.25">
      <c r="B940" s="10"/>
      <c r="C940" s="10"/>
      <c r="D940" s="10"/>
      <c r="E940" s="10"/>
      <c r="F940" s="10"/>
      <c r="G940" s="5"/>
      <c r="H940" s="10"/>
      <c r="I940" s="10"/>
      <c r="J940" s="5"/>
    </row>
    <row r="941" spans="2:10" s="4" customFormat="1" ht="24.95" customHeight="1" x14ac:dyDescent="0.25">
      <c r="B941" s="10"/>
      <c r="C941" s="10"/>
      <c r="D941" s="10"/>
      <c r="E941" s="10"/>
      <c r="F941" s="10"/>
      <c r="G941" s="5"/>
      <c r="H941" s="10"/>
      <c r="I941" s="10"/>
      <c r="J941" s="5"/>
    </row>
    <row r="942" spans="2:10" s="4" customFormat="1" ht="24.95" customHeight="1" x14ac:dyDescent="0.25">
      <c r="B942" s="10"/>
      <c r="C942" s="10"/>
      <c r="D942" s="10"/>
      <c r="E942" s="10"/>
      <c r="F942" s="10"/>
      <c r="G942" s="5"/>
      <c r="H942" s="10"/>
      <c r="I942" s="10"/>
      <c r="J942" s="5"/>
    </row>
    <row r="943" spans="2:10" s="4" customFormat="1" ht="24.95" customHeight="1" x14ac:dyDescent="0.25">
      <c r="B943" s="10"/>
      <c r="C943" s="10"/>
      <c r="D943" s="10"/>
      <c r="E943" s="10"/>
      <c r="F943" s="10"/>
      <c r="G943" s="5"/>
      <c r="H943" s="10"/>
      <c r="I943" s="10"/>
      <c r="J943" s="5"/>
    </row>
    <row r="944" spans="2:10" s="4" customFormat="1" ht="24.95" customHeight="1" x14ac:dyDescent="0.25">
      <c r="B944" s="10"/>
      <c r="C944" s="10"/>
      <c r="D944" s="10"/>
      <c r="E944" s="10"/>
      <c r="F944" s="10"/>
      <c r="G944" s="5"/>
      <c r="H944" s="10"/>
      <c r="I944" s="10"/>
      <c r="J944" s="5"/>
    </row>
    <row r="945" spans="2:10" s="4" customFormat="1" ht="24.95" customHeight="1" x14ac:dyDescent="0.25">
      <c r="B945" s="10"/>
      <c r="C945" s="10"/>
      <c r="D945" s="10"/>
      <c r="E945" s="10"/>
      <c r="F945" s="10"/>
      <c r="G945" s="5"/>
      <c r="H945" s="10"/>
      <c r="I945" s="10"/>
      <c r="J945" s="5"/>
    </row>
    <row r="946" spans="2:10" s="4" customFormat="1" ht="24.95" customHeight="1" x14ac:dyDescent="0.25">
      <c r="B946" s="10"/>
      <c r="C946" s="10"/>
      <c r="D946" s="10"/>
      <c r="E946" s="10"/>
      <c r="F946" s="10"/>
      <c r="G946" s="5"/>
      <c r="H946" s="10"/>
      <c r="I946" s="10"/>
      <c r="J946" s="5"/>
    </row>
    <row r="947" spans="2:10" s="4" customFormat="1" ht="24.95" customHeight="1" x14ac:dyDescent="0.25">
      <c r="B947" s="10"/>
      <c r="C947" s="10"/>
      <c r="D947" s="10"/>
      <c r="E947" s="10"/>
      <c r="F947" s="10"/>
      <c r="G947" s="5"/>
      <c r="H947" s="10"/>
      <c r="I947" s="10"/>
      <c r="J947" s="5"/>
    </row>
    <row r="948" spans="2:10" s="4" customFormat="1" ht="24.95" customHeight="1" x14ac:dyDescent="0.25">
      <c r="B948" s="10"/>
      <c r="C948" s="10"/>
      <c r="D948" s="10"/>
      <c r="E948" s="10"/>
      <c r="F948" s="10"/>
      <c r="G948" s="5"/>
      <c r="H948" s="10"/>
      <c r="I948" s="10"/>
      <c r="J948" s="5"/>
    </row>
    <row r="949" spans="2:10" s="4" customFormat="1" ht="24.95" customHeight="1" x14ac:dyDescent="0.25">
      <c r="B949" s="10"/>
      <c r="C949" s="10"/>
      <c r="D949" s="10"/>
      <c r="E949" s="10"/>
      <c r="F949" s="10"/>
      <c r="G949" s="5"/>
      <c r="H949" s="10"/>
      <c r="I949" s="10"/>
      <c r="J949" s="5"/>
    </row>
    <row r="950" spans="2:10" s="4" customFormat="1" ht="24.95" customHeight="1" x14ac:dyDescent="0.25">
      <c r="B950" s="10"/>
      <c r="C950" s="10"/>
      <c r="D950" s="10"/>
      <c r="E950" s="10"/>
      <c r="F950" s="10"/>
      <c r="G950" s="5"/>
      <c r="H950" s="10"/>
      <c r="I950" s="10"/>
      <c r="J950" s="5"/>
    </row>
    <row r="951" spans="2:10" s="4" customFormat="1" ht="24.95" customHeight="1" x14ac:dyDescent="0.25">
      <c r="B951" s="10"/>
      <c r="C951" s="10"/>
      <c r="D951" s="10"/>
      <c r="E951" s="10"/>
      <c r="F951" s="10"/>
      <c r="G951" s="5"/>
      <c r="H951" s="10"/>
      <c r="I951" s="10"/>
      <c r="J951" s="5"/>
    </row>
    <row r="952" spans="2:10" s="4" customFormat="1" ht="24.95" customHeight="1" x14ac:dyDescent="0.25">
      <c r="B952" s="10"/>
      <c r="C952" s="10"/>
      <c r="D952" s="10"/>
      <c r="E952" s="10"/>
      <c r="F952" s="10"/>
      <c r="G952" s="5"/>
      <c r="H952" s="10"/>
      <c r="I952" s="10"/>
      <c r="J952" s="5"/>
    </row>
    <row r="953" spans="2:10" s="4" customFormat="1" ht="24.95" customHeight="1" x14ac:dyDescent="0.25">
      <c r="B953" s="10"/>
      <c r="C953" s="10"/>
      <c r="D953" s="10"/>
      <c r="E953" s="10"/>
      <c r="F953" s="10"/>
      <c r="G953" s="5"/>
      <c r="H953" s="10"/>
      <c r="I953" s="10"/>
      <c r="J953" s="5"/>
    </row>
    <row r="954" spans="2:10" s="4" customFormat="1" ht="24.95" customHeight="1" x14ac:dyDescent="0.25">
      <c r="B954" s="10"/>
      <c r="C954" s="10"/>
      <c r="D954" s="10"/>
      <c r="E954" s="10"/>
      <c r="F954" s="10"/>
      <c r="G954" s="5"/>
      <c r="H954" s="10"/>
      <c r="I954" s="10"/>
      <c r="J954" s="5"/>
    </row>
    <row r="955" spans="2:10" s="4" customFormat="1" ht="24.95" customHeight="1" x14ac:dyDescent="0.25">
      <c r="B955" s="10"/>
      <c r="C955" s="10"/>
      <c r="D955" s="10"/>
      <c r="E955" s="10"/>
      <c r="F955" s="10"/>
      <c r="G955" s="5"/>
      <c r="H955" s="10"/>
      <c r="I955" s="10"/>
      <c r="J955" s="5"/>
    </row>
    <row r="956" spans="2:10" s="4" customFormat="1" ht="24.95" customHeight="1" x14ac:dyDescent="0.25">
      <c r="B956" s="10"/>
      <c r="C956" s="10"/>
      <c r="D956" s="10"/>
      <c r="E956" s="10"/>
      <c r="F956" s="10"/>
      <c r="G956" s="5"/>
      <c r="H956" s="10"/>
      <c r="I956" s="10"/>
      <c r="J956" s="5"/>
    </row>
    <row r="957" spans="2:10" s="4" customFormat="1" ht="24.95" customHeight="1" x14ac:dyDescent="0.25">
      <c r="B957" s="10"/>
      <c r="C957" s="10"/>
      <c r="D957" s="10"/>
      <c r="E957" s="10"/>
      <c r="F957" s="10"/>
      <c r="G957" s="5"/>
      <c r="H957" s="10"/>
      <c r="I957" s="10"/>
      <c r="J957" s="5"/>
    </row>
    <row r="958" spans="2:10" s="4" customFormat="1" ht="24.95" customHeight="1" x14ac:dyDescent="0.25">
      <c r="B958" s="10"/>
      <c r="C958" s="10"/>
      <c r="D958" s="10"/>
      <c r="E958" s="10"/>
      <c r="F958" s="10"/>
      <c r="G958" s="5"/>
      <c r="H958" s="10"/>
      <c r="I958" s="10"/>
      <c r="J958" s="5"/>
    </row>
    <row r="959" spans="2:10" s="4" customFormat="1" ht="24.95" customHeight="1" x14ac:dyDescent="0.25">
      <c r="B959" s="10"/>
      <c r="C959" s="10"/>
      <c r="D959" s="10"/>
      <c r="E959" s="10"/>
      <c r="F959" s="10"/>
      <c r="G959" s="5"/>
      <c r="H959" s="10"/>
      <c r="I959" s="10"/>
      <c r="J959" s="5"/>
    </row>
    <row r="960" spans="2:10" s="4" customFormat="1" ht="24.95" customHeight="1" x14ac:dyDescent="0.25">
      <c r="B960" s="10"/>
      <c r="C960" s="10"/>
      <c r="D960" s="10"/>
      <c r="E960" s="10"/>
      <c r="F960" s="10"/>
      <c r="G960" s="5"/>
      <c r="H960" s="10"/>
      <c r="I960" s="10"/>
      <c r="J960" s="5"/>
    </row>
    <row r="961" spans="2:10" s="4" customFormat="1" ht="24.95" customHeight="1" x14ac:dyDescent="0.25">
      <c r="B961" s="10"/>
      <c r="C961" s="10"/>
      <c r="D961" s="10"/>
      <c r="E961" s="10"/>
      <c r="F961" s="10"/>
      <c r="G961" s="5"/>
      <c r="H961" s="10"/>
      <c r="I961" s="10"/>
      <c r="J961" s="5"/>
    </row>
    <row r="962" spans="2:10" s="4" customFormat="1" ht="24.95" customHeight="1" x14ac:dyDescent="0.25">
      <c r="B962" s="10"/>
      <c r="C962" s="10"/>
      <c r="D962" s="10"/>
      <c r="E962" s="10"/>
      <c r="F962" s="10"/>
      <c r="G962" s="5"/>
      <c r="H962" s="10"/>
      <c r="I962" s="10"/>
      <c r="J962" s="5"/>
    </row>
    <row r="963" spans="2:10" s="4" customFormat="1" ht="24.95" customHeight="1" x14ac:dyDescent="0.25">
      <c r="B963" s="10"/>
      <c r="C963" s="10"/>
      <c r="D963" s="10"/>
      <c r="E963" s="10"/>
      <c r="F963" s="10"/>
      <c r="G963" s="5"/>
      <c r="H963" s="10"/>
      <c r="I963" s="10"/>
      <c r="J963" s="5"/>
    </row>
    <row r="964" spans="2:10" s="4" customFormat="1" ht="24.95" customHeight="1" x14ac:dyDescent="0.25">
      <c r="B964" s="10"/>
      <c r="C964" s="10"/>
      <c r="D964" s="10"/>
      <c r="E964" s="10"/>
      <c r="F964" s="10"/>
      <c r="G964" s="5"/>
      <c r="H964" s="10"/>
      <c r="I964" s="10"/>
      <c r="J964" s="5"/>
    </row>
    <row r="965" spans="2:10" s="4" customFormat="1" ht="24.95" customHeight="1" x14ac:dyDescent="0.25">
      <c r="B965" s="10"/>
      <c r="C965" s="10"/>
      <c r="D965" s="10"/>
      <c r="E965" s="10"/>
      <c r="F965" s="10"/>
      <c r="G965" s="5"/>
      <c r="H965" s="10"/>
      <c r="I965" s="10"/>
      <c r="J965" s="5"/>
    </row>
    <row r="966" spans="2:10" s="4" customFormat="1" ht="24.95" customHeight="1" x14ac:dyDescent="0.25">
      <c r="B966" s="10"/>
      <c r="C966" s="10"/>
      <c r="D966" s="10"/>
      <c r="E966" s="10"/>
      <c r="F966" s="10"/>
      <c r="G966" s="5"/>
      <c r="H966" s="10"/>
      <c r="I966" s="10"/>
      <c r="J966" s="5"/>
    </row>
    <row r="967" spans="2:10" s="4" customFormat="1" ht="24.95" customHeight="1" x14ac:dyDescent="0.25">
      <c r="B967" s="10"/>
      <c r="C967" s="10"/>
      <c r="D967" s="10"/>
      <c r="E967" s="10"/>
      <c r="F967" s="10"/>
      <c r="G967" s="5"/>
      <c r="H967" s="10"/>
      <c r="I967" s="10"/>
      <c r="J967" s="5"/>
    </row>
    <row r="968" spans="2:10" s="4" customFormat="1" ht="24.95" customHeight="1" x14ac:dyDescent="0.25">
      <c r="B968" s="10"/>
      <c r="C968" s="10"/>
      <c r="D968" s="10"/>
      <c r="E968" s="10"/>
      <c r="F968" s="10"/>
      <c r="G968" s="5"/>
      <c r="H968" s="10"/>
      <c r="I968" s="10"/>
      <c r="J968" s="5"/>
    </row>
    <row r="969" spans="2:10" s="4" customFormat="1" ht="24.95" customHeight="1" x14ac:dyDescent="0.25">
      <c r="B969" s="10"/>
      <c r="C969" s="10"/>
      <c r="D969" s="10"/>
      <c r="E969" s="10"/>
      <c r="F969" s="10"/>
      <c r="G969" s="5"/>
      <c r="H969" s="10"/>
      <c r="I969" s="10"/>
      <c r="J969" s="5"/>
    </row>
    <row r="970" spans="2:10" s="4" customFormat="1" ht="24.95" customHeight="1" x14ac:dyDescent="0.25">
      <c r="B970" s="10"/>
      <c r="C970" s="10"/>
      <c r="D970" s="10"/>
      <c r="E970" s="10"/>
      <c r="F970" s="10"/>
      <c r="G970" s="5"/>
      <c r="H970" s="10"/>
      <c r="I970" s="10"/>
      <c r="J970" s="5"/>
    </row>
    <row r="971" spans="2:10" s="4" customFormat="1" ht="24.95" customHeight="1" x14ac:dyDescent="0.25">
      <c r="B971" s="10"/>
      <c r="C971" s="10"/>
      <c r="D971" s="10"/>
      <c r="E971" s="10"/>
      <c r="F971" s="10"/>
      <c r="G971" s="5"/>
      <c r="H971" s="10"/>
      <c r="I971" s="10"/>
      <c r="J971" s="5"/>
    </row>
    <row r="972" spans="2:10" s="4" customFormat="1" ht="24.95" customHeight="1" x14ac:dyDescent="0.25">
      <c r="B972" s="10"/>
      <c r="C972" s="10"/>
      <c r="D972" s="10"/>
      <c r="E972" s="10"/>
      <c r="F972" s="10"/>
      <c r="G972" s="5"/>
      <c r="H972" s="10"/>
      <c r="I972" s="10"/>
      <c r="J972" s="5"/>
    </row>
    <row r="973" spans="2:10" s="4" customFormat="1" ht="24.95" customHeight="1" x14ac:dyDescent="0.25">
      <c r="B973" s="10"/>
      <c r="C973" s="10"/>
      <c r="D973" s="10"/>
      <c r="E973" s="10"/>
      <c r="F973" s="10"/>
      <c r="G973" s="5"/>
      <c r="H973" s="10"/>
      <c r="I973" s="10"/>
      <c r="J973" s="5"/>
    </row>
    <row r="974" spans="2:10" s="4" customFormat="1" ht="24.95" customHeight="1" x14ac:dyDescent="0.25">
      <c r="B974" s="10"/>
      <c r="C974" s="10"/>
      <c r="D974" s="10"/>
      <c r="E974" s="10"/>
      <c r="F974" s="10"/>
      <c r="G974" s="5"/>
      <c r="H974" s="10"/>
      <c r="I974" s="10"/>
      <c r="J974" s="5"/>
    </row>
    <row r="975" spans="2:10" s="4" customFormat="1" ht="24.95" customHeight="1" x14ac:dyDescent="0.25">
      <c r="B975" s="10"/>
      <c r="C975" s="10"/>
      <c r="D975" s="10"/>
      <c r="E975" s="10"/>
      <c r="F975" s="10"/>
      <c r="G975" s="5"/>
      <c r="H975" s="10"/>
      <c r="I975" s="10"/>
      <c r="J975" s="5"/>
    </row>
    <row r="976" spans="2:10" s="4" customFormat="1" ht="24.95" customHeight="1" x14ac:dyDescent="0.25">
      <c r="B976" s="10"/>
      <c r="C976" s="10"/>
      <c r="D976" s="10"/>
      <c r="E976" s="10"/>
      <c r="F976" s="10"/>
      <c r="G976" s="5"/>
      <c r="H976" s="10"/>
      <c r="I976" s="10"/>
      <c r="J976" s="5"/>
    </row>
    <row r="977" spans="2:10" s="4" customFormat="1" ht="24.95" customHeight="1" x14ac:dyDescent="0.25">
      <c r="B977" s="10"/>
      <c r="C977" s="10"/>
      <c r="D977" s="10"/>
      <c r="E977" s="10"/>
      <c r="F977" s="10"/>
      <c r="G977" s="5"/>
      <c r="H977" s="10"/>
      <c r="I977" s="10"/>
      <c r="J977" s="5"/>
    </row>
    <row r="978" spans="2:10" s="4" customFormat="1" ht="24.95" customHeight="1" x14ac:dyDescent="0.25">
      <c r="B978" s="10"/>
      <c r="C978" s="10"/>
      <c r="D978" s="10"/>
      <c r="E978" s="10"/>
      <c r="F978" s="10"/>
      <c r="G978" s="5"/>
      <c r="H978" s="10"/>
      <c r="I978" s="10"/>
      <c r="J978" s="5"/>
    </row>
    <row r="979" spans="2:10" s="4" customFormat="1" ht="24.95" customHeight="1" x14ac:dyDescent="0.25">
      <c r="B979" s="10"/>
      <c r="C979" s="10"/>
      <c r="D979" s="10"/>
      <c r="E979" s="10"/>
      <c r="F979" s="10"/>
      <c r="G979" s="5"/>
      <c r="H979" s="10"/>
      <c r="I979" s="10"/>
      <c r="J979" s="5"/>
    </row>
    <row r="980" spans="2:10" s="4" customFormat="1" ht="24.95" customHeight="1" x14ac:dyDescent="0.25">
      <c r="B980" s="10"/>
      <c r="C980" s="10"/>
      <c r="D980" s="10"/>
      <c r="E980" s="10"/>
      <c r="F980" s="10"/>
      <c r="G980" s="5"/>
      <c r="H980" s="10"/>
      <c r="I980" s="10"/>
      <c r="J980" s="5"/>
    </row>
    <row r="981" spans="2:10" s="4" customFormat="1" ht="24.95" customHeight="1" x14ac:dyDescent="0.25">
      <c r="B981" s="10"/>
      <c r="C981" s="10"/>
      <c r="D981" s="10"/>
      <c r="E981" s="10"/>
      <c r="F981" s="10"/>
      <c r="G981" s="5"/>
      <c r="H981" s="10"/>
      <c r="I981" s="10"/>
      <c r="J981" s="5"/>
    </row>
    <row r="982" spans="2:10" s="4" customFormat="1" ht="24.95" customHeight="1" x14ac:dyDescent="0.25">
      <c r="B982" s="10"/>
      <c r="C982" s="10"/>
      <c r="D982" s="10"/>
      <c r="E982" s="10"/>
      <c r="F982" s="10"/>
      <c r="G982" s="5"/>
      <c r="H982" s="10"/>
      <c r="I982" s="10"/>
      <c r="J982" s="5"/>
    </row>
    <row r="983" spans="2:10" s="4" customFormat="1" ht="24.95" customHeight="1" x14ac:dyDescent="0.25">
      <c r="B983" s="10"/>
      <c r="C983" s="10"/>
      <c r="D983" s="10"/>
      <c r="E983" s="10"/>
      <c r="F983" s="10"/>
      <c r="G983" s="5"/>
      <c r="H983" s="10"/>
      <c r="I983" s="10"/>
      <c r="J983" s="5"/>
    </row>
    <row r="984" spans="2:10" s="4" customFormat="1" ht="24.95" customHeight="1" x14ac:dyDescent="0.25">
      <c r="B984" s="10"/>
      <c r="C984" s="10"/>
      <c r="D984" s="10"/>
      <c r="E984" s="10"/>
      <c r="F984" s="10"/>
      <c r="G984" s="5"/>
      <c r="H984" s="10"/>
      <c r="I984" s="10"/>
      <c r="J984" s="5"/>
    </row>
    <row r="985" spans="2:10" s="4" customFormat="1" ht="24.95" customHeight="1" x14ac:dyDescent="0.25">
      <c r="B985" s="10"/>
      <c r="C985" s="10"/>
      <c r="D985" s="10"/>
      <c r="E985" s="10"/>
      <c r="F985" s="10"/>
      <c r="G985" s="5"/>
      <c r="H985" s="10"/>
      <c r="I985" s="10"/>
      <c r="J985" s="5"/>
    </row>
    <row r="986" spans="2:10" s="4" customFormat="1" ht="24.95" customHeight="1" x14ac:dyDescent="0.25">
      <c r="B986" s="10"/>
      <c r="C986" s="10"/>
      <c r="D986" s="10"/>
      <c r="E986" s="10"/>
      <c r="F986" s="10"/>
      <c r="G986" s="5"/>
      <c r="H986" s="10"/>
      <c r="I986" s="10"/>
      <c r="J986" s="5"/>
    </row>
    <row r="987" spans="2:10" s="4" customFormat="1" ht="24.95" customHeight="1" x14ac:dyDescent="0.25">
      <c r="B987" s="10"/>
      <c r="C987" s="10"/>
      <c r="D987" s="10"/>
      <c r="E987" s="10"/>
      <c r="F987" s="10"/>
      <c r="G987" s="5"/>
      <c r="H987" s="10"/>
      <c r="I987" s="10"/>
      <c r="J987" s="5"/>
    </row>
    <row r="988" spans="2:10" s="4" customFormat="1" ht="24.95" customHeight="1" x14ac:dyDescent="0.25">
      <c r="B988" s="10"/>
      <c r="C988" s="10"/>
      <c r="D988" s="10"/>
      <c r="E988" s="10"/>
      <c r="F988" s="10"/>
      <c r="G988" s="5"/>
      <c r="H988" s="10"/>
      <c r="I988" s="10"/>
      <c r="J988" s="5"/>
    </row>
    <row r="989" spans="2:10" s="4" customFormat="1" ht="24.95" customHeight="1" x14ac:dyDescent="0.25">
      <c r="B989" s="10"/>
      <c r="C989" s="10"/>
      <c r="D989" s="10"/>
      <c r="E989" s="10"/>
      <c r="F989" s="10"/>
      <c r="G989" s="5"/>
      <c r="H989" s="10"/>
      <c r="I989" s="10"/>
      <c r="J989" s="5"/>
    </row>
    <row r="990" spans="2:10" s="4" customFormat="1" ht="24.95" customHeight="1" x14ac:dyDescent="0.25">
      <c r="B990" s="10"/>
      <c r="C990" s="10"/>
      <c r="D990" s="10"/>
      <c r="E990" s="10"/>
      <c r="F990" s="10"/>
      <c r="G990" s="5"/>
      <c r="H990" s="10"/>
      <c r="I990" s="10"/>
      <c r="J990" s="5"/>
    </row>
    <row r="991" spans="2:10" s="4" customFormat="1" ht="24.95" customHeight="1" x14ac:dyDescent="0.25">
      <c r="B991" s="10"/>
      <c r="C991" s="10"/>
      <c r="D991" s="10"/>
      <c r="E991" s="10"/>
      <c r="F991" s="10"/>
      <c r="G991" s="5"/>
      <c r="H991" s="10"/>
      <c r="I991" s="10"/>
      <c r="J991" s="5"/>
    </row>
    <row r="992" spans="2:10" s="4" customFormat="1" ht="24.95" customHeight="1" x14ac:dyDescent="0.25">
      <c r="B992" s="10"/>
      <c r="C992" s="10"/>
      <c r="D992" s="10"/>
      <c r="E992" s="10"/>
      <c r="F992" s="10"/>
      <c r="G992" s="5"/>
      <c r="H992" s="10"/>
      <c r="I992" s="10"/>
      <c r="J992" s="5"/>
    </row>
    <row r="993" spans="2:10" s="4" customFormat="1" ht="24.95" customHeight="1" x14ac:dyDescent="0.25">
      <c r="B993" s="10"/>
      <c r="C993" s="10"/>
      <c r="D993" s="10"/>
      <c r="E993" s="10"/>
      <c r="F993" s="10"/>
      <c r="G993" s="5"/>
      <c r="H993" s="10"/>
      <c r="I993" s="10"/>
      <c r="J993" s="5"/>
    </row>
    <row r="994" spans="2:10" s="4" customFormat="1" ht="24.95" customHeight="1" x14ac:dyDescent="0.25">
      <c r="B994" s="10"/>
      <c r="C994" s="10"/>
      <c r="D994" s="10"/>
      <c r="E994" s="10"/>
      <c r="F994" s="10"/>
      <c r="G994" s="5"/>
      <c r="H994" s="10"/>
      <c r="I994" s="10"/>
      <c r="J994" s="5"/>
    </row>
    <row r="995" spans="2:10" s="4" customFormat="1" ht="24.95" customHeight="1" x14ac:dyDescent="0.25">
      <c r="B995" s="10"/>
      <c r="C995" s="10"/>
      <c r="D995" s="10"/>
      <c r="E995" s="10"/>
      <c r="F995" s="10"/>
      <c r="G995" s="5"/>
      <c r="H995" s="10"/>
      <c r="I995" s="10"/>
      <c r="J995" s="5"/>
    </row>
    <row r="996" spans="2:10" s="4" customFormat="1" ht="24.95" customHeight="1" x14ac:dyDescent="0.25">
      <c r="B996" s="10"/>
      <c r="C996" s="10"/>
      <c r="D996" s="10"/>
      <c r="E996" s="10"/>
      <c r="F996" s="10"/>
      <c r="G996" s="5"/>
      <c r="H996" s="10"/>
      <c r="I996" s="10"/>
      <c r="J996" s="5"/>
    </row>
    <row r="997" spans="2:10" s="4" customFormat="1" ht="24.95" customHeight="1" x14ac:dyDescent="0.25">
      <c r="B997" s="10"/>
      <c r="C997" s="10"/>
      <c r="D997" s="10"/>
      <c r="E997" s="10"/>
      <c r="F997" s="10"/>
      <c r="G997" s="5"/>
      <c r="H997" s="10"/>
      <c r="I997" s="10"/>
      <c r="J997" s="5"/>
    </row>
    <row r="998" spans="2:10" s="4" customFormat="1" ht="24.95" customHeight="1" x14ac:dyDescent="0.25">
      <c r="B998" s="10"/>
      <c r="C998" s="10"/>
      <c r="D998" s="10"/>
      <c r="E998" s="10"/>
      <c r="F998" s="10"/>
      <c r="G998" s="5"/>
      <c r="H998" s="10"/>
      <c r="I998" s="10"/>
      <c r="J998" s="5"/>
    </row>
    <row r="999" spans="2:10" s="4" customFormat="1" ht="24.95" customHeight="1" x14ac:dyDescent="0.25">
      <c r="B999" s="10"/>
      <c r="C999" s="10"/>
      <c r="D999" s="10"/>
      <c r="E999" s="10"/>
      <c r="F999" s="10"/>
      <c r="G999" s="5"/>
      <c r="H999" s="10"/>
      <c r="I999" s="10"/>
      <c r="J999" s="5"/>
    </row>
    <row r="1000" spans="2:10" s="4" customFormat="1" ht="24.95" customHeight="1" x14ac:dyDescent="0.25">
      <c r="B1000" s="10"/>
      <c r="C1000" s="10"/>
      <c r="D1000" s="10"/>
      <c r="E1000" s="10"/>
      <c r="F1000" s="10"/>
      <c r="G1000" s="5"/>
      <c r="H1000" s="10"/>
      <c r="I1000" s="10"/>
      <c r="J1000" s="5"/>
    </row>
  </sheetData>
  <autoFilter ref="C4:J4" xr:uid="{D7011F80-8095-4F06-9A12-97A60DDDD9D3}">
    <sortState xmlns:xlrd2="http://schemas.microsoft.com/office/spreadsheetml/2017/richdata2" ref="C5:J442">
      <sortCondition descending="1" ref="E4"/>
    </sortState>
  </autoFilter>
  <sortState xmlns:xlrd2="http://schemas.microsoft.com/office/spreadsheetml/2017/richdata2" ref="C5:J1000">
    <sortCondition ref="F5:F1000"/>
    <sortCondition sortBy="cellColor" ref="E5:E1000" dxfId="39"/>
    <sortCondition sortBy="cellColor" ref="E5:E1000" dxfId="38"/>
    <sortCondition sortBy="cellColor" ref="E5:E1000" dxfId="37"/>
  </sortState>
  <phoneticPr fontId="5" type="noConversion"/>
  <conditionalFormatting sqref="E2:F4 F443:F1048576">
    <cfRule type="containsErrors" dxfId="36" priority="20">
      <formula>ISERROR(E2)</formula>
    </cfRule>
  </conditionalFormatting>
  <conditionalFormatting sqref="H5:H442">
    <cfRule type="containsErrors" dxfId="35" priority="21">
      <formula>ISERROR(H5)</formula>
    </cfRule>
  </conditionalFormatting>
  <conditionalFormatting sqref="I5:I442">
    <cfRule type="containsErrors" dxfId="34" priority="22">
      <formula>ISERROR(I5)</formula>
    </cfRule>
  </conditionalFormatting>
  <conditionalFormatting sqref="J2:J1048576">
    <cfRule type="containsText" dxfId="33" priority="14" operator="containsText" text="CANCELADO">
      <formula>NOT(ISERROR(SEARCH("CANCELADO",J2)))</formula>
    </cfRule>
    <cfRule type="containsText" dxfId="32" priority="15" operator="containsText" text="CONCLUIDO">
      <formula>NOT(ISERROR(SEARCH("CONCLUIDO",J2)))</formula>
    </cfRule>
    <cfRule type="containsText" dxfId="31" priority="16" operator="containsText" text="EM ANDAMENTO">
      <formula>NOT(ISERROR(SEARCH("EM ANDAMENTO",J2)))</formula>
    </cfRule>
  </conditionalFormatting>
  <conditionalFormatting sqref="E6:E1048576">
    <cfRule type="containsErrors" dxfId="30" priority="13">
      <formula>ISERROR(E6)</formula>
    </cfRule>
  </conditionalFormatting>
  <conditionalFormatting sqref="E5:E5000">
    <cfRule type="containsErrors" dxfId="29" priority="9">
      <formula>ISERROR(E5)</formula>
    </cfRule>
    <cfRule type="containsText" dxfId="28" priority="10" operator="containsText" text="ALTA">
      <formula>NOT(ISERROR(SEARCH("ALTA",E5)))</formula>
    </cfRule>
    <cfRule type="containsText" dxfId="27" priority="11" operator="containsText" text="MÉDIA">
      <formula>NOT(ISERROR(SEARCH("MÉDIA",E5)))</formula>
    </cfRule>
    <cfRule type="containsText" dxfId="26" priority="12" operator="containsText" text="BAIXA">
      <formula>NOT(ISERROR(SEARCH("BAIXA",E5)))</formula>
    </cfRule>
  </conditionalFormatting>
  <conditionalFormatting sqref="I1">
    <cfRule type="containsErrors" dxfId="25" priority="5">
      <formula>ISERROR(I1)</formula>
    </cfRule>
    <cfRule type="containsText" dxfId="24" priority="6" operator="containsText" text="CANCELADO">
      <formula>NOT(ISERROR(SEARCH("CANCELADO",I1)))</formula>
    </cfRule>
    <cfRule type="containsText" dxfId="23" priority="7" operator="containsText" text="CONCLUIDO">
      <formula>NOT(ISERROR(SEARCH("CONCLUIDO",I1)))</formula>
    </cfRule>
    <cfRule type="containsText" dxfId="22" priority="8" operator="containsText" text="EM ANDAMENTO">
      <formula>NOT(ISERROR(SEARCH("EM ANDAMENTO",I1)))</formula>
    </cfRule>
  </conditionalFormatting>
  <conditionalFormatting sqref="F5:F442">
    <cfRule type="containsErrors" dxfId="21" priority="1">
      <formula>ISERROR(F5)</formula>
    </cfRule>
    <cfRule type="containsText" dxfId="20" priority="2" operator="containsText" text="ALTA">
      <formula>NOT(ISERROR(SEARCH("ALTA",F5)))</formula>
    </cfRule>
    <cfRule type="containsText" dxfId="19" priority="3" operator="containsText" text="MÉDIA">
      <formula>NOT(ISERROR(SEARCH("MÉDIA",F5)))</formula>
    </cfRule>
    <cfRule type="containsText" dxfId="18" priority="4" operator="containsText" text="BAIXA">
      <formula>NOT(ISERROR(SEARCH("BAIXA",F5)))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303669A-429F-4C17-9880-148816FD116F}">
          <x14:formula1>
            <xm:f>BDADOS!$D$3:$D$100</xm:f>
          </x14:formula1>
          <xm:sqref>G5:G1048576</xm:sqref>
        </x14:dataValidation>
        <x14:dataValidation type="list" allowBlank="1" showInputMessage="1" showErrorMessage="1" xr:uid="{B9B320D2-091F-4804-9D7D-093D66CD3E4A}">
          <x14:formula1>
            <xm:f>BDADOS!$J$3:$J$5</xm:f>
          </x14:formula1>
          <xm:sqref>J5:J1048576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1C98-5485-4F4B-93D5-88A1E492ABF4}">
  <dimension ref="A1:A11"/>
  <sheetViews>
    <sheetView workbookViewId="0">
      <selection activeCell="A2" sqref="A2"/>
    </sheetView>
  </sheetViews>
  <sheetFormatPr defaultRowHeight="15" x14ac:dyDescent="0.25"/>
  <cols>
    <col min="1" max="1" width="88.5703125" bestFit="1" customWidth="1"/>
  </cols>
  <sheetData>
    <row r="1" spans="1:1" x14ac:dyDescent="0.25">
      <c r="A1" t="s">
        <v>106</v>
      </c>
    </row>
    <row r="2" spans="1:1" x14ac:dyDescent="0.25">
      <c r="A2" t="s">
        <v>107</v>
      </c>
    </row>
    <row r="3" spans="1:1" x14ac:dyDescent="0.25">
      <c r="A3" t="s">
        <v>108</v>
      </c>
    </row>
    <row r="4" spans="1:1" x14ac:dyDescent="0.25">
      <c r="A4" t="s">
        <v>109</v>
      </c>
    </row>
    <row r="5" spans="1:1" x14ac:dyDescent="0.25">
      <c r="A5" t="s">
        <v>110</v>
      </c>
    </row>
    <row r="6" spans="1:1" x14ac:dyDescent="0.25">
      <c r="A6" t="s">
        <v>111</v>
      </c>
    </row>
    <row r="7" spans="1:1" x14ac:dyDescent="0.25">
      <c r="A7" t="s">
        <v>112</v>
      </c>
    </row>
    <row r="8" spans="1:1" x14ac:dyDescent="0.25">
      <c r="A8" t="s">
        <v>113</v>
      </c>
    </row>
    <row r="9" spans="1:1" x14ac:dyDescent="0.25">
      <c r="A9" t="s">
        <v>114</v>
      </c>
    </row>
    <row r="10" spans="1:1" x14ac:dyDescent="0.25">
      <c r="A10" t="s">
        <v>115</v>
      </c>
    </row>
    <row r="11" spans="1:1" x14ac:dyDescent="0.25">
      <c r="A11" t="s">
        <v>116</v>
      </c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36C97-532C-4A11-85FE-1253277DDC82}">
  <dimension ref="B1:H22"/>
  <sheetViews>
    <sheetView zoomScale="75" zoomScaleNormal="75" workbookViewId="0"/>
  </sheetViews>
  <sheetFormatPr defaultRowHeight="15" x14ac:dyDescent="0.25"/>
  <cols>
    <col min="1" max="1" width="9.140625" style="3"/>
    <col min="2" max="2" width="16" style="4" bestFit="1" customWidth="1"/>
    <col min="3" max="3" width="34.28515625" style="3" bestFit="1" customWidth="1"/>
    <col min="4" max="4" width="37.28515625" style="3" bestFit="1" customWidth="1"/>
    <col min="5" max="5" width="41.28515625" style="3" bestFit="1" customWidth="1"/>
    <col min="6" max="6" width="31.7109375" style="3" bestFit="1" customWidth="1"/>
    <col min="7" max="7" width="33.85546875" style="3" bestFit="1" customWidth="1"/>
    <col min="8" max="16384" width="9.140625" style="3"/>
  </cols>
  <sheetData>
    <row r="1" spans="2:8" s="1" customFormat="1" ht="39.950000000000003" customHeight="1" x14ac:dyDescent="0.25"/>
    <row r="2" spans="2:8" s="2" customFormat="1" ht="39.950000000000003" customHeight="1" x14ac:dyDescent="0.25"/>
    <row r="3" spans="2:8" ht="39.950000000000003" customHeight="1" x14ac:dyDescent="0.25">
      <c r="B3" s="3"/>
    </row>
    <row r="4" spans="2:8" s="21" customFormat="1" ht="30" customHeight="1" x14ac:dyDescent="0.25">
      <c r="B4" s="20"/>
      <c r="D4" s="22"/>
      <c r="E4" s="34" t="s">
        <v>56</v>
      </c>
      <c r="F4" s="35" t="s">
        <v>11</v>
      </c>
      <c r="G4" s="23"/>
    </row>
    <row r="5" spans="2:8" ht="15.75" thickBot="1" x14ac:dyDescent="0.3"/>
    <row r="6" spans="2:8" ht="30" customHeight="1" x14ac:dyDescent="0.25">
      <c r="B6" s="36" t="s">
        <v>36</v>
      </c>
      <c r="C6" s="36" t="s">
        <v>40</v>
      </c>
      <c r="D6" s="36" t="s">
        <v>41</v>
      </c>
      <c r="E6" s="36" t="s">
        <v>38</v>
      </c>
      <c r="F6" s="36" t="s">
        <v>42</v>
      </c>
      <c r="G6" s="36" t="s">
        <v>57</v>
      </c>
      <c r="H6" s="11"/>
    </row>
    <row r="7" spans="2:8" ht="24.95" customHeight="1" x14ac:dyDescent="0.25">
      <c r="B7" s="37"/>
      <c r="C7" s="38">
        <f>COUNTIFS(SPRINT!$G$5:$G$5000,'RELAT.DESEMPENHO'!$F$4,SPRINT!$F$5:$F$5000,'RELAT.DESEMPENHO'!$B7)</f>
        <v>0</v>
      </c>
      <c r="D7" s="38">
        <f>COUNTIFS(SPRINT!$G$5:$G$5000,'RELAT.DESEMPENHO'!$F$4,SPRINT!$F$5:$F$5000,'RELAT.DESEMPENHO'!$B7,SPRINT!$J$5:$J$5000,"CONCLUIDO")</f>
        <v>0</v>
      </c>
      <c r="E7" s="38">
        <f>SUMIFS(SPRINT!$H$5:$H$5000,SPRINT!$G$5:$G$5000,'RELAT.DESEMPENHO'!$F$4,SPRINT!$F$5:$F$5000,'RELAT.DESEMPENHO'!$B7,SPRINT!$J$5:$J$5000,"CONCLUIDO")</f>
        <v>0</v>
      </c>
      <c r="F7" s="38">
        <f>SUMIFS(SPRINT!$I$5:$I$5000,SPRINT!$G$5:$G$5000,'RELAT.DESEMPENHO'!$F$4,SPRINT!$F$5:$F$5000,'RELAT.DESEMPENHO'!$B7)</f>
        <v>0</v>
      </c>
      <c r="G7" s="38">
        <f>SUMIFS(SPRINT!$I$5:$I$5000,SPRINT!$G$5:$G$5000,'RELAT.DESEMPENHO'!$F$4,SPRINT!$F$5:$F$5000,'RELAT.DESEMPENHO'!$B7,SPRINT!$J$5:$J$5000,"CONCLUIDO")</f>
        <v>0</v>
      </c>
    </row>
    <row r="8" spans="2:8" ht="24.95" customHeight="1" x14ac:dyDescent="0.25">
      <c r="B8" s="37"/>
      <c r="C8" s="38">
        <f>COUNTIFS(SPRINT!$G$5:$G$5000,'RELAT.DESEMPENHO'!$F$4,SPRINT!$F$5:$F$5000,'RELAT.DESEMPENHO'!$B8)</f>
        <v>0</v>
      </c>
      <c r="D8" s="38">
        <f>COUNTIFS(SPRINT!$G$5:$G$5000,'RELAT.DESEMPENHO'!$F$4,SPRINT!$F$5:$F$5000,'RELAT.DESEMPENHO'!$B8,SPRINT!$J$5:$J$5000,"CONCLUIDO")</f>
        <v>0</v>
      </c>
      <c r="E8" s="38">
        <f>SUMIFS(SPRINT!$H$5:$H$5000,SPRINT!$G$5:$G$5000,'RELAT.DESEMPENHO'!$F$4,SPRINT!$F$5:$F$5000,'RELAT.DESEMPENHO'!$B8,SPRINT!$J$5:$J$5000,"CONCLUIDO")</f>
        <v>0</v>
      </c>
      <c r="F8" s="38">
        <f>SUMIFS(SPRINT!$I$5:$I$5000,SPRINT!$G$5:$G$5000,'RELAT.DESEMPENHO'!$F$4,SPRINT!$F$5:$F$5000,'RELAT.DESEMPENHO'!$B8)</f>
        <v>0</v>
      </c>
      <c r="G8" s="38">
        <f>SUMIFS(SPRINT!$I$5:$I$5000,SPRINT!$G$5:$G$5000,'RELAT.DESEMPENHO'!$F$4,SPRINT!$F$5:$F$5000,'RELAT.DESEMPENHO'!$B8,SPRINT!$J$5:$J$5000,"CONCLUIDO")</f>
        <v>0</v>
      </c>
    </row>
    <row r="9" spans="2:8" ht="24.95" customHeight="1" x14ac:dyDescent="0.25">
      <c r="B9" s="37"/>
      <c r="C9" s="38">
        <f>COUNTIFS(SPRINT!$G$5:$G$5000,'RELAT.DESEMPENHO'!$F$4,SPRINT!$F$5:$F$5000,'RELAT.DESEMPENHO'!$B9)</f>
        <v>0</v>
      </c>
      <c r="D9" s="38">
        <f>COUNTIFS(SPRINT!$G$5:$G$5000,'RELAT.DESEMPENHO'!$F$4,SPRINT!$F$5:$F$5000,'RELAT.DESEMPENHO'!$B9,SPRINT!$J$5:$J$5000,"CONCLUIDO")</f>
        <v>0</v>
      </c>
      <c r="E9" s="38">
        <f>SUMIFS(SPRINT!$H$5:$H$5000,SPRINT!$G$5:$G$5000,'RELAT.DESEMPENHO'!$F$4,SPRINT!$F$5:$F$5000,'RELAT.DESEMPENHO'!$B9,SPRINT!$J$5:$J$5000,"CONCLUIDO")</f>
        <v>0</v>
      </c>
      <c r="F9" s="38">
        <f>SUMIFS(SPRINT!$I$5:$I$5000,SPRINT!$G$5:$G$5000,'RELAT.DESEMPENHO'!$F$4,SPRINT!$F$5:$F$5000,'RELAT.DESEMPENHO'!$B9)</f>
        <v>0</v>
      </c>
      <c r="G9" s="38">
        <f>SUMIFS(SPRINT!$I$5:$I$5000,SPRINT!$G$5:$G$5000,'RELAT.DESEMPENHO'!$F$4,SPRINT!$F$5:$F$5000,'RELAT.DESEMPENHO'!$B9,SPRINT!$J$5:$J$5000,"CONCLUIDO")</f>
        <v>0</v>
      </c>
    </row>
    <row r="10" spans="2:8" ht="24.95" customHeight="1" x14ac:dyDescent="0.25">
      <c r="B10" s="37" t="str">
        <f>BDADOS!B6</f>
        <v/>
      </c>
      <c r="C10" s="38">
        <f>COUNTIFS(SPRINT!$G$5:$G$5000,'RELAT.DESEMPENHO'!$F$4,SPRINT!$F$5:$F$5000,'RELAT.DESEMPENHO'!$B10)</f>
        <v>0</v>
      </c>
      <c r="D10" s="38">
        <f>COUNTIFS(SPRINT!$G$5:$G$5000,'RELAT.DESEMPENHO'!$F$4,SPRINT!$F$5:$F$5000,'RELAT.DESEMPENHO'!$B10,SPRINT!$J$5:$J$5000,"CONCLUIDO")</f>
        <v>0</v>
      </c>
      <c r="E10" s="38">
        <f>SUMIFS(SPRINT!$H$5:$H$5000,SPRINT!$G$5:$G$5000,'RELAT.DESEMPENHO'!$F$4,SPRINT!$F$5:$F$5000,'RELAT.DESEMPENHO'!$B10,SPRINT!$J$5:$J$5000,"CONCLUIDO")</f>
        <v>0</v>
      </c>
      <c r="F10" s="38">
        <f>SUMIFS(SPRINT!$I$5:$I$5000,SPRINT!$G$5:$G$5000,'RELAT.DESEMPENHO'!$F$4,SPRINT!$F$5:$F$5000,'RELAT.DESEMPENHO'!$B10)</f>
        <v>0</v>
      </c>
      <c r="G10" s="38">
        <f>SUMIFS(SPRINT!$I$5:$I$5000,SPRINT!$G$5:$G$5000,'RELAT.DESEMPENHO'!$F$4,SPRINT!$F$5:$F$5000,'RELAT.DESEMPENHO'!$B10,SPRINT!$J$5:$J$5000,"CONCLUIDO")</f>
        <v>0</v>
      </c>
    </row>
    <row r="11" spans="2:8" ht="24.95" customHeight="1" x14ac:dyDescent="0.25">
      <c r="B11" s="37">
        <f>BDADOS!B7</f>
        <v>0</v>
      </c>
      <c r="C11" s="38">
        <f>COUNTIFS(SPRINT!$G$5:$G$5000,'RELAT.DESEMPENHO'!$F$4,SPRINT!$F$5:$F$5000,'RELAT.DESEMPENHO'!$B11)</f>
        <v>0</v>
      </c>
      <c r="D11" s="38">
        <f>COUNTIFS(SPRINT!$G$5:$G$5000,'RELAT.DESEMPENHO'!$F$4,SPRINT!$F$5:$F$5000,'RELAT.DESEMPENHO'!$B11,SPRINT!$J$5:$J$5000,"CONCLUIDO")</f>
        <v>0</v>
      </c>
      <c r="E11" s="38">
        <f>SUMIFS(SPRINT!$H$5:$H$5000,SPRINT!$G$5:$G$5000,'RELAT.DESEMPENHO'!$F$4,SPRINT!$F$5:$F$5000,'RELAT.DESEMPENHO'!$B11,SPRINT!$J$5:$J$5000,"CONCLUIDO")</f>
        <v>0</v>
      </c>
      <c r="F11" s="38">
        <f>SUMIFS(SPRINT!$I$5:$I$5000,SPRINT!$G$5:$G$5000,'RELAT.DESEMPENHO'!$F$4,SPRINT!$F$5:$F$5000,'RELAT.DESEMPENHO'!$B11)</f>
        <v>0</v>
      </c>
      <c r="G11" s="38">
        <f>SUMIFS(SPRINT!$I$5:$I$5000,SPRINT!$G$5:$G$5000,'RELAT.DESEMPENHO'!$F$4,SPRINT!$F$5:$F$5000,'RELAT.DESEMPENHO'!$B11,SPRINT!$J$5:$J$5000,"CONCLUIDO")</f>
        <v>0</v>
      </c>
    </row>
    <row r="12" spans="2:8" ht="24.95" customHeight="1" x14ac:dyDescent="0.25">
      <c r="B12" s="37">
        <f>BDADOS!B8</f>
        <v>0</v>
      </c>
      <c r="C12" s="38">
        <f>COUNTIFS(SPRINT!$G$5:$G$5000,'RELAT.DESEMPENHO'!$F$4,SPRINT!$F$5:$F$5000,'RELAT.DESEMPENHO'!$B12)</f>
        <v>0</v>
      </c>
      <c r="D12" s="38">
        <f>COUNTIFS(SPRINT!$G$5:$G$5000,'RELAT.DESEMPENHO'!$F$4,SPRINT!$F$5:$F$5000,'RELAT.DESEMPENHO'!$B12,SPRINT!$J$5:$J$5000,"CONCLUIDO")</f>
        <v>0</v>
      </c>
      <c r="E12" s="38">
        <f>SUMIFS(SPRINT!$H$5:$H$5000,SPRINT!$G$5:$G$5000,'RELAT.DESEMPENHO'!$F$4,SPRINT!$F$5:$F$5000,'RELAT.DESEMPENHO'!$B12,SPRINT!$J$5:$J$5000,"CONCLUIDO")</f>
        <v>0</v>
      </c>
      <c r="F12" s="38">
        <f>SUMIFS(SPRINT!$I$5:$I$5000,SPRINT!$G$5:$G$5000,'RELAT.DESEMPENHO'!$F$4,SPRINT!$F$5:$F$5000,'RELAT.DESEMPENHO'!$B12)</f>
        <v>0</v>
      </c>
      <c r="G12" s="38">
        <f>SUMIFS(SPRINT!$I$5:$I$5000,SPRINT!$G$5:$G$5000,'RELAT.DESEMPENHO'!$F$4,SPRINT!$F$5:$F$5000,'RELAT.DESEMPENHO'!$B12,SPRINT!$J$5:$J$5000,"CONCLUIDO")</f>
        <v>0</v>
      </c>
    </row>
    <row r="13" spans="2:8" ht="24.95" customHeight="1" x14ac:dyDescent="0.25">
      <c r="B13" s="37">
        <f>BDADOS!B9</f>
        <v>0</v>
      </c>
      <c r="C13" s="38">
        <f>COUNTIFS(SPRINT!$G$5:$G$5000,'RELAT.DESEMPENHO'!$F$4,SPRINT!$F$5:$F$5000,'RELAT.DESEMPENHO'!$B13)</f>
        <v>0</v>
      </c>
      <c r="D13" s="38">
        <f>COUNTIFS(SPRINT!$G$5:$G$5000,'RELAT.DESEMPENHO'!$F$4,SPRINT!$F$5:$F$5000,'RELAT.DESEMPENHO'!$B13,SPRINT!$J$5:$J$5000,"CONCLUIDO")</f>
        <v>0</v>
      </c>
      <c r="E13" s="38">
        <f>SUMIFS(SPRINT!$H$5:$H$5000,SPRINT!$G$5:$G$5000,'RELAT.DESEMPENHO'!$F$4,SPRINT!$F$5:$F$5000,'RELAT.DESEMPENHO'!$B13,SPRINT!$J$5:$J$5000,"CONCLUIDO")</f>
        <v>0</v>
      </c>
      <c r="F13" s="38">
        <f>SUMIFS(SPRINT!$I$5:$I$5000,SPRINT!$G$5:$G$5000,'RELAT.DESEMPENHO'!$F$4,SPRINT!$F$5:$F$5000,'RELAT.DESEMPENHO'!$B13)</f>
        <v>0</v>
      </c>
      <c r="G13" s="38">
        <f>SUMIFS(SPRINT!$I$5:$I$5000,SPRINT!$G$5:$G$5000,'RELAT.DESEMPENHO'!$F$4,SPRINT!$F$5:$F$5000,'RELAT.DESEMPENHO'!$B13,SPRINT!$J$5:$J$5000,"CONCLUIDO")</f>
        <v>0</v>
      </c>
    </row>
    <row r="14" spans="2:8" ht="24.95" customHeight="1" x14ac:dyDescent="0.25">
      <c r="B14" s="37">
        <f>BDADOS!B10</f>
        <v>0</v>
      </c>
      <c r="C14" s="38">
        <f>COUNTIFS(SPRINT!$G$5:$G$5000,'RELAT.DESEMPENHO'!$F$4,SPRINT!$F$5:$F$5000,'RELAT.DESEMPENHO'!$B14)</f>
        <v>0</v>
      </c>
      <c r="D14" s="38">
        <f>COUNTIFS(SPRINT!$G$5:$G$5000,'RELAT.DESEMPENHO'!$F$4,SPRINT!$F$5:$F$5000,'RELAT.DESEMPENHO'!$B14,SPRINT!$J$5:$J$5000,"CONCLUIDO")</f>
        <v>0</v>
      </c>
      <c r="E14" s="38">
        <f>SUMIFS(SPRINT!$H$5:$H$5000,SPRINT!$G$5:$G$5000,'RELAT.DESEMPENHO'!$F$4,SPRINT!$F$5:$F$5000,'RELAT.DESEMPENHO'!$B14,SPRINT!$J$5:$J$5000,"CONCLUIDO")</f>
        <v>0</v>
      </c>
      <c r="F14" s="38">
        <f>SUMIFS(SPRINT!$I$5:$I$5000,SPRINT!$G$5:$G$5000,'RELAT.DESEMPENHO'!$F$4,SPRINT!$F$5:$F$5000,'RELAT.DESEMPENHO'!$B14)</f>
        <v>0</v>
      </c>
      <c r="G14" s="38">
        <f>SUMIFS(SPRINT!$I$5:$I$5000,SPRINT!$G$5:$G$5000,'RELAT.DESEMPENHO'!$F$4,SPRINT!$F$5:$F$5000,'RELAT.DESEMPENHO'!$B14,SPRINT!$J$5:$J$5000,"CONCLUIDO")</f>
        <v>0</v>
      </c>
    </row>
    <row r="15" spans="2:8" ht="24.95" customHeight="1" x14ac:dyDescent="0.25">
      <c r="B15" s="37">
        <f>BDADOS!B11</f>
        <v>0</v>
      </c>
      <c r="C15" s="38">
        <f>COUNTIFS(SPRINT!$G$5:$G$5000,'RELAT.DESEMPENHO'!$F$4,SPRINT!$F$5:$F$5000,'RELAT.DESEMPENHO'!$B15)</f>
        <v>0</v>
      </c>
      <c r="D15" s="38">
        <f>COUNTIFS(SPRINT!$G$5:$G$5000,'RELAT.DESEMPENHO'!$F$4,SPRINT!$F$5:$F$5000,'RELAT.DESEMPENHO'!$B15,SPRINT!$J$5:$J$5000,"CONCLUIDO")</f>
        <v>0</v>
      </c>
      <c r="E15" s="38">
        <f>SUMIFS(SPRINT!$H$5:$H$5000,SPRINT!$G$5:$G$5000,'RELAT.DESEMPENHO'!$F$4,SPRINT!$F$5:$F$5000,'RELAT.DESEMPENHO'!$B15,SPRINT!$J$5:$J$5000,"CONCLUIDO")</f>
        <v>0</v>
      </c>
      <c r="F15" s="38">
        <f>SUMIFS(SPRINT!$I$5:$I$5000,SPRINT!$G$5:$G$5000,'RELAT.DESEMPENHO'!$F$4,SPRINT!$F$5:$F$5000,'RELAT.DESEMPENHO'!$B15)</f>
        <v>0</v>
      </c>
      <c r="G15" s="38">
        <f>SUMIFS(SPRINT!$I$5:$I$5000,SPRINT!$G$5:$G$5000,'RELAT.DESEMPENHO'!$F$4,SPRINT!$F$5:$F$5000,'RELAT.DESEMPENHO'!$B15,SPRINT!$J$5:$J$5000,"CONCLUIDO")</f>
        <v>0</v>
      </c>
    </row>
    <row r="16" spans="2:8" ht="24.95" customHeight="1" x14ac:dyDescent="0.25">
      <c r="B16" s="37">
        <f>BDADOS!B12</f>
        <v>0</v>
      </c>
      <c r="C16" s="38">
        <f>COUNTIFS(SPRINT!$G$5:$G$5000,'RELAT.DESEMPENHO'!$F$4,SPRINT!$F$5:$F$5000,'RELAT.DESEMPENHO'!$B16)</f>
        <v>0</v>
      </c>
      <c r="D16" s="38">
        <f>COUNTIFS(SPRINT!$G$5:$G$5000,'RELAT.DESEMPENHO'!$F$4,SPRINT!$F$5:$F$5000,'RELAT.DESEMPENHO'!$B16,SPRINT!$J$5:$J$5000,"CONCLUIDO")</f>
        <v>0</v>
      </c>
      <c r="E16" s="38">
        <f>SUMIFS(SPRINT!$H$5:$H$5000,SPRINT!$G$5:$G$5000,'RELAT.DESEMPENHO'!$F$4,SPRINT!$F$5:$F$5000,'RELAT.DESEMPENHO'!$B16,SPRINT!$J$5:$J$5000,"CONCLUIDO")</f>
        <v>0</v>
      </c>
      <c r="F16" s="38">
        <f>SUMIFS(SPRINT!$I$5:$I$5000,SPRINT!$G$5:$G$5000,'RELAT.DESEMPENHO'!$F$4,SPRINT!$F$5:$F$5000,'RELAT.DESEMPENHO'!$B16)</f>
        <v>0</v>
      </c>
      <c r="G16" s="38">
        <f>SUMIFS(SPRINT!$I$5:$I$5000,SPRINT!$G$5:$G$5000,'RELAT.DESEMPENHO'!$F$4,SPRINT!$F$5:$F$5000,'RELAT.DESEMPENHO'!$B16,SPRINT!$J$5:$J$5000,"CONCLUIDO")</f>
        <v>0</v>
      </c>
    </row>
    <row r="17" spans="2:7" ht="24.95" customHeight="1" x14ac:dyDescent="0.25">
      <c r="B17" s="37">
        <f>BDADOS!B13</f>
        <v>0</v>
      </c>
      <c r="C17" s="38">
        <f>COUNTIFS(SPRINT!$G$5:$G$5000,'RELAT.DESEMPENHO'!$F$4,SPRINT!$F$5:$F$5000,'RELAT.DESEMPENHO'!$B17)</f>
        <v>0</v>
      </c>
      <c r="D17" s="38">
        <f>COUNTIFS(SPRINT!$G$5:$G$5000,'RELAT.DESEMPENHO'!$F$4,SPRINT!$F$5:$F$5000,'RELAT.DESEMPENHO'!$B17,SPRINT!$J$5:$J$5000,"CONCLUIDO")</f>
        <v>0</v>
      </c>
      <c r="E17" s="38">
        <f>SUMIFS(SPRINT!$H$5:$H$5000,SPRINT!$G$5:$G$5000,'RELAT.DESEMPENHO'!$F$4,SPRINT!$F$5:$F$5000,'RELAT.DESEMPENHO'!$B17,SPRINT!$J$5:$J$5000,"CONCLUIDO")</f>
        <v>0</v>
      </c>
      <c r="F17" s="38">
        <f>SUMIFS(SPRINT!$I$5:$I$5000,SPRINT!$G$5:$G$5000,'RELAT.DESEMPENHO'!$F$4,SPRINT!$F$5:$F$5000,'RELAT.DESEMPENHO'!$B17)</f>
        <v>0</v>
      </c>
      <c r="G17" s="38">
        <f>SUMIFS(SPRINT!$I$5:$I$5000,SPRINT!$G$5:$G$5000,'RELAT.DESEMPENHO'!$F$4,SPRINT!$F$5:$F$5000,'RELAT.DESEMPENHO'!$B17,SPRINT!$J$5:$J$5000,"CONCLUIDO")</f>
        <v>0</v>
      </c>
    </row>
    <row r="18" spans="2:7" ht="24.95" customHeight="1" x14ac:dyDescent="0.25">
      <c r="B18" s="37">
        <f>BDADOS!B14</f>
        <v>0</v>
      </c>
      <c r="C18" s="38">
        <f>COUNTIFS(SPRINT!$G$5:$G$5000,'RELAT.DESEMPENHO'!$F$4,SPRINT!$F$5:$F$5000,'RELAT.DESEMPENHO'!$B18)</f>
        <v>0</v>
      </c>
      <c r="D18" s="38">
        <f>COUNTIFS(SPRINT!$G$5:$G$5000,'RELAT.DESEMPENHO'!$F$4,SPRINT!$F$5:$F$5000,'RELAT.DESEMPENHO'!$B18,SPRINT!$J$5:$J$5000,"CONCLUIDO")</f>
        <v>0</v>
      </c>
      <c r="E18" s="38">
        <f>SUMIFS(SPRINT!$H$5:$H$5000,SPRINT!$G$5:$G$5000,'RELAT.DESEMPENHO'!$F$4,SPRINT!$F$5:$F$5000,'RELAT.DESEMPENHO'!$B18,SPRINT!$J$5:$J$5000,"CONCLUIDO")</f>
        <v>0</v>
      </c>
      <c r="F18" s="38">
        <f>SUMIFS(SPRINT!$I$5:$I$5000,SPRINT!$G$5:$G$5000,'RELAT.DESEMPENHO'!$F$4,SPRINT!$F$5:$F$5000,'RELAT.DESEMPENHO'!$B18)</f>
        <v>0</v>
      </c>
      <c r="G18" s="38">
        <f>SUMIFS(SPRINT!$I$5:$I$5000,SPRINT!$G$5:$G$5000,'RELAT.DESEMPENHO'!$F$4,SPRINT!$F$5:$F$5000,'RELAT.DESEMPENHO'!$B18,SPRINT!$J$5:$J$5000,"CONCLUIDO")</f>
        <v>0</v>
      </c>
    </row>
    <row r="19" spans="2:7" ht="24.95" customHeight="1" x14ac:dyDescent="0.25">
      <c r="B19" s="37">
        <f>BDADOS!B15</f>
        <v>0</v>
      </c>
      <c r="C19" s="38">
        <f>COUNTIFS(SPRINT!$G$5:$G$5000,'RELAT.DESEMPENHO'!$F$4,SPRINT!$F$5:$F$5000,'RELAT.DESEMPENHO'!$B19)</f>
        <v>0</v>
      </c>
      <c r="D19" s="38">
        <f>COUNTIFS(SPRINT!$G$5:$G$5000,'RELAT.DESEMPENHO'!$F$4,SPRINT!$F$5:$F$5000,'RELAT.DESEMPENHO'!$B19,SPRINT!$J$5:$J$5000,"CONCLUIDO")</f>
        <v>0</v>
      </c>
      <c r="E19" s="38">
        <f>SUMIFS(SPRINT!$H$5:$H$5000,SPRINT!$G$5:$G$5000,'RELAT.DESEMPENHO'!$F$4,SPRINT!$F$5:$F$5000,'RELAT.DESEMPENHO'!$B19,SPRINT!$J$5:$J$5000,"CONCLUIDO")</f>
        <v>0</v>
      </c>
      <c r="F19" s="38">
        <f>SUMIFS(SPRINT!$I$5:$I$5000,SPRINT!$G$5:$G$5000,'RELAT.DESEMPENHO'!$F$4,SPRINT!$F$5:$F$5000,'RELAT.DESEMPENHO'!$B19)</f>
        <v>0</v>
      </c>
      <c r="G19" s="38">
        <f>SUMIFS(SPRINT!$I$5:$I$5000,SPRINT!$G$5:$G$5000,'RELAT.DESEMPENHO'!$F$4,SPRINT!$F$5:$F$5000,'RELAT.DESEMPENHO'!$B19,SPRINT!$J$5:$J$5000,"CONCLUIDO")</f>
        <v>0</v>
      </c>
    </row>
    <row r="20" spans="2:7" ht="24.95" customHeight="1" x14ac:dyDescent="0.25">
      <c r="B20" s="37">
        <f>BDADOS!B16</f>
        <v>0</v>
      </c>
      <c r="C20" s="38">
        <f>COUNTIFS(SPRINT!$G$5:$G$5000,'RELAT.DESEMPENHO'!$F$4,SPRINT!$F$5:$F$5000,'RELAT.DESEMPENHO'!$B20)</f>
        <v>0</v>
      </c>
      <c r="D20" s="38">
        <f>COUNTIFS(SPRINT!$G$5:$G$5000,'RELAT.DESEMPENHO'!$F$4,SPRINT!$F$5:$F$5000,'RELAT.DESEMPENHO'!$B20,SPRINT!$J$5:$J$5000,"CONCLUIDO")</f>
        <v>0</v>
      </c>
      <c r="E20" s="38">
        <f>SUMIFS(SPRINT!$H$5:$H$5000,SPRINT!$G$5:$G$5000,'RELAT.DESEMPENHO'!$F$4,SPRINT!$F$5:$F$5000,'RELAT.DESEMPENHO'!$B20,SPRINT!$J$5:$J$5000,"CONCLUIDO")</f>
        <v>0</v>
      </c>
      <c r="F20" s="38">
        <f>SUMIFS(SPRINT!$I$5:$I$5000,SPRINT!$G$5:$G$5000,'RELAT.DESEMPENHO'!$F$4,SPRINT!$F$5:$F$5000,'RELAT.DESEMPENHO'!$B20)</f>
        <v>0</v>
      </c>
      <c r="G20" s="38">
        <f>SUMIFS(SPRINT!$I$5:$I$5000,SPRINT!$G$5:$G$5000,'RELAT.DESEMPENHO'!$F$4,SPRINT!$F$5:$F$5000,'RELAT.DESEMPENHO'!$B20,SPRINT!$J$5:$J$5000,"CONCLUIDO")</f>
        <v>0</v>
      </c>
    </row>
    <row r="21" spans="2:7" ht="24.95" customHeight="1" x14ac:dyDescent="0.25">
      <c r="B21" s="37">
        <f>BDADOS!B17</f>
        <v>0</v>
      </c>
      <c r="C21" s="38">
        <f>COUNTIFS(SPRINT!$G$5:$G$5000,'RELAT.DESEMPENHO'!$F$4,SPRINT!$F$5:$F$5000,'RELAT.DESEMPENHO'!$B21)</f>
        <v>0</v>
      </c>
      <c r="D21" s="38">
        <f>COUNTIFS(SPRINT!$G$5:$G$5000,'RELAT.DESEMPENHO'!$F$4,SPRINT!$F$5:$F$5000,'RELAT.DESEMPENHO'!$B21,SPRINT!$J$5:$J$5000,"CONCLUIDO")</f>
        <v>0</v>
      </c>
      <c r="E21" s="38">
        <f>SUMIFS(SPRINT!$H$5:$H$5000,SPRINT!$G$5:$G$5000,'RELAT.DESEMPENHO'!$F$4,SPRINT!$F$5:$F$5000,'RELAT.DESEMPENHO'!$B21,SPRINT!$J$5:$J$5000,"CONCLUIDO")</f>
        <v>0</v>
      </c>
      <c r="F21" s="38">
        <f>SUMIFS(SPRINT!$I$5:$I$5000,SPRINT!$G$5:$G$5000,'RELAT.DESEMPENHO'!$F$4,SPRINT!$F$5:$F$5000,'RELAT.DESEMPENHO'!$B21)</f>
        <v>0</v>
      </c>
      <c r="G21" s="38">
        <f>SUMIFS(SPRINT!$I$5:$I$5000,SPRINT!$G$5:$G$5000,'RELAT.DESEMPENHO'!$F$4,SPRINT!$F$5:$F$5000,'RELAT.DESEMPENHO'!$B21,SPRINT!$J$5:$J$5000,"CONCLUIDO")</f>
        <v>0</v>
      </c>
    </row>
    <row r="22" spans="2:7" ht="24.95" customHeight="1" x14ac:dyDescent="0.25">
      <c r="B22" s="37">
        <f>BDADOS!B18</f>
        <v>0</v>
      </c>
      <c r="C22" s="38">
        <f>COUNTIFS(SPRINT!$G$5:$G$5000,'RELAT.DESEMPENHO'!$F$4,SPRINT!$F$5:$F$5000,'RELAT.DESEMPENHO'!$B22)</f>
        <v>0</v>
      </c>
      <c r="D22" s="38">
        <f>COUNTIFS(SPRINT!$G$5:$G$5000,'RELAT.DESEMPENHO'!$F$4,SPRINT!$F$5:$F$5000,'RELAT.DESEMPENHO'!$B22,SPRINT!$J$5:$J$5000,"CONCLUIDO")</f>
        <v>0</v>
      </c>
      <c r="E22" s="38">
        <f>SUMIFS(SPRINT!$H$5:$H$5000,SPRINT!$G$5:$G$5000,'RELAT.DESEMPENHO'!$F$4,SPRINT!$F$5:$F$5000,'RELAT.DESEMPENHO'!$B22,SPRINT!$J$5:$J$5000,"CONCLUIDO")</f>
        <v>0</v>
      </c>
      <c r="F22" s="38">
        <f>SUMIFS(SPRINT!$I$5:$I$5000,SPRINT!$G$5:$G$5000,'RELAT.DESEMPENHO'!$F$4,SPRINT!$F$5:$F$5000,'RELAT.DESEMPENHO'!$B22)</f>
        <v>0</v>
      </c>
      <c r="G22" s="38">
        <f>SUMIFS(SPRINT!$I$5:$I$5000,SPRINT!$G$5:$G$5000,'RELAT.DESEMPENHO'!$F$4,SPRINT!$F$5:$F$5000,'RELAT.DESEMPENHO'!$B22,SPRINT!$J$5:$J$5000,"CONCLUIDO")</f>
        <v>0</v>
      </c>
    </row>
  </sheetData>
  <phoneticPr fontId="5" type="noConversion"/>
  <conditionalFormatting sqref="B7:G22">
    <cfRule type="cellIs" dxfId="17" priority="12" operator="equal">
      <formula>0</formula>
    </cfRule>
  </conditionalFormatting>
  <conditionalFormatting sqref="C7:G22">
    <cfRule type="cellIs" dxfId="16" priority="10" operator="equal">
      <formula>0</formula>
    </cfRule>
    <cfRule type="cellIs" dxfId="15" priority="11" operator="greaterThan">
      <formula>0</formula>
    </cfRule>
  </conditionalFormatting>
  <conditionalFormatting sqref="C2:D3">
    <cfRule type="containsErrors" dxfId="14" priority="9">
      <formula>ISERROR(C2)</formula>
    </cfRule>
  </conditionalFormatting>
  <conditionalFormatting sqref="H2:H3">
    <cfRule type="containsText" dxfId="13" priority="6" operator="containsText" text="CANCELADO">
      <formula>NOT(ISERROR(SEARCH("CANCELADO",H2)))</formula>
    </cfRule>
    <cfRule type="containsText" dxfId="12" priority="7" operator="containsText" text="CONCLUIDO">
      <formula>NOT(ISERROR(SEARCH("CONCLUIDO",H2)))</formula>
    </cfRule>
    <cfRule type="containsText" dxfId="11" priority="8" operator="containsText" text="EM ANDAMENTO">
      <formula>NOT(ISERROR(SEARCH("EM ANDAMENTO",H2)))</formula>
    </cfRule>
  </conditionalFormatting>
  <conditionalFormatting sqref="G1">
    <cfRule type="containsErrors" dxfId="10" priority="1">
      <formula>ISERROR(G1)</formula>
    </cfRule>
    <cfRule type="containsText" dxfId="9" priority="2" operator="containsText" text="CANCELADO">
      <formula>NOT(ISERROR(SEARCH("CANCELADO",G1)))</formula>
    </cfRule>
    <cfRule type="containsText" dxfId="8" priority="3" operator="containsText" text="CONCLUIDO">
      <formula>NOT(ISERROR(SEARCH("CONCLUIDO",G1)))</formula>
    </cfRule>
    <cfRule type="containsText" dxfId="7" priority="4" operator="containsText" text="EM ANDAMENTO">
      <formula>NOT(ISERROR(SEARCH("EM ANDAMENTO",G1)))</formula>
    </cfRule>
  </conditionalFormatting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3" id="{AA1B5881-9656-48E0-B595-41F0BD388D12}">
            <xm:f>IF($B9&lt;=CADASTRO!$C$9,TRUE,FALSE)</xm:f>
            <x14:dxf>
              <font>
                <color theme="0"/>
              </font>
              <fill>
                <patternFill>
                  <fgColor theme="0"/>
                </patternFill>
              </fill>
            </x14:dxf>
          </x14:cfRule>
          <xm:sqref>B4:B5 B23:B1048576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AF058F3-26C8-46ED-B12A-FFA63AFB31DF}">
          <x14:formula1>
            <xm:f>BDADOS!$D$3:$D$100</xm:f>
          </x14:formula1>
          <xm:sqref>F4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45E58-335A-49F4-A8AF-477DC33FD806}">
  <dimension ref="C1:AO37"/>
  <sheetViews>
    <sheetView zoomScale="75" zoomScaleNormal="75" workbookViewId="0"/>
  </sheetViews>
  <sheetFormatPr defaultRowHeight="15" x14ac:dyDescent="0.25"/>
  <cols>
    <col min="1" max="16384" width="9.140625" style="3"/>
  </cols>
  <sheetData>
    <row r="1" spans="3:41" s="1" customFormat="1" ht="39.950000000000003" customHeight="1" x14ac:dyDescent="0.25"/>
    <row r="2" spans="3:41" s="2" customFormat="1" ht="39.950000000000003" customHeight="1" x14ac:dyDescent="0.25"/>
    <row r="7" spans="3:41" x14ac:dyDescent="0.25">
      <c r="AM7" s="3" t="s">
        <v>36</v>
      </c>
      <c r="AN7" s="3" t="s">
        <v>58</v>
      </c>
      <c r="AO7" s="3" t="s">
        <v>59</v>
      </c>
    </row>
    <row r="8" spans="3:41" ht="21" x14ac:dyDescent="0.35">
      <c r="C8" s="39" t="s">
        <v>58</v>
      </c>
      <c r="AM8" s="3" cm="1">
        <f t="array" ref="AM8:AM37">BDADOS!B3:B32</f>
        <v>1</v>
      </c>
      <c r="AN8" s="3" t="e">
        <f>SUMIF(SPRINT!$F$5:$F$5000,DASHBOARD!$AM8,'PRODUCT BACKLOG'!#REF!)</f>
        <v>#REF!</v>
      </c>
      <c r="AO8" s="3" t="e">
        <f>SUMIFS('PRODUCT BACKLOG'!#REF!,SPRINT!$F$5:$F$5000,DASHBOARD!$AM8,SPRINT!$J$5:$J$5000,"CONCLUIDO")</f>
        <v>#REF!</v>
      </c>
    </row>
    <row r="9" spans="3:41" x14ac:dyDescent="0.25">
      <c r="AM9" s="3">
        <v>2</v>
      </c>
      <c r="AN9" s="3" t="e">
        <f>SUMIF(SPRINT!$F$5:$F$5000,DASHBOARD!$AM9,'PRODUCT BACKLOG'!#REF!)</f>
        <v>#REF!</v>
      </c>
      <c r="AO9" s="3" t="e">
        <f>SUMIFS('PRODUCT BACKLOG'!#REF!,SPRINT!$F$5:$F$5000,DASHBOARD!$AM9,SPRINT!$J$5:$J$5000,"CONCLUIDO")</f>
        <v>#REF!</v>
      </c>
    </row>
    <row r="10" spans="3:41" ht="15" customHeight="1" x14ac:dyDescent="0.25">
      <c r="C10" s="42">
        <f>10</f>
        <v>10</v>
      </c>
      <c r="D10" s="42"/>
      <c r="E10" s="42"/>
      <c r="AM10" s="3">
        <v>3</v>
      </c>
      <c r="AN10" s="3" t="e">
        <f>SUMIF(SPRINT!$F$5:$F$5000,DASHBOARD!$AM10,'PRODUCT BACKLOG'!#REF!)</f>
        <v>#REF!</v>
      </c>
      <c r="AO10" s="3" t="e">
        <f>SUMIFS('PRODUCT BACKLOG'!#REF!,SPRINT!$F$5:$F$5000,DASHBOARD!$AM10,SPRINT!$J$5:$J$5000,"CONCLUIDO")</f>
        <v>#REF!</v>
      </c>
    </row>
    <row r="11" spans="3:41" ht="15" customHeight="1" x14ac:dyDescent="0.25">
      <c r="C11" s="42"/>
      <c r="D11" s="42"/>
      <c r="E11" s="42"/>
      <c r="AM11" s="3" t="str">
        <v/>
      </c>
      <c r="AN11" s="3" t="e">
        <f>SUMIF(SPRINT!$F$5:$F$5000,DASHBOARD!$AM11,'PRODUCT BACKLOG'!#REF!)</f>
        <v>#REF!</v>
      </c>
      <c r="AO11" s="3" t="e">
        <f>SUMIFS('PRODUCT BACKLOG'!#REF!,SPRINT!$F$5:$F$5000,DASHBOARD!$AM11,SPRINT!$J$5:$J$5000,"CONCLUIDO")</f>
        <v>#REF!</v>
      </c>
    </row>
    <row r="12" spans="3:41" ht="15" customHeight="1" x14ac:dyDescent="0.25">
      <c r="C12" s="42"/>
      <c r="D12" s="42"/>
      <c r="E12" s="42"/>
      <c r="AM12" s="3">
        <v>0</v>
      </c>
      <c r="AN12" s="3" t="e">
        <f>SUMIF(SPRINT!$F$5:$F$5000,DASHBOARD!$AM12,'PRODUCT BACKLOG'!#REF!)</f>
        <v>#REF!</v>
      </c>
      <c r="AO12" s="3" t="e">
        <f>SUMIFS('PRODUCT BACKLOG'!#REF!,SPRINT!$F$5:$F$5000,DASHBOARD!$AM12,SPRINT!$J$5:$J$5000,"CONCLUIDO")</f>
        <v>#REF!</v>
      </c>
    </row>
    <row r="13" spans="3:41" ht="15" customHeight="1" x14ac:dyDescent="0.25">
      <c r="C13" s="42"/>
      <c r="D13" s="42"/>
      <c r="E13" s="42"/>
      <c r="AM13" s="3">
        <v>0</v>
      </c>
      <c r="AN13" s="3" t="e">
        <f>SUMIF(SPRINT!$F$5:$F$5000,DASHBOARD!$AM13,'PRODUCT BACKLOG'!#REF!)</f>
        <v>#REF!</v>
      </c>
      <c r="AO13" s="3" t="e">
        <f>SUMIFS('PRODUCT BACKLOG'!#REF!,SPRINT!$F$5:$F$5000,DASHBOARD!$AM13,SPRINT!$J$5:$J$5000,"CONCLUIDO")</f>
        <v>#REF!</v>
      </c>
    </row>
    <row r="14" spans="3:41" x14ac:dyDescent="0.25">
      <c r="AM14" s="3">
        <v>0</v>
      </c>
      <c r="AN14" s="3" t="e">
        <f>SUMIF(SPRINT!$F$5:$F$5000,DASHBOARD!$AM14,'PRODUCT BACKLOG'!#REF!)</f>
        <v>#REF!</v>
      </c>
      <c r="AO14" s="3" t="e">
        <f>SUMIFS('PRODUCT BACKLOG'!#REF!,SPRINT!$F$5:$F$5000,DASHBOARD!$AM14,SPRINT!$J$5:$J$5000,"CONCLUIDO")</f>
        <v>#REF!</v>
      </c>
    </row>
    <row r="15" spans="3:41" x14ac:dyDescent="0.25">
      <c r="AM15" s="3">
        <v>0</v>
      </c>
      <c r="AN15" s="3" t="e">
        <f>SUMIF(SPRINT!$F$5:$F$5000,DASHBOARD!$AM15,'PRODUCT BACKLOG'!#REF!)</f>
        <v>#REF!</v>
      </c>
      <c r="AO15" s="3" t="e">
        <f>SUMIFS('PRODUCT BACKLOG'!#REF!,SPRINT!$F$5:$F$5000,DASHBOARD!$AM15,SPRINT!$J$5:$J$5000,"CONCLUIDO")</f>
        <v>#REF!</v>
      </c>
    </row>
    <row r="16" spans="3:41" ht="21" x14ac:dyDescent="0.35">
      <c r="C16" s="39" t="s">
        <v>38</v>
      </c>
      <c r="AM16" s="3">
        <v>0</v>
      </c>
      <c r="AN16" s="3" t="e">
        <f>SUMIF(SPRINT!$F$5:$F$5000,DASHBOARD!$AM16,'PRODUCT BACKLOG'!#REF!)</f>
        <v>#REF!</v>
      </c>
      <c r="AO16" s="3" t="e">
        <f>SUMIFS('PRODUCT BACKLOG'!#REF!,SPRINT!$F$5:$F$5000,DASHBOARD!$AM16,SPRINT!$J$5:$J$5000,"CONCLUIDO")</f>
        <v>#REF!</v>
      </c>
    </row>
    <row r="17" spans="3:41" x14ac:dyDescent="0.25">
      <c r="AM17" s="3">
        <v>0</v>
      </c>
      <c r="AN17" s="3" t="e">
        <f>SUMIF(SPRINT!$F$5:$F$5000,DASHBOARD!$AM17,'PRODUCT BACKLOG'!#REF!)</f>
        <v>#REF!</v>
      </c>
      <c r="AO17" s="3" t="e">
        <f>SUMIFS('PRODUCT BACKLOG'!#REF!,SPRINT!$F$5:$F$5000,DASHBOARD!$AM17,SPRINT!$J$5:$J$5000,"CONCLUIDO")</f>
        <v>#REF!</v>
      </c>
    </row>
    <row r="18" spans="3:41" ht="15" customHeight="1" x14ac:dyDescent="0.25">
      <c r="C18" s="42">
        <f>10</f>
        <v>10</v>
      </c>
      <c r="D18" s="42"/>
      <c r="E18" s="42"/>
      <c r="AM18" s="3">
        <v>0</v>
      </c>
      <c r="AN18" s="3" t="e">
        <f>SUMIF(SPRINT!$F$5:$F$5000,DASHBOARD!$AM18,'PRODUCT BACKLOG'!#REF!)</f>
        <v>#REF!</v>
      </c>
      <c r="AO18" s="3" t="e">
        <f>SUMIFS('PRODUCT BACKLOG'!#REF!,SPRINT!$F$5:$F$5000,DASHBOARD!$AM18,SPRINT!$J$5:$J$5000,"CONCLUIDO")</f>
        <v>#REF!</v>
      </c>
    </row>
    <row r="19" spans="3:41" ht="15" customHeight="1" x14ac:dyDescent="0.25">
      <c r="C19" s="42"/>
      <c r="D19" s="42"/>
      <c r="E19" s="42"/>
      <c r="AM19" s="3">
        <v>0</v>
      </c>
      <c r="AN19" s="3" t="e">
        <f>SUMIF(SPRINT!$F$5:$F$5000,DASHBOARD!$AM19,'PRODUCT BACKLOG'!#REF!)</f>
        <v>#REF!</v>
      </c>
      <c r="AO19" s="3" t="e">
        <f>SUMIFS('PRODUCT BACKLOG'!#REF!,SPRINT!$F$5:$F$5000,DASHBOARD!$AM19,SPRINT!$J$5:$J$5000,"CONCLUIDO")</f>
        <v>#REF!</v>
      </c>
    </row>
    <row r="20" spans="3:41" ht="15" customHeight="1" x14ac:dyDescent="0.25">
      <c r="C20" s="42"/>
      <c r="D20" s="42"/>
      <c r="E20" s="42"/>
      <c r="AM20" s="3">
        <v>0</v>
      </c>
      <c r="AN20" s="3" t="e">
        <f>SUMIF(SPRINT!$F$5:$F$5000,DASHBOARD!$AM20,'PRODUCT BACKLOG'!#REF!)</f>
        <v>#REF!</v>
      </c>
      <c r="AO20" s="3" t="e">
        <f>SUMIFS('PRODUCT BACKLOG'!#REF!,SPRINT!$F$5:$F$5000,DASHBOARD!$AM20,SPRINT!$J$5:$J$5000,"CONCLUIDO")</f>
        <v>#REF!</v>
      </c>
    </row>
    <row r="21" spans="3:41" ht="15" customHeight="1" x14ac:dyDescent="0.25">
      <c r="C21" s="42"/>
      <c r="D21" s="42"/>
      <c r="E21" s="42"/>
      <c r="AM21" s="3">
        <v>0</v>
      </c>
      <c r="AN21" s="3" t="e">
        <f>SUMIF(SPRINT!$F$5:$F$5000,DASHBOARD!$AM21,'PRODUCT BACKLOG'!#REF!)</f>
        <v>#REF!</v>
      </c>
      <c r="AO21" s="3" t="e">
        <f>SUMIFS('PRODUCT BACKLOG'!#REF!,SPRINT!$F$5:$F$5000,DASHBOARD!$AM21,SPRINT!$J$5:$J$5000,"CONCLUIDO")</f>
        <v>#REF!</v>
      </c>
    </row>
    <row r="22" spans="3:41" x14ac:dyDescent="0.25">
      <c r="AM22" s="3">
        <v>0</v>
      </c>
      <c r="AN22" s="3" t="e">
        <f>SUMIF(SPRINT!$F$5:$F$5000,DASHBOARD!$AM22,'PRODUCT BACKLOG'!#REF!)</f>
        <v>#REF!</v>
      </c>
      <c r="AO22" s="3" t="e">
        <f>SUMIFS('PRODUCT BACKLOG'!#REF!,SPRINT!$F$5:$F$5000,DASHBOARD!$AM22,SPRINT!$J$5:$J$5000,"CONCLUIDO")</f>
        <v>#REF!</v>
      </c>
    </row>
    <row r="23" spans="3:41" x14ac:dyDescent="0.25">
      <c r="AM23" s="3">
        <v>0</v>
      </c>
      <c r="AN23" s="3" t="e">
        <f>SUMIF(SPRINT!$F$5:$F$5000,DASHBOARD!$AM23,'PRODUCT BACKLOG'!#REF!)</f>
        <v>#REF!</v>
      </c>
      <c r="AO23" s="3" t="e">
        <f>SUMIFS('PRODUCT BACKLOG'!#REF!,SPRINT!$F$5:$F$5000,DASHBOARD!$AM23,SPRINT!$J$5:$J$5000,"CONCLUIDO")</f>
        <v>#REF!</v>
      </c>
    </row>
    <row r="24" spans="3:41" ht="21" x14ac:dyDescent="0.35">
      <c r="C24" s="39" t="s">
        <v>39</v>
      </c>
      <c r="AM24" s="3">
        <v>0</v>
      </c>
      <c r="AN24" s="3" t="e">
        <f>SUMIF(SPRINT!$F$5:$F$5000,DASHBOARD!$AM24,'PRODUCT BACKLOG'!#REF!)</f>
        <v>#REF!</v>
      </c>
      <c r="AO24" s="3" t="e">
        <f>SUMIFS('PRODUCT BACKLOG'!#REF!,SPRINT!$F$5:$F$5000,DASHBOARD!$AM24,SPRINT!$J$5:$J$5000,"CONCLUIDO")</f>
        <v>#REF!</v>
      </c>
    </row>
    <row r="25" spans="3:41" x14ac:dyDescent="0.25">
      <c r="AM25" s="3">
        <v>0</v>
      </c>
      <c r="AN25" s="3" t="e">
        <f>SUMIF(SPRINT!$F$5:$F$5000,DASHBOARD!$AM25,'PRODUCT BACKLOG'!#REF!)</f>
        <v>#REF!</v>
      </c>
      <c r="AO25" s="3" t="e">
        <f>SUMIFS('PRODUCT BACKLOG'!#REF!,SPRINT!$F$5:$F$5000,DASHBOARD!$AM25,SPRINT!$J$5:$J$5000,"CONCLUIDO")</f>
        <v>#REF!</v>
      </c>
    </row>
    <row r="26" spans="3:41" ht="15" customHeight="1" x14ac:dyDescent="0.25">
      <c r="C26" s="42">
        <f>10</f>
        <v>10</v>
      </c>
      <c r="D26" s="42"/>
      <c r="E26" s="42"/>
      <c r="AM26" s="3">
        <v>0</v>
      </c>
      <c r="AN26" s="3" t="e">
        <f>SUMIF(SPRINT!$F$5:$F$5000,DASHBOARD!$AM26,'PRODUCT BACKLOG'!#REF!)</f>
        <v>#REF!</v>
      </c>
      <c r="AO26" s="3" t="e">
        <f>SUMIFS('PRODUCT BACKLOG'!#REF!,SPRINT!$F$5:$F$5000,DASHBOARD!$AM26,SPRINT!$J$5:$J$5000,"CONCLUIDO")</f>
        <v>#REF!</v>
      </c>
    </row>
    <row r="27" spans="3:41" ht="15" customHeight="1" x14ac:dyDescent="0.25">
      <c r="C27" s="42"/>
      <c r="D27" s="42"/>
      <c r="E27" s="42"/>
      <c r="AM27" s="3">
        <v>0</v>
      </c>
      <c r="AN27" s="3" t="e">
        <f>SUMIF(SPRINT!$F$5:$F$5000,DASHBOARD!$AM27,'PRODUCT BACKLOG'!#REF!)</f>
        <v>#REF!</v>
      </c>
      <c r="AO27" s="3" t="e">
        <f>SUMIFS('PRODUCT BACKLOG'!#REF!,SPRINT!$F$5:$F$5000,DASHBOARD!$AM27,SPRINT!$J$5:$J$5000,"CONCLUIDO")</f>
        <v>#REF!</v>
      </c>
    </row>
    <row r="28" spans="3:41" ht="15" customHeight="1" x14ac:dyDescent="0.25">
      <c r="C28" s="42"/>
      <c r="D28" s="42"/>
      <c r="E28" s="42"/>
      <c r="AM28" s="3">
        <v>0</v>
      </c>
      <c r="AN28" s="3" t="e">
        <f>SUMIF(SPRINT!$F$5:$F$5000,DASHBOARD!$AM28,'PRODUCT BACKLOG'!#REF!)</f>
        <v>#REF!</v>
      </c>
      <c r="AO28" s="3" t="e">
        <f>SUMIFS('PRODUCT BACKLOG'!#REF!,SPRINT!$F$5:$F$5000,DASHBOARD!$AM28,SPRINT!$J$5:$J$5000,"CONCLUIDO")</f>
        <v>#REF!</v>
      </c>
    </row>
    <row r="29" spans="3:41" ht="15" customHeight="1" x14ac:dyDescent="0.25">
      <c r="C29" s="42"/>
      <c r="D29" s="42"/>
      <c r="E29" s="42"/>
      <c r="AM29" s="3">
        <v>0</v>
      </c>
      <c r="AN29" s="3" t="e">
        <f>SUMIF(SPRINT!$F$5:$F$5000,DASHBOARD!$AM29,'PRODUCT BACKLOG'!#REF!)</f>
        <v>#REF!</v>
      </c>
      <c r="AO29" s="3" t="e">
        <f>SUMIFS('PRODUCT BACKLOG'!#REF!,SPRINT!$F$5:$F$5000,DASHBOARD!$AM29,SPRINT!$J$5:$J$5000,"CONCLUIDO")</f>
        <v>#REF!</v>
      </c>
    </row>
    <row r="30" spans="3:41" x14ac:dyDescent="0.25">
      <c r="AM30" s="3">
        <v>0</v>
      </c>
      <c r="AN30" s="3" t="e">
        <f>SUMIF(SPRINT!$F$5:$F$5000,DASHBOARD!$AM30,'PRODUCT BACKLOG'!#REF!)</f>
        <v>#REF!</v>
      </c>
      <c r="AO30" s="3" t="e">
        <f>SUMIFS('PRODUCT BACKLOG'!#REF!,SPRINT!$F$5:$F$5000,DASHBOARD!$AM30,SPRINT!$J$5:$J$5000,"CONCLUIDO")</f>
        <v>#REF!</v>
      </c>
    </row>
    <row r="31" spans="3:41" x14ac:dyDescent="0.25">
      <c r="AM31" s="3">
        <v>0</v>
      </c>
      <c r="AN31" s="3" t="e">
        <f>SUMIF(SPRINT!$F$5:$F$5000,DASHBOARD!$AM31,'PRODUCT BACKLOG'!#REF!)</f>
        <v>#REF!</v>
      </c>
      <c r="AO31" s="3" t="e">
        <f>SUMIFS('PRODUCT BACKLOG'!#REF!,SPRINT!$F$5:$F$5000,DASHBOARD!$AM31,SPRINT!$J$5:$J$5000,"CONCLUIDO")</f>
        <v>#REF!</v>
      </c>
    </row>
    <row r="32" spans="3:41" x14ac:dyDescent="0.25">
      <c r="AM32" s="3">
        <v>0</v>
      </c>
      <c r="AN32" s="3" t="e">
        <f>SUMIF(SPRINT!$F$5:$F$5000,DASHBOARD!$AM32,'PRODUCT BACKLOG'!#REF!)</f>
        <v>#REF!</v>
      </c>
      <c r="AO32" s="3" t="e">
        <f>SUMIFS('PRODUCT BACKLOG'!#REF!,SPRINT!$F$5:$F$5000,DASHBOARD!$AM32,SPRINT!$J$5:$J$5000,"CONCLUIDO")</f>
        <v>#REF!</v>
      </c>
    </row>
    <row r="33" spans="39:41" x14ac:dyDescent="0.25">
      <c r="AM33" s="3">
        <v>0</v>
      </c>
      <c r="AN33" s="3" t="e">
        <f>SUMIF(SPRINT!$F$5:$F$5000,DASHBOARD!$AM33,'PRODUCT BACKLOG'!#REF!)</f>
        <v>#REF!</v>
      </c>
      <c r="AO33" s="3" t="e">
        <f>SUMIFS('PRODUCT BACKLOG'!#REF!,SPRINT!$F$5:$F$5000,DASHBOARD!$AM33,SPRINT!$J$5:$J$5000,"CONCLUIDO")</f>
        <v>#REF!</v>
      </c>
    </row>
    <row r="34" spans="39:41" x14ac:dyDescent="0.25">
      <c r="AM34" s="3">
        <v>0</v>
      </c>
      <c r="AN34" s="3" t="e">
        <f>SUMIF(SPRINT!$F$5:$F$5000,DASHBOARD!$AM34,'PRODUCT BACKLOG'!#REF!)</f>
        <v>#REF!</v>
      </c>
      <c r="AO34" s="3" t="e">
        <f>SUMIFS('PRODUCT BACKLOG'!#REF!,SPRINT!$F$5:$F$5000,DASHBOARD!$AM34,SPRINT!$J$5:$J$5000,"CONCLUIDO")</f>
        <v>#REF!</v>
      </c>
    </row>
    <row r="35" spans="39:41" x14ac:dyDescent="0.25">
      <c r="AM35" s="3">
        <v>0</v>
      </c>
      <c r="AN35" s="3" t="e">
        <f>SUMIF(SPRINT!$F$5:$F$5000,DASHBOARD!$AM35,'PRODUCT BACKLOG'!#REF!)</f>
        <v>#REF!</v>
      </c>
      <c r="AO35" s="3" t="e">
        <f>SUMIFS('PRODUCT BACKLOG'!#REF!,SPRINT!$F$5:$F$5000,DASHBOARD!$AM35,SPRINT!$J$5:$J$5000,"CONCLUIDO")</f>
        <v>#REF!</v>
      </c>
    </row>
    <row r="36" spans="39:41" x14ac:dyDescent="0.25">
      <c r="AM36" s="3">
        <v>0</v>
      </c>
      <c r="AN36" s="3" t="e">
        <f>SUMIF(SPRINT!$F$5:$F$5000,DASHBOARD!$AM36,'PRODUCT BACKLOG'!#REF!)</f>
        <v>#REF!</v>
      </c>
      <c r="AO36" s="3" t="e">
        <f>SUMIFS('PRODUCT BACKLOG'!#REF!,SPRINT!$F$5:$F$5000,DASHBOARD!$AM36,SPRINT!$J$5:$J$5000,"CONCLUIDO")</f>
        <v>#REF!</v>
      </c>
    </row>
    <row r="37" spans="39:41" x14ac:dyDescent="0.25">
      <c r="AM37" s="3">
        <v>0</v>
      </c>
      <c r="AN37" s="3" t="e">
        <f>SUMIF(SPRINT!$F$5:$F$5000,DASHBOARD!$AM37,'PRODUCT BACKLOG'!#REF!)</f>
        <v>#REF!</v>
      </c>
      <c r="AO37" s="3" t="e">
        <f>SUMIFS('PRODUCT BACKLOG'!#REF!,SPRINT!$F$5:$F$5000,DASHBOARD!$AM37,SPRINT!$J$5:$J$5000,"CONCLUIDO")</f>
        <v>#REF!</v>
      </c>
    </row>
  </sheetData>
  <mergeCells count="3">
    <mergeCell ref="C10:E13"/>
    <mergeCell ref="C18:E21"/>
    <mergeCell ref="C26:E29"/>
  </mergeCell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6CD31-571F-4961-851A-C561E4697CEA}">
  <dimension ref="A1:A2"/>
  <sheetViews>
    <sheetView zoomScale="75" zoomScaleNormal="75" workbookViewId="0">
      <selection activeCell="AC22" sqref="AC22"/>
    </sheetView>
  </sheetViews>
  <sheetFormatPr defaultRowHeight="15" x14ac:dyDescent="0.25"/>
  <cols>
    <col min="1" max="16384" width="9.140625" style="3"/>
  </cols>
  <sheetData>
    <row r="1" s="1" customFormat="1" ht="39.950000000000003" customHeight="1" x14ac:dyDescent="0.25"/>
    <row r="2" s="2" customFormat="1" ht="39.950000000000003" customHeight="1" x14ac:dyDescent="0.25"/>
  </sheetData>
  <conditionalFormatting sqref="G1">
    <cfRule type="containsErrors" dxfId="5" priority="1">
      <formula>ISERROR(G1)</formula>
    </cfRule>
    <cfRule type="containsText" dxfId="4" priority="2" operator="containsText" text="CANCELADO">
      <formula>NOT(ISERROR(SEARCH("CANCELADO",G1)))</formula>
    </cfRule>
    <cfRule type="containsText" dxfId="3" priority="3" operator="containsText" text="CONCLUIDO">
      <formula>NOT(ISERROR(SEARCH("CONCLUIDO",G1)))</formula>
    </cfRule>
    <cfRule type="containsText" dxfId="2" priority="4" operator="containsText" text="EM ANDAMENTO">
      <formula>NOT(ISERROR(SEARCH("EM ANDAMENTO",G1)))</formula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46DE6-61D8-4310-B19E-3CBC0FC4ABCF}">
  <dimension ref="A1:J118"/>
  <sheetViews>
    <sheetView zoomScale="75" zoomScaleNormal="75" workbookViewId="0">
      <selection activeCell="G7" sqref="G7"/>
    </sheetView>
  </sheetViews>
  <sheetFormatPr defaultRowHeight="15" x14ac:dyDescent="0.25"/>
  <cols>
    <col min="1" max="1" width="10.5703125" style="7" bestFit="1" customWidth="1"/>
    <col min="4" max="4" width="14" customWidth="1"/>
    <col min="6" max="6" width="13.140625" bestFit="1" customWidth="1"/>
    <col min="7" max="7" width="16.140625" bestFit="1" customWidth="1"/>
    <col min="8" max="8" width="11.140625" bestFit="1" customWidth="1"/>
  </cols>
  <sheetData>
    <row r="1" spans="1:10" ht="15.75" thickBot="1" x14ac:dyDescent="0.3">
      <c r="A1" s="43" t="s">
        <v>43</v>
      </c>
      <c r="B1" s="43"/>
      <c r="D1" t="s">
        <v>44</v>
      </c>
      <c r="F1" t="s">
        <v>46</v>
      </c>
    </row>
    <row r="2" spans="1:10" ht="15.75" x14ac:dyDescent="0.25">
      <c r="F2" s="8" t="s">
        <v>45</v>
      </c>
      <c r="G2" s="8" t="s">
        <v>83</v>
      </c>
      <c r="H2" s="8" t="s">
        <v>30</v>
      </c>
      <c r="J2" s="8" t="s">
        <v>32</v>
      </c>
    </row>
    <row r="3" spans="1:10" x14ac:dyDescent="0.25">
      <c r="A3" s="7">
        <f>1</f>
        <v>1</v>
      </c>
      <c r="B3">
        <f>IF($A3&lt;=CADASTRO!$C$9,$A3,"")</f>
        <v>1</v>
      </c>
      <c r="D3" t="str">
        <f>EQUIPE!B5</f>
        <v>DANIELLE</v>
      </c>
      <c r="F3" t="s">
        <v>47</v>
      </c>
      <c r="G3" s="6" t="s">
        <v>84</v>
      </c>
      <c r="H3" t="s">
        <v>53</v>
      </c>
      <c r="J3" s="6" t="s">
        <v>50</v>
      </c>
    </row>
    <row r="4" spans="1:10" x14ac:dyDescent="0.25">
      <c r="A4" s="7">
        <v>2</v>
      </c>
      <c r="B4">
        <f>IF($A4&lt;=CADASTRO!$C$9,$A4,"")</f>
        <v>2</v>
      </c>
      <c r="D4" t="str">
        <f>EQUIPE!B6</f>
        <v>MATEUS</v>
      </c>
      <c r="F4" t="s">
        <v>48</v>
      </c>
      <c r="G4" s="6" t="s">
        <v>86</v>
      </c>
      <c r="H4" t="s">
        <v>35</v>
      </c>
      <c r="J4" s="6" t="s">
        <v>51</v>
      </c>
    </row>
    <row r="5" spans="1:10" x14ac:dyDescent="0.25">
      <c r="A5" s="7">
        <v>3</v>
      </c>
      <c r="B5">
        <f>IF($A5&lt;=CADASTRO!$C$9,$A5,"")</f>
        <v>3</v>
      </c>
      <c r="D5" t="str">
        <f>EQUIPE!B7</f>
        <v>FRANCIELE</v>
      </c>
      <c r="F5" t="s">
        <v>49</v>
      </c>
      <c r="G5" s="6" t="s">
        <v>85</v>
      </c>
      <c r="H5" t="s">
        <v>54</v>
      </c>
      <c r="J5" s="6" t="s">
        <v>52</v>
      </c>
    </row>
    <row r="6" spans="1:10" x14ac:dyDescent="0.25">
      <c r="A6" s="7">
        <v>4</v>
      </c>
      <c r="B6" t="str">
        <f>IF($A6&lt;=CADASTRO!$C$9,$A6,"")</f>
        <v/>
      </c>
      <c r="D6" t="str">
        <f>EQUIPE!B8</f>
        <v>NATHAN</v>
      </c>
      <c r="G6" s="6" t="s">
        <v>87</v>
      </c>
      <c r="H6" t="s">
        <v>55</v>
      </c>
    </row>
    <row r="7" spans="1:10" x14ac:dyDescent="0.25">
      <c r="B7">
        <f>IF($A7&lt;=CADASTRO!$C$9,$A7,"")</f>
        <v>0</v>
      </c>
      <c r="D7" t="str">
        <f>EQUIPE!B9</f>
        <v>JESSICA</v>
      </c>
    </row>
    <row r="8" spans="1:10" x14ac:dyDescent="0.25">
      <c r="B8">
        <f>IF($A8&lt;=CADASTRO!$C$9,$A8,"")</f>
        <v>0</v>
      </c>
      <c r="D8" t="str">
        <f>EQUIPE!B10</f>
        <v>FERNANDO</v>
      </c>
    </row>
    <row r="9" spans="1:10" x14ac:dyDescent="0.25">
      <c r="B9">
        <f>IF($A9&lt;=CADASTRO!$C$9,$A9,"")</f>
        <v>0</v>
      </c>
      <c r="D9" t="str">
        <f>EQUIPE!B11</f>
        <v>LARISSA</v>
      </c>
    </row>
    <row r="10" spans="1:10" x14ac:dyDescent="0.25">
      <c r="B10">
        <f>IF($A10&lt;=CADASTRO!$C$9,$A10,"")</f>
        <v>0</v>
      </c>
      <c r="D10" t="str">
        <f>EQUIPE!B12</f>
        <v>CLAUDIA</v>
      </c>
    </row>
    <row r="11" spans="1:10" x14ac:dyDescent="0.25">
      <c r="B11">
        <f>IF($A11&lt;=CADASTRO!$C$9,$A11,"")</f>
        <v>0</v>
      </c>
      <c r="D11" t="str">
        <f>EQUIPE!B13</f>
        <v>NICOLAS</v>
      </c>
    </row>
    <row r="12" spans="1:10" x14ac:dyDescent="0.25">
      <c r="B12">
        <f>IF($A12&lt;=CADASTRO!$C$9,$A12,"")</f>
        <v>0</v>
      </c>
      <c r="D12">
        <f>EQUIPE!B14</f>
        <v>0</v>
      </c>
    </row>
    <row r="13" spans="1:10" x14ac:dyDescent="0.25">
      <c r="B13">
        <f>IF($A13&lt;=CADASTRO!$C$9,$A13,"")</f>
        <v>0</v>
      </c>
      <c r="D13">
        <f>EQUIPE!B15</f>
        <v>0</v>
      </c>
    </row>
    <row r="14" spans="1:10" x14ac:dyDescent="0.25">
      <c r="B14">
        <f>IF($A14&lt;=CADASTRO!$C$9,$A14,"")</f>
        <v>0</v>
      </c>
      <c r="D14">
        <f>EQUIPE!B16</f>
        <v>0</v>
      </c>
    </row>
    <row r="15" spans="1:10" x14ac:dyDescent="0.25">
      <c r="B15">
        <f>IF($A15&lt;=CADASTRO!$C$9,$A15,"")</f>
        <v>0</v>
      </c>
      <c r="D15">
        <f>EQUIPE!B17</f>
        <v>0</v>
      </c>
    </row>
    <row r="16" spans="1:10" x14ac:dyDescent="0.25">
      <c r="B16">
        <f>IF($A16&lt;=CADASTRO!$C$9,$A16,"")</f>
        <v>0</v>
      </c>
      <c r="D16">
        <f>EQUIPE!B18</f>
        <v>0</v>
      </c>
    </row>
    <row r="17" spans="2:4" x14ac:dyDescent="0.25">
      <c r="B17">
        <f>IF($A17&lt;=CADASTRO!$C$9,$A17,"")</f>
        <v>0</v>
      </c>
      <c r="D17">
        <f>EQUIPE!B19</f>
        <v>0</v>
      </c>
    </row>
    <row r="18" spans="2:4" x14ac:dyDescent="0.25">
      <c r="B18">
        <f>IF($A18&lt;=CADASTRO!$C$9,$A18,"")</f>
        <v>0</v>
      </c>
      <c r="D18">
        <f>EQUIPE!B20</f>
        <v>0</v>
      </c>
    </row>
    <row r="19" spans="2:4" x14ac:dyDescent="0.25">
      <c r="B19">
        <f>IF($A19&lt;=CADASTRO!$C$9,$A19,"")</f>
        <v>0</v>
      </c>
      <c r="D19">
        <f>EQUIPE!B21</f>
        <v>0</v>
      </c>
    </row>
    <row r="20" spans="2:4" x14ac:dyDescent="0.25">
      <c r="B20">
        <f>IF($A20&lt;=CADASTRO!$C$9,$A20,"")</f>
        <v>0</v>
      </c>
      <c r="D20">
        <f>EQUIPE!B22</f>
        <v>0</v>
      </c>
    </row>
    <row r="21" spans="2:4" x14ac:dyDescent="0.25">
      <c r="B21">
        <f>IF($A21&lt;=CADASTRO!$C$9,$A21,"")</f>
        <v>0</v>
      </c>
      <c r="D21">
        <f>EQUIPE!B23</f>
        <v>0</v>
      </c>
    </row>
    <row r="22" spans="2:4" x14ac:dyDescent="0.25">
      <c r="B22">
        <f>IF($A22&lt;=CADASTRO!$C$9,$A22,"")</f>
        <v>0</v>
      </c>
      <c r="D22">
        <f>EQUIPE!B24</f>
        <v>0</v>
      </c>
    </row>
    <row r="23" spans="2:4" x14ac:dyDescent="0.25">
      <c r="B23">
        <f>IF($A23&lt;=CADASTRO!$C$9,$A23,"")</f>
        <v>0</v>
      </c>
      <c r="D23">
        <f>EQUIPE!B25</f>
        <v>0</v>
      </c>
    </row>
    <row r="24" spans="2:4" x14ac:dyDescent="0.25">
      <c r="B24">
        <f>IF($A24&lt;=CADASTRO!$C$9,$A24,"")</f>
        <v>0</v>
      </c>
      <c r="D24">
        <f>EQUIPE!B26</f>
        <v>0</v>
      </c>
    </row>
    <row r="25" spans="2:4" x14ac:dyDescent="0.25">
      <c r="B25">
        <f>IF($A25&lt;=CADASTRO!$C$9,$A25,"")</f>
        <v>0</v>
      </c>
      <c r="D25">
        <f>EQUIPE!B27</f>
        <v>0</v>
      </c>
    </row>
    <row r="26" spans="2:4" x14ac:dyDescent="0.25">
      <c r="B26">
        <f>IF($A26&lt;=CADASTRO!$C$9,$A26,"")</f>
        <v>0</v>
      </c>
      <c r="D26">
        <f>EQUIPE!B28</f>
        <v>0</v>
      </c>
    </row>
    <row r="27" spans="2:4" x14ac:dyDescent="0.25">
      <c r="B27">
        <f>IF($A27&lt;=CADASTRO!$C$9,$A27,"")</f>
        <v>0</v>
      </c>
      <c r="D27">
        <f>EQUIPE!B29</f>
        <v>0</v>
      </c>
    </row>
    <row r="28" spans="2:4" x14ac:dyDescent="0.25">
      <c r="B28">
        <f>IF($A28&lt;=CADASTRO!$C$9,$A28,"")</f>
        <v>0</v>
      </c>
      <c r="D28">
        <f>EQUIPE!B30</f>
        <v>0</v>
      </c>
    </row>
    <row r="29" spans="2:4" x14ac:dyDescent="0.25">
      <c r="B29">
        <f>IF($A29&lt;=CADASTRO!$C$9,$A29,"")</f>
        <v>0</v>
      </c>
      <c r="D29">
        <f>EQUIPE!B31</f>
        <v>0</v>
      </c>
    </row>
    <row r="30" spans="2:4" x14ac:dyDescent="0.25">
      <c r="B30">
        <f>IF($A30&lt;=CADASTRO!$C$9,$A30,"")</f>
        <v>0</v>
      </c>
      <c r="D30">
        <f>EQUIPE!B32</f>
        <v>0</v>
      </c>
    </row>
    <row r="31" spans="2:4" x14ac:dyDescent="0.25">
      <c r="B31">
        <f>IF($A31&lt;=CADASTRO!$C$9,$A31,"")</f>
        <v>0</v>
      </c>
    </row>
    <row r="32" spans="2:4" x14ac:dyDescent="0.25">
      <c r="B32">
        <f>IF($A32&lt;=CADASTRO!$C$9,$A32,"")</f>
        <v>0</v>
      </c>
    </row>
    <row r="33" spans="2:2" x14ac:dyDescent="0.25">
      <c r="B33">
        <f>IF($A33&lt;=CADASTRO!$C$9,$A33,"")</f>
        <v>0</v>
      </c>
    </row>
    <row r="34" spans="2:2" x14ac:dyDescent="0.25">
      <c r="B34">
        <f>IF($A34&lt;=CADASTRO!$C$9,$A34,"")</f>
        <v>0</v>
      </c>
    </row>
    <row r="35" spans="2:2" x14ac:dyDescent="0.25">
      <c r="B35">
        <f>IF($A35&lt;=CADASTRO!$C$9,$A35,"")</f>
        <v>0</v>
      </c>
    </row>
    <row r="36" spans="2:2" x14ac:dyDescent="0.25">
      <c r="B36">
        <f>IF($A36&lt;=CADASTRO!$C$9,$A36,"")</f>
        <v>0</v>
      </c>
    </row>
    <row r="37" spans="2:2" x14ac:dyDescent="0.25">
      <c r="B37">
        <f>IF($A37&lt;=CADASTRO!$C$9,$A37,"")</f>
        <v>0</v>
      </c>
    </row>
    <row r="38" spans="2:2" x14ac:dyDescent="0.25">
      <c r="B38">
        <f>IF($A38&lt;=CADASTRO!$C$9,$A38,"")</f>
        <v>0</v>
      </c>
    </row>
    <row r="39" spans="2:2" x14ac:dyDescent="0.25">
      <c r="B39">
        <f>IF($A39&lt;=CADASTRO!$C$9,$A39,"")</f>
        <v>0</v>
      </c>
    </row>
    <row r="40" spans="2:2" x14ac:dyDescent="0.25">
      <c r="B40">
        <f>IF($A40&lt;=CADASTRO!$C$9,$A40,"")</f>
        <v>0</v>
      </c>
    </row>
    <row r="41" spans="2:2" x14ac:dyDescent="0.25">
      <c r="B41">
        <f>IF($A41&lt;=CADASTRO!$C$9,$A41,"")</f>
        <v>0</v>
      </c>
    </row>
    <row r="42" spans="2:2" x14ac:dyDescent="0.25">
      <c r="B42">
        <f>IF($A42&lt;=CADASTRO!$C$9,$A42,"")</f>
        <v>0</v>
      </c>
    </row>
    <row r="43" spans="2:2" x14ac:dyDescent="0.25">
      <c r="B43">
        <f>IF($A43&lt;=CADASTRO!$C$9,$A43,"")</f>
        <v>0</v>
      </c>
    </row>
    <row r="44" spans="2:2" x14ac:dyDescent="0.25">
      <c r="B44">
        <f>IF($A44&lt;=CADASTRO!$C$9,$A44,"")</f>
        <v>0</v>
      </c>
    </row>
    <row r="45" spans="2:2" x14ac:dyDescent="0.25">
      <c r="B45">
        <f>IF($A45&lt;=CADASTRO!$C$9,$A45,"")</f>
        <v>0</v>
      </c>
    </row>
    <row r="46" spans="2:2" x14ac:dyDescent="0.25">
      <c r="B46">
        <f>IF($A46&lt;=CADASTRO!$C$9,$A46,"")</f>
        <v>0</v>
      </c>
    </row>
    <row r="47" spans="2:2" x14ac:dyDescent="0.25">
      <c r="B47">
        <f>IF($A47&lt;=CADASTRO!$C$9,$A47,"")</f>
        <v>0</v>
      </c>
    </row>
    <row r="48" spans="2:2" x14ac:dyDescent="0.25">
      <c r="B48">
        <f>IF($A48&lt;=CADASTRO!$C$9,$A48,"")</f>
        <v>0</v>
      </c>
    </row>
    <row r="49" spans="2:2" x14ac:dyDescent="0.25">
      <c r="B49">
        <f>IF($A49&lt;=CADASTRO!$C$9,$A49,"")</f>
        <v>0</v>
      </c>
    </row>
    <row r="50" spans="2:2" x14ac:dyDescent="0.25">
      <c r="B50">
        <f>IF($A50&lt;=CADASTRO!$C$9,$A50,"")</f>
        <v>0</v>
      </c>
    </row>
    <row r="51" spans="2:2" x14ac:dyDescent="0.25">
      <c r="B51">
        <f>IF($A51&lt;=CADASTRO!$C$9,$A51,"")</f>
        <v>0</v>
      </c>
    </row>
    <row r="52" spans="2:2" x14ac:dyDescent="0.25">
      <c r="B52">
        <f>IF($A52&lt;=CADASTRO!$C$9,$A52,"")</f>
        <v>0</v>
      </c>
    </row>
    <row r="53" spans="2:2" x14ac:dyDescent="0.25">
      <c r="B53">
        <f>IF($A53&lt;=CADASTRO!$C$9,$A53,"")</f>
        <v>0</v>
      </c>
    </row>
    <row r="54" spans="2:2" x14ac:dyDescent="0.25">
      <c r="B54">
        <f>IF($A54&lt;=CADASTRO!$C$9,$A54,"")</f>
        <v>0</v>
      </c>
    </row>
    <row r="55" spans="2:2" x14ac:dyDescent="0.25">
      <c r="B55">
        <f>IF($A55&lt;=CADASTRO!$C$9,$A55,"")</f>
        <v>0</v>
      </c>
    </row>
    <row r="56" spans="2:2" x14ac:dyDescent="0.25">
      <c r="B56">
        <f>IF($A56&lt;=CADASTRO!$C$9,$A56,"")</f>
        <v>0</v>
      </c>
    </row>
    <row r="57" spans="2:2" x14ac:dyDescent="0.25">
      <c r="B57">
        <f>IF($A57&lt;=CADASTRO!$C$9,$A57,"")</f>
        <v>0</v>
      </c>
    </row>
    <row r="58" spans="2:2" x14ac:dyDescent="0.25">
      <c r="B58">
        <f>IF($A58&lt;=CADASTRO!$C$9,$A58,"")</f>
        <v>0</v>
      </c>
    </row>
    <row r="59" spans="2:2" x14ac:dyDescent="0.25">
      <c r="B59">
        <f>IF($A59&lt;=CADASTRO!$C$9,$A59,"")</f>
        <v>0</v>
      </c>
    </row>
    <row r="60" spans="2:2" x14ac:dyDescent="0.25">
      <c r="B60">
        <f>IF($A60&lt;=CADASTRO!$C$9,$A60,"")</f>
        <v>0</v>
      </c>
    </row>
    <row r="61" spans="2:2" x14ac:dyDescent="0.25">
      <c r="B61">
        <f>IF($A61&lt;=CADASTRO!$C$9,$A61,"")</f>
        <v>0</v>
      </c>
    </row>
    <row r="62" spans="2:2" x14ac:dyDescent="0.25">
      <c r="B62">
        <f>IF($A62&lt;=CADASTRO!$C$9,$A62,"")</f>
        <v>0</v>
      </c>
    </row>
    <row r="63" spans="2:2" x14ac:dyDescent="0.25">
      <c r="B63">
        <f>IF($A63&lt;=CADASTRO!$C$9,$A63,"")</f>
        <v>0</v>
      </c>
    </row>
    <row r="64" spans="2:2" x14ac:dyDescent="0.25">
      <c r="B64">
        <f>IF($A64&lt;=CADASTRO!$C$9,$A64,"")</f>
        <v>0</v>
      </c>
    </row>
    <row r="65" spans="2:2" x14ac:dyDescent="0.25">
      <c r="B65">
        <f>IF($A65&lt;=CADASTRO!$C$9,$A65,"")</f>
        <v>0</v>
      </c>
    </row>
    <row r="66" spans="2:2" x14ac:dyDescent="0.25">
      <c r="B66">
        <f>IF($A66&lt;=CADASTRO!$C$9,$A66,"")</f>
        <v>0</v>
      </c>
    </row>
    <row r="67" spans="2:2" x14ac:dyDescent="0.25">
      <c r="B67">
        <f>IF($A67&lt;=CADASTRO!$C$9,$A67,"")</f>
        <v>0</v>
      </c>
    </row>
    <row r="68" spans="2:2" x14ac:dyDescent="0.25">
      <c r="B68">
        <f>IF($A68&lt;=CADASTRO!$C$9,$A68,"")</f>
        <v>0</v>
      </c>
    </row>
    <row r="69" spans="2:2" x14ac:dyDescent="0.25">
      <c r="B69">
        <f>IF($A69&lt;=CADASTRO!$C$9,$A69,"")</f>
        <v>0</v>
      </c>
    </row>
    <row r="70" spans="2:2" x14ac:dyDescent="0.25">
      <c r="B70">
        <f>IF($A70&lt;=CADASTRO!$C$9,$A70,"")</f>
        <v>0</v>
      </c>
    </row>
    <row r="71" spans="2:2" x14ac:dyDescent="0.25">
      <c r="B71">
        <f>IF($A71&lt;=CADASTRO!$C$9,$A71,"")</f>
        <v>0</v>
      </c>
    </row>
    <row r="72" spans="2:2" x14ac:dyDescent="0.25">
      <c r="B72">
        <f>IF($A72&lt;=CADASTRO!$C$9,$A72,"")</f>
        <v>0</v>
      </c>
    </row>
    <row r="73" spans="2:2" x14ac:dyDescent="0.25">
      <c r="B73">
        <f>IF($A73&lt;=CADASTRO!$C$9,$A73,"")</f>
        <v>0</v>
      </c>
    </row>
    <row r="74" spans="2:2" x14ac:dyDescent="0.25">
      <c r="B74">
        <f>IF($A74&lt;=CADASTRO!$C$9,$A74,"")</f>
        <v>0</v>
      </c>
    </row>
    <row r="75" spans="2:2" x14ac:dyDescent="0.25">
      <c r="B75">
        <f>IF($A75&lt;=CADASTRO!$C$9,$A75,"")</f>
        <v>0</v>
      </c>
    </row>
    <row r="76" spans="2:2" x14ac:dyDescent="0.25">
      <c r="B76">
        <f>IF($A76&lt;=CADASTRO!$C$9,$A76,"")</f>
        <v>0</v>
      </c>
    </row>
    <row r="77" spans="2:2" x14ac:dyDescent="0.25">
      <c r="B77">
        <f>IF($A77&lt;=CADASTRO!$C$9,$A77,"")</f>
        <v>0</v>
      </c>
    </row>
    <row r="78" spans="2:2" x14ac:dyDescent="0.25">
      <c r="B78">
        <f>IF($A78&lt;=CADASTRO!$C$9,$A78,"")</f>
        <v>0</v>
      </c>
    </row>
    <row r="79" spans="2:2" x14ac:dyDescent="0.25">
      <c r="B79">
        <f>IF($A79&lt;=CADASTRO!$C$9,$A79,"")</f>
        <v>0</v>
      </c>
    </row>
    <row r="80" spans="2:2" x14ac:dyDescent="0.25">
      <c r="B80">
        <f>IF($A80&lt;=CADASTRO!$C$9,$A80,"")</f>
        <v>0</v>
      </c>
    </row>
    <row r="81" spans="2:2" x14ac:dyDescent="0.25">
      <c r="B81">
        <f>IF($A81&lt;=CADASTRO!$C$9,$A81,"")</f>
        <v>0</v>
      </c>
    </row>
    <row r="82" spans="2:2" x14ac:dyDescent="0.25">
      <c r="B82">
        <f>IF($A82&lt;=CADASTRO!$C$9,$A82,"")</f>
        <v>0</v>
      </c>
    </row>
    <row r="83" spans="2:2" x14ac:dyDescent="0.25">
      <c r="B83">
        <f>IF($A83&lt;=CADASTRO!$C$9,$A83,"")</f>
        <v>0</v>
      </c>
    </row>
    <row r="84" spans="2:2" x14ac:dyDescent="0.25">
      <c r="B84">
        <f>IF($A84&lt;=CADASTRO!$C$9,$A84,"")</f>
        <v>0</v>
      </c>
    </row>
    <row r="85" spans="2:2" x14ac:dyDescent="0.25">
      <c r="B85">
        <f>IF($A85&lt;=CADASTRO!$C$9,$A85,"")</f>
        <v>0</v>
      </c>
    </row>
    <row r="86" spans="2:2" x14ac:dyDescent="0.25">
      <c r="B86">
        <f>IF($A86&lt;=CADASTRO!$C$9,$A86,"")</f>
        <v>0</v>
      </c>
    </row>
    <row r="87" spans="2:2" x14ac:dyDescent="0.25">
      <c r="B87">
        <f>IF($A87&lt;=CADASTRO!$C$9,$A87,"")</f>
        <v>0</v>
      </c>
    </row>
    <row r="88" spans="2:2" x14ac:dyDescent="0.25">
      <c r="B88">
        <f>IF($A88&lt;=CADASTRO!$C$9,$A88,"")</f>
        <v>0</v>
      </c>
    </row>
    <row r="89" spans="2:2" x14ac:dyDescent="0.25">
      <c r="B89">
        <f>IF($A89&lt;=CADASTRO!$C$9,$A89,"")</f>
        <v>0</v>
      </c>
    </row>
    <row r="90" spans="2:2" x14ac:dyDescent="0.25">
      <c r="B90">
        <f>IF($A90&lt;=CADASTRO!$C$9,$A90,"")</f>
        <v>0</v>
      </c>
    </row>
    <row r="91" spans="2:2" x14ac:dyDescent="0.25">
      <c r="B91">
        <f>IF($A91&lt;=CADASTRO!$C$9,$A91,"")</f>
        <v>0</v>
      </c>
    </row>
    <row r="92" spans="2:2" x14ac:dyDescent="0.25">
      <c r="B92">
        <f>IF($A92&lt;=CADASTRO!$C$9,$A92,"")</f>
        <v>0</v>
      </c>
    </row>
    <row r="93" spans="2:2" x14ac:dyDescent="0.25">
      <c r="B93">
        <f>IF($A93&lt;=CADASTRO!$C$9,$A93,"")</f>
        <v>0</v>
      </c>
    </row>
    <row r="94" spans="2:2" x14ac:dyDescent="0.25">
      <c r="B94">
        <f>IF($A94&lt;=CADASTRO!$C$9,$A94,"")</f>
        <v>0</v>
      </c>
    </row>
    <row r="95" spans="2:2" x14ac:dyDescent="0.25">
      <c r="B95">
        <f>IF($A95&lt;=CADASTRO!$C$9,$A95,"")</f>
        <v>0</v>
      </c>
    </row>
    <row r="96" spans="2:2" x14ac:dyDescent="0.25">
      <c r="B96">
        <f>IF($A96&lt;=CADASTRO!$C$9,$A96,"")</f>
        <v>0</v>
      </c>
    </row>
    <row r="97" spans="2:2" x14ac:dyDescent="0.25">
      <c r="B97">
        <f>IF($A97&lt;=CADASTRO!$C$9,$A97,"")</f>
        <v>0</v>
      </c>
    </row>
    <row r="98" spans="2:2" x14ac:dyDescent="0.25">
      <c r="B98">
        <f>IF($A98&lt;=CADASTRO!$C$9,$A98,"")</f>
        <v>0</v>
      </c>
    </row>
    <row r="99" spans="2:2" x14ac:dyDescent="0.25">
      <c r="B99">
        <f>IF($A99&lt;=CADASTRO!$C$9,$A99,"")</f>
        <v>0</v>
      </c>
    </row>
    <row r="100" spans="2:2" x14ac:dyDescent="0.25">
      <c r="B100">
        <f>IF($A100&lt;=CADASTRO!$C$9,$A100,"")</f>
        <v>0</v>
      </c>
    </row>
    <row r="101" spans="2:2" x14ac:dyDescent="0.25">
      <c r="B101">
        <f>IF($A101&lt;=CADASTRO!$C$9,$A101,"")</f>
        <v>0</v>
      </c>
    </row>
    <row r="102" spans="2:2" x14ac:dyDescent="0.25">
      <c r="B102">
        <f>IF($A102&lt;=CADASTRO!$C$9,$A102,"")</f>
        <v>0</v>
      </c>
    </row>
    <row r="103" spans="2:2" x14ac:dyDescent="0.25">
      <c r="B103">
        <f>IF($A103&lt;=CADASTRO!$C$9,$A103,"")</f>
        <v>0</v>
      </c>
    </row>
    <row r="104" spans="2:2" x14ac:dyDescent="0.25">
      <c r="B104">
        <f>IF($A104&lt;=CADASTRO!$C$9,$A104,"")</f>
        <v>0</v>
      </c>
    </row>
    <row r="105" spans="2:2" x14ac:dyDescent="0.25">
      <c r="B105">
        <f>IF($A105&lt;=CADASTRO!$C$9,$A105,"")</f>
        <v>0</v>
      </c>
    </row>
    <row r="106" spans="2:2" x14ac:dyDescent="0.25">
      <c r="B106">
        <f>IF($A106&lt;=CADASTRO!$C$9,$A106,"")</f>
        <v>0</v>
      </c>
    </row>
    <row r="107" spans="2:2" x14ac:dyDescent="0.25">
      <c r="B107">
        <f>IF($A107&lt;=CADASTRO!$C$9,$A107,"")</f>
        <v>0</v>
      </c>
    </row>
    <row r="108" spans="2:2" x14ac:dyDescent="0.25">
      <c r="B108">
        <f>IF($A108&lt;=CADASTRO!$C$9,$A108,"")</f>
        <v>0</v>
      </c>
    </row>
    <row r="109" spans="2:2" x14ac:dyDescent="0.25">
      <c r="B109">
        <f>IF($A109&lt;=CADASTRO!$C$9,$A109,"")</f>
        <v>0</v>
      </c>
    </row>
    <row r="110" spans="2:2" x14ac:dyDescent="0.25">
      <c r="B110">
        <f>IF($A110&lt;=CADASTRO!$C$9,$A110,"")</f>
        <v>0</v>
      </c>
    </row>
    <row r="111" spans="2:2" x14ac:dyDescent="0.25">
      <c r="B111">
        <f>IF($A111&lt;=CADASTRO!$C$9,$A111,"")</f>
        <v>0</v>
      </c>
    </row>
    <row r="112" spans="2:2" x14ac:dyDescent="0.25">
      <c r="B112">
        <f>IF($A112&lt;=CADASTRO!$C$9,$A112,"")</f>
        <v>0</v>
      </c>
    </row>
    <row r="113" spans="2:2" x14ac:dyDescent="0.25">
      <c r="B113">
        <f>IF($A113&lt;=CADASTRO!$C$9,$A113,"")</f>
        <v>0</v>
      </c>
    </row>
    <row r="114" spans="2:2" x14ac:dyDescent="0.25">
      <c r="B114">
        <f>IF($A114&lt;=CADASTRO!$C$9,$A114,"")</f>
        <v>0</v>
      </c>
    </row>
    <row r="115" spans="2:2" x14ac:dyDescent="0.25">
      <c r="B115">
        <f>IF($A115&lt;=CADASTRO!$C$9,$A115,"")</f>
        <v>0</v>
      </c>
    </row>
    <row r="116" spans="2:2" x14ac:dyDescent="0.25">
      <c r="B116">
        <f>IF($A116&lt;=CADASTRO!$C$9,$A116,"")</f>
        <v>0</v>
      </c>
    </row>
    <row r="117" spans="2:2" x14ac:dyDescent="0.25">
      <c r="B117">
        <f>IF($A117&lt;=CADASTRO!$C$9,$A117,"")</f>
        <v>0</v>
      </c>
    </row>
    <row r="118" spans="2:2" x14ac:dyDescent="0.25">
      <c r="B118">
        <f>IF($A118&lt;=CADASTRO!$C$9,$A118,"")</f>
        <v>0</v>
      </c>
    </row>
  </sheetData>
  <mergeCells count="1">
    <mergeCell ref="A1:B1"/>
  </mergeCells>
  <conditionalFormatting sqref="B1:B1048576">
    <cfRule type="containsText" dxfId="1" priority="2" operator="containsText" text="FALSO">
      <formula>NOT(ISERROR(SEARCH("FALSO",B1)))</formula>
    </cfRule>
  </conditionalFormatting>
  <conditionalFormatting sqref="D1:D1048576">
    <cfRule type="containsText" dxfId="0" priority="1" operator="containsText" text="0">
      <formula>NOT(ISERROR(SEARCH("0",D1)))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2</vt:i4>
      </vt:variant>
    </vt:vector>
  </HeadingPairs>
  <TitlesOfParts>
    <vt:vector size="14" baseType="lpstr">
      <vt:lpstr>CADASTRO</vt:lpstr>
      <vt:lpstr>AGEN</vt:lpstr>
      <vt:lpstr>EQUIPE</vt:lpstr>
      <vt:lpstr>AGENDA</vt:lpstr>
      <vt:lpstr>PRODUCT BACKLOG</vt:lpstr>
      <vt:lpstr>USER STORIES</vt:lpstr>
      <vt:lpstr>SPRINT</vt:lpstr>
      <vt:lpstr>Planilha1</vt:lpstr>
      <vt:lpstr>RELAT.DESEMPENHO</vt:lpstr>
      <vt:lpstr>DASHBOARD</vt:lpstr>
      <vt:lpstr>PLAN_REAL</vt:lpstr>
      <vt:lpstr>BDADOS</vt:lpstr>
      <vt:lpstr>CalendárioAno1</vt:lpstr>
      <vt:lpstr>InícioDaSemana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</dc:creator>
  <cp:lastModifiedBy>Claudio</cp:lastModifiedBy>
  <cp:lastPrinted>2023-03-25T23:56:18Z</cp:lastPrinted>
  <dcterms:created xsi:type="dcterms:W3CDTF">2023-03-21T00:30:06Z</dcterms:created>
  <dcterms:modified xsi:type="dcterms:W3CDTF">2023-03-26T20:18:28Z</dcterms:modified>
</cp:coreProperties>
</file>