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F:\Logistica_Florestal\EQUIPE\Sócrates Luis dos Santos\Dados\EVIDENCIAS\PlanilhaSocial\"/>
    </mc:Choice>
  </mc:AlternateContent>
  <xr:revisionPtr revIDLastSave="0" documentId="8_{1B6B45DE-1079-4284-AE27-0F088B132406}" xr6:coauthVersionLast="36" xr6:coauthVersionMax="36" xr10:uidLastSave="{00000000-0000-0000-0000-000000000000}"/>
  <bookViews>
    <workbookView xWindow="0" yWindow="0" windowWidth="20490" windowHeight="7545"/>
  </bookViews>
  <sheets>
    <sheet name="Planilha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6" i="1" l="1"/>
  <c r="G95" i="1"/>
  <c r="C95" i="1"/>
  <c r="G94" i="1"/>
  <c r="C94" i="1"/>
  <c r="G93" i="1"/>
  <c r="C93" i="1"/>
  <c r="G92" i="1"/>
  <c r="C92" i="1"/>
  <c r="G91" i="1"/>
  <c r="C91" i="1"/>
  <c r="G90" i="1"/>
  <c r="C90" i="1"/>
  <c r="C89" i="1"/>
  <c r="C88" i="1"/>
  <c r="G87" i="1"/>
  <c r="C87" i="1"/>
  <c r="C86" i="1"/>
  <c r="C85" i="1"/>
  <c r="G84" i="1"/>
  <c r="C84" i="1"/>
  <c r="G83" i="1"/>
  <c r="C83" i="1"/>
  <c r="C82" i="1"/>
  <c r="G81" i="1"/>
  <c r="C81" i="1"/>
  <c r="C80" i="1"/>
  <c r="G79" i="1"/>
  <c r="C79" i="1"/>
  <c r="C78" i="1"/>
  <c r="G77" i="1"/>
  <c r="C77" i="1"/>
  <c r="G76" i="1"/>
  <c r="C76" i="1"/>
  <c r="C75" i="1"/>
  <c r="C74" i="1"/>
  <c r="C73" i="1"/>
  <c r="C72" i="1"/>
  <c r="G71" i="1"/>
  <c r="C71" i="1"/>
  <c r="G70" i="1"/>
  <c r="C70" i="1"/>
  <c r="G69" i="1"/>
  <c r="C69" i="1"/>
  <c r="C68" i="1"/>
  <c r="G67" i="1"/>
  <c r="C67" i="1"/>
  <c r="C66" i="1"/>
  <c r="G65" i="1"/>
  <c r="C65" i="1"/>
  <c r="C64" i="1"/>
  <c r="C63" i="1"/>
  <c r="C62" i="1"/>
  <c r="C61" i="1"/>
  <c r="G60" i="1"/>
  <c r="C60" i="1"/>
  <c r="C59" i="1"/>
  <c r="C58" i="1"/>
  <c r="G57" i="1"/>
  <c r="C57" i="1"/>
  <c r="C56" i="1"/>
  <c r="G55" i="1"/>
  <c r="C55" i="1"/>
  <c r="C54" i="1"/>
  <c r="C53" i="1"/>
  <c r="G52" i="1"/>
  <c r="C52" i="1"/>
  <c r="C51" i="1"/>
  <c r="C50" i="1"/>
  <c r="C49" i="1"/>
  <c r="C48" i="1"/>
  <c r="C47" i="1"/>
  <c r="C46" i="1"/>
  <c r="C45" i="1"/>
  <c r="C44" i="1"/>
  <c r="C43" i="1"/>
  <c r="G42" i="1"/>
  <c r="C42" i="1"/>
  <c r="C41" i="1"/>
  <c r="C40" i="1"/>
  <c r="G39" i="1"/>
  <c r="C39" i="1"/>
  <c r="C38" i="1"/>
  <c r="C37" i="1"/>
  <c r="G36" i="1"/>
  <c r="C36" i="1"/>
  <c r="G35" i="1"/>
  <c r="C35" i="1"/>
  <c r="C34" i="1"/>
  <c r="C33" i="1"/>
  <c r="G32" i="1"/>
  <c r="C32" i="1"/>
  <c r="C31" i="1"/>
  <c r="C30" i="1"/>
  <c r="C29" i="1"/>
  <c r="G28" i="1"/>
  <c r="C28" i="1"/>
  <c r="G27" i="1"/>
  <c r="C27" i="1"/>
  <c r="G26" i="1"/>
  <c r="C26" i="1"/>
  <c r="G25" i="1"/>
  <c r="C25" i="1"/>
  <c r="C24" i="1"/>
  <c r="C23" i="1"/>
  <c r="G22" i="1"/>
  <c r="C22" i="1"/>
  <c r="C21" i="1"/>
  <c r="C20" i="1"/>
  <c r="C19" i="1"/>
  <c r="C18" i="1"/>
  <c r="G17" i="1"/>
  <c r="C17" i="1"/>
  <c r="C16" i="1"/>
  <c r="C15" i="1"/>
  <c r="C14" i="1"/>
  <c r="C13" i="1"/>
  <c r="C12" i="1"/>
  <c r="C11" i="1"/>
  <c r="C10" i="1"/>
  <c r="C9" i="1"/>
</calcChain>
</file>

<file path=xl/sharedStrings.xml><?xml version="1.0" encoding="utf-8"?>
<sst xmlns="http://schemas.openxmlformats.org/spreadsheetml/2006/main" count="1625" uniqueCount="578">
  <si>
    <t xml:space="preserve">            Ocorrência    </t>
  </si>
  <si>
    <t xml:space="preserve">    Data da Ocorrência    </t>
  </si>
  <si>
    <t>Dias úteis</t>
  </si>
  <si>
    <t xml:space="preserve">    Status    </t>
  </si>
  <si>
    <t>Situação</t>
  </si>
  <si>
    <t>Data final para tratativa</t>
  </si>
  <si>
    <t>Dias para a tratativa</t>
  </si>
  <si>
    <t xml:space="preserve">    Atividade Atual    </t>
  </si>
  <si>
    <t xml:space="preserve">    Responsável pela Atividade Atual    </t>
  </si>
  <si>
    <t xml:space="preserve">    Tipo de mensagem    </t>
  </si>
  <si>
    <t xml:space="preserve">    Origem da Ocorrência    </t>
  </si>
  <si>
    <t xml:space="preserve">    Área de Interesse    </t>
  </si>
  <si>
    <t>Resp. Silvicultura</t>
  </si>
  <si>
    <t>Regional Silvicultura</t>
  </si>
  <si>
    <t xml:space="preserve">    Classificação    </t>
  </si>
  <si>
    <t xml:space="preserve">    Descrição    </t>
  </si>
  <si>
    <t xml:space="preserve">    Requerente    </t>
  </si>
  <si>
    <t xml:space="preserve">    Telefone    </t>
  </si>
  <si>
    <t xml:space="preserve">    Projeto    </t>
  </si>
  <si>
    <t xml:space="preserve">    Cidade    </t>
  </si>
  <si>
    <t>Última atualização no sistema</t>
  </si>
  <si>
    <t xml:space="preserve">  Observações</t>
  </si>
  <si>
    <t>Alinhamentos em reunião (06/03/2025)</t>
  </si>
  <si>
    <t>Encerrar</t>
  </si>
  <si>
    <t>Resposta</t>
  </si>
  <si>
    <t>Ana Beatriz Guida Carvalho</t>
  </si>
  <si>
    <t>Reclamação</t>
  </si>
  <si>
    <t>Fale Conosco - 0800</t>
  </si>
  <si>
    <t>Transport of Wood</t>
  </si>
  <si>
    <t>Excesso de poeira por caminhões ou máquinas</t>
  </si>
  <si>
    <t>A requerente relata excesso de poeira causado pela operação de Transporte de Madeira e solicita que seja realizada a umectação da estrada em frente à sua residência, nas coordenadas a seguir: -22.5835530, -49.4047990. Área: Carregamento</t>
  </si>
  <si>
    <t>Hilda Campos Teixeira</t>
  </si>
  <si>
    <t>(14) 99602-2880</t>
  </si>
  <si>
    <t xml:space="preserve"> </t>
  </si>
  <si>
    <t>PAULISTÂNIA</t>
  </si>
  <si>
    <t>Sócrates - 05/03/25 - Umectação está sendo feita no local solicitado. Evidências no sistema.</t>
  </si>
  <si>
    <t>05/03/25 - Contatar requerente e encerrar demanda</t>
  </si>
  <si>
    <t>Diálogo Operacional</t>
  </si>
  <si>
    <t>Em contato com a equipe de Diálogo Operacional, a requerente se queixa que a operação de transporte de madeira não está realizando umectação da via em frente de sua residência, gerando muita poeira.</t>
  </si>
  <si>
    <t>Silvia Cajola</t>
  </si>
  <si>
    <t>(14) 99667-8573</t>
  </si>
  <si>
    <t>ARAGUAIA</t>
  </si>
  <si>
    <t>Sócrates - 05/03/25 - Marcio passou que a umectação está sendo feita no local solicitado. Evidências no sistema.</t>
  </si>
  <si>
    <t>Em Andamento</t>
  </si>
  <si>
    <t>Em dia</t>
  </si>
  <si>
    <t>Plano de Ação</t>
  </si>
  <si>
    <t>Forestry</t>
  </si>
  <si>
    <t>Plantio em área de recuo</t>
  </si>
  <si>
    <t>A requerente se queixa que a plantação de eucaliptos feita há mais ou menos um ano na Fazenda 0282 - Santa Urbana, não respeita o devido recuo, invadindo a estrada. Ela relata que a os eucaliptos estão tornando a estrada intransitável, permitindo apenas a passagem de um carro por vez. Seguem as coordenadas do local: -22.5355350, -49,3043550. Assim que a requerente enviar as fotos do local, as mesmas serão inseridas no sistema.</t>
  </si>
  <si>
    <t>Michele Cristina Barcoto Franco da Rocha</t>
  </si>
  <si>
    <t>(14) 99865-2077</t>
  </si>
  <si>
    <t>SANTA URBANA</t>
  </si>
  <si>
    <t>Bia - 05/03/25 - Avaliar com Geo?</t>
  </si>
  <si>
    <t>05/03/2025 - Atualizada</t>
  </si>
  <si>
    <t>Análise</t>
  </si>
  <si>
    <t>Harvest</t>
  </si>
  <si>
    <t>Descarte irregular de resíduos</t>
  </si>
  <si>
    <t>A requerente se queixa dos resíduos de madeira deixados pela operação de Colheita Florestal nas estradas da fazenda 0443 - Santa Emília II e solicita limpeza do local. A mesma não conseguiu enviar coordenadas por falta de sinal no celular. Evidências em anexo.</t>
  </si>
  <si>
    <t>Andréia Nazareo</t>
  </si>
  <si>
    <t>(14) 99901-6798</t>
  </si>
  <si>
    <t>SANTA EMÍLIA II - GLEBA A</t>
  </si>
  <si>
    <t>MARILIA</t>
  </si>
  <si>
    <t>Bia 05/03/25 - Demanda encaminhada para Diesley por Whatsapp</t>
  </si>
  <si>
    <t>Contato Direto via Ramal ou WhatsApp</t>
  </si>
  <si>
    <t>Excesso de Velocidade</t>
  </si>
  <si>
    <t>O requerente relata excesso de velocidade pelos caminhões de transporte de madeira que passam pelo Assentamento Antônio Lafaiete. O mesmo solicita atenção ao passar pelo local. Área: Transporte.</t>
  </si>
  <si>
    <t>Ricardo</t>
  </si>
  <si>
    <t>(15) 99157-8458</t>
  </si>
  <si>
    <t>GÁLIA</t>
  </si>
  <si>
    <t>Sócrates - 05/03/2025 - Verifiquei as coordenadas e vi que são realmente o trajeto dos caminhões, puxei as informações pelo Creare e vi que tem um excesso de velocidade na cerca embarcada deste local, solicitei para a supervisora Dani que faça uma orientação ou DDS com o motorista. Data para o fim da tratativa: 20/03/2025</t>
  </si>
  <si>
    <t>Falta de manutenção de estradas</t>
  </si>
  <si>
    <t>O requerente se queixa dos danos causados à estradas pela operação de transporte de madeira. O mesmo solicita que sejam realizados os devidos reparos. Seguem as coordenadas dos pontos mais críticos: A) -22.2999940, -49.5930540 ; B) -22.2607840, -49.4814750. Área: carregamento.</t>
  </si>
  <si>
    <t>Sócrates - 03/03/2025 - Thiago ficou de verificar essa demanda, estou aguardando sua resposta.</t>
  </si>
  <si>
    <t>Roads</t>
  </si>
  <si>
    <t>Danos causados à estruturas (cercas, moradia, mata-burro, rede elétrica e outros)</t>
  </si>
  <si>
    <t>O requerente informa que no dia 26/02/2025, houve dano causado na cerca de sua propriedade, provocado pelo maquinário que está realizando adequação da estradas para início de transporte de madeira da fazenda 0354 - Candeias . O mesmo solicita reparos e pede urgência, visto que pode haver escape de gado.</t>
  </si>
  <si>
    <t>Moisés</t>
  </si>
  <si>
    <t>(14) 99752-6883</t>
  </si>
  <si>
    <t>CANDEIAS</t>
  </si>
  <si>
    <t>LUCIANÓPOLIS</t>
  </si>
  <si>
    <t>Aline - 05/03/25 - Demanda foi encaminhada para o Marcos Aurélio engenheiro responsável regional centro, vai me enviar a data de programação</t>
  </si>
  <si>
    <t xml:space="preserve">Luciano Bueno de Camargo Matos </t>
  </si>
  <si>
    <t>O requerente informa que há mais de um ano houve plantio de eucalipto na região da Fazenda Santa Terezinha IV (0421). Embora tenha sido feita a manutenção da estrada, a equipe responsável não fez caixas de contenção. As chuvas ocasionaram grande deslizamento de solo, causando erosões profundas na estrada. O mesmo solicita que sejam realizados os devidos reparos. Coordenadas: -22.8835770, -48,1951250.</t>
  </si>
  <si>
    <t>Wilson de Oliveira</t>
  </si>
  <si>
    <t>(14) 99708-6635</t>
  </si>
  <si>
    <t>SANTA TEREZINHA IV</t>
  </si>
  <si>
    <t>ANHEMBI</t>
  </si>
  <si>
    <t>Aline - 05/03/25 - Supervisor concluiu o reparo nas caixas</t>
  </si>
  <si>
    <t xml:space="preserve">Luiz Fernando De Souza Barbosa </t>
  </si>
  <si>
    <t>Danos ou obstrução em Estradas e Vias de Acesso</t>
  </si>
  <si>
    <t>O requerente entrou em contato relatando que mesmo com a manutenção feita anteriormente, após a chuva, será necessária uma nova manutenção da estrada com o cascalhamento. Segundo o mesmo, os caminhões pipa da Bracell utilizam a estrada para captação de água em um ponto próximo. O ponto mais crítico está localizado em uma subida e segue indicado pelas coordenadas (-22.7284920, -49.2932700) e arquivos em anexo.</t>
  </si>
  <si>
    <t>Fernando</t>
  </si>
  <si>
    <t>(14) 99797-2749</t>
  </si>
  <si>
    <t>SANTA ADELAIDE</t>
  </si>
  <si>
    <t>AGUDOS</t>
  </si>
  <si>
    <t xml:space="preserve">Bia - 05/03/25 -Luiz Fernando falou que a Silvicultura não está com programação no local. Encaminhar demanda para estradas, ou tratar por e-mail. </t>
  </si>
  <si>
    <t>05/03/2025 - Aguardando atualização</t>
  </si>
  <si>
    <t>Tratativa</t>
  </si>
  <si>
    <t>Socrates Luis dos Santos</t>
  </si>
  <si>
    <t>O requerente informa que um caminhão da Bracell, bitrem danificou sua calçada em passagem pela cidade de Borebi por volta do dia 19/02/25. A calçada em questão está localizada na Rua Gualter Luis Fernandes, nº04, Centro.</t>
  </si>
  <si>
    <t>Pedro - Borebi</t>
  </si>
  <si>
    <t>(14) 99850-6042</t>
  </si>
  <si>
    <t>BOREBI</t>
  </si>
  <si>
    <t>Sócrates - 03/03/2025 - Alexandry está procurando quem pode nos apoiar com essa demanda.</t>
  </si>
  <si>
    <t>Solicitação</t>
  </si>
  <si>
    <t>Carregador Florestal (CF) ao desembarcar do prancha, foi deslocar para dentro da fazenda pois foi desembarcado na principal. Operador por falta de atenção não baixou o Braço e Lança do equipamento, e por não ter visto o Fio (rede de energia que cruza estrada municipal) tocou com a máquina e derrubou a fiação. O mesmo parou a máquina e não desceu ate socorro chegar. Porém como derrubou 1 poste e 1 disjuntor, não havia mais energia. A operação já realizou o contato com o vizinho impactado se comprometendo a realizar o reparo.</t>
  </si>
  <si>
    <t>Jairo Prestes da Silva</t>
  </si>
  <si>
    <t>(18) 99616-7478</t>
  </si>
  <si>
    <t>SANTA BRANCA</t>
  </si>
  <si>
    <t>ECHAPORÃ</t>
  </si>
  <si>
    <t>Sócrates - 03/03/205 - Tenho que pegar uma posição sobre essa demanda com o pessoal de RC.</t>
  </si>
  <si>
    <t>Sócrates vai atualizar esta demanda (Henrique mandou por e-mail)</t>
  </si>
  <si>
    <t>Encerrada</t>
  </si>
  <si>
    <t>O requerente relata danos causados em longos trechos de cerca, ocasionados pelas operações de transporte de madeira na fazenda Boa Vista VIII - Itaquerê (0438). O trecho danificado está localizado na Rodovia SP 191, Km 154. O mesmo também informa risco de fuga de gado e solicita correção do problema com urgência.</t>
  </si>
  <si>
    <t>Luiz Otávio Magalhães</t>
  </si>
  <si>
    <t>(11) 99242-4030</t>
  </si>
  <si>
    <t>BOA VISTA VIII - ITAQUERÊ</t>
  </si>
  <si>
    <t>Sócrates - 03/03/2025 - Jhon me passou que já há uma tratativa diretamente com o requerente sobre a cerca, o pessoal de estradas vai realizar os reparos. Já solicitei ao Marcos uma data para o fim da tratativa.</t>
  </si>
  <si>
    <t>Data</t>
  </si>
  <si>
    <t>O requerente é vizinho da fazenda Sossego II (0030) e relatou que as operações de Colheita e Transporte Florestal ocorridas há cerca de um mês atrás na região, causaram danos em quatro pontos de sua cerca e solicita reparos. Seguem as coordenadas: Ponto 1: -22.216277, -49.266688, Ponto 2: -22.228438, -49.243307, Ponto 3: -22.217080, -49.269610, Ponto 4: -22.223490, -49.263836.</t>
  </si>
  <si>
    <t>Wilson Roberto Bernadeli</t>
  </si>
  <si>
    <t>(14) 99624-0794</t>
  </si>
  <si>
    <t>SOSSEGO II</t>
  </si>
  <si>
    <t>BAURU</t>
  </si>
  <si>
    <t xml:space="preserve">Francisco De Assis De Souza Duarte </t>
  </si>
  <si>
    <t>Noroeste</t>
  </si>
  <si>
    <t>A requerente informou à equipe de Diálogo Operacional que durantes as operações de Silvicultura, a estrada em torno da Fazenda Progresso (0108) ficou danificada devido a circulação frequente de máquinas. A mesma usa a via todos os dias e já notou danos em seu veículo. A requerente solicita que sejam realizados reparos.</t>
  </si>
  <si>
    <t>Sandra Oscar</t>
  </si>
  <si>
    <t>(14) 99727-8682</t>
  </si>
  <si>
    <t>PROGRESSO</t>
  </si>
  <si>
    <t>AVAÍ</t>
  </si>
  <si>
    <t>Bia - 04/03/25 - Solicitada atualização da demanda.</t>
  </si>
  <si>
    <t>-</t>
  </si>
  <si>
    <t>O requerente comunicou pessoalmente o representante de Relações com Comunidades, Henrique, a respeito de danos em sua cerca oriundos das atividades do transporte de madeira da fazenda Sossego I (0029), conforme explicado e detalhado no e-mail de encaminhamento que se encontra em anexo.</t>
  </si>
  <si>
    <t>Julio Breda</t>
  </si>
  <si>
    <t>(14) 98143-2179</t>
  </si>
  <si>
    <t>SOSSEGO I</t>
  </si>
  <si>
    <t>Sócrates - 03/03/2025 - Preciso ver com o Henrique se essa demanda está inclusa naquelas que o coordenador Mario pediu para o pessoal de estradas avaliarem o local.</t>
  </si>
  <si>
    <t>Sócrates vai verificar com o Henrique</t>
  </si>
  <si>
    <t>Em andamento</t>
  </si>
  <si>
    <t>Aline Machado</t>
  </si>
  <si>
    <t>Fale Conosco - 0801</t>
  </si>
  <si>
    <t>Roads - Logistics</t>
  </si>
  <si>
    <t>Derrubada de cerca durante a operação de transporte 11/2023. Segundo o mesmo, tentou comunicação com as equipes em campo e não obteve devolutivas.</t>
  </si>
  <si>
    <t>Antonio Carlos Parra Junior</t>
  </si>
  <si>
    <t>(14) 99778-2015</t>
  </si>
  <si>
    <t>SÃO JOÃO DO VEADINHO</t>
  </si>
  <si>
    <t>SANTA CRUZ DO RIO PARDO</t>
  </si>
  <si>
    <t>Aline - 26/02/25 - Equipe programada para retornar nas coordenadas e dar a manutenção devida</t>
  </si>
  <si>
    <t>Danos causados à estruturas (cercas, moradia, rede elétrica e outros)</t>
  </si>
  <si>
    <t>O requerente entrou em contato relatando que houve quebra de cerca durante a operação de transporte de madeira da Fazenda Pitangueiras (0480), o mesmo solicita reparos. Área: Carregamento.</t>
  </si>
  <si>
    <t>José Tadeu</t>
  </si>
  <si>
    <t>(14) 99745-2280</t>
  </si>
  <si>
    <t>PITANGUEIRAS</t>
  </si>
  <si>
    <t>ITATINGA</t>
  </si>
  <si>
    <t>Sócrates - 20/02/25 - Subi no sistema o print da ultima viagem que temos no SGF vindo da Pitangueiras.</t>
  </si>
  <si>
    <t>05/03/25 - Debater em reunião</t>
  </si>
  <si>
    <t>O requerente entrou em contato com a nossa equipe de Diálogo Operacional para relatar que na madrugada da data de 09/02/25, houve quebra da sua cerca. O mesmo contatou o supervisor Vanderlei, mas não tem resposta. O requerente se preocupa com o risco de evasão dos gados. Coordenada da cerca: (-21.7979935, -49.3585387). Área: Carregamento.</t>
  </si>
  <si>
    <t>Ricardo Cardoso</t>
  </si>
  <si>
    <t>(17) 99201-9011</t>
  </si>
  <si>
    <t>SANTA MARIA VII - PONGAÍ</t>
  </si>
  <si>
    <t>PONGAÍ</t>
  </si>
  <si>
    <t>Sócrates - 03/03/2025 - Demanda está com o pessoal de estradas, pedi uma posição sobre uma data para o Marcos Aurélio para podermos inserir no sistema ele ficou de me passar.</t>
  </si>
  <si>
    <t>O requerente entrou em contato para relatar que a máquina Patrol da equipe operacional de carregamento quebrou a cerca do requerente enquanto fazia a manutenção da estrada. Coordenadas da cerca (-22.8042222, -49.4575833).O requerente não consegue enviar imagens dos danos.</t>
  </si>
  <si>
    <t>Flavio</t>
  </si>
  <si>
    <t>(14) 99753-5679</t>
  </si>
  <si>
    <t>VALE VERDE</t>
  </si>
  <si>
    <t>Sócrates - 03/03/2025 - Tratativa parada, o supervisor Marcio solicitou mais provas em relação aos danos na cerca.</t>
  </si>
  <si>
    <t>Andréia vai pedir pra alguém ir ao local avaliar com um técnico.</t>
  </si>
  <si>
    <t>Isabela Gonçalves da Silva</t>
  </si>
  <si>
    <t>Fale Conosco - 0799</t>
  </si>
  <si>
    <t>Property Security</t>
  </si>
  <si>
    <t>Retirada de Resíduos</t>
  </si>
  <si>
    <t>O requerente entrou em contato para relatar que as chuvas provocaram quedas de eucalipto sobre a estrada de acesso do requerente, na fazenda São João IV (0186). O mesmo solicita reparos.</t>
  </si>
  <si>
    <t>Marcos Antônio Saraiva</t>
  </si>
  <si>
    <t>(14) 99803-0167</t>
  </si>
  <si>
    <t>SÃO JOÃO IV</t>
  </si>
  <si>
    <t>GUARANTÃ</t>
  </si>
  <si>
    <t>Forest Fire Prevention</t>
  </si>
  <si>
    <t>Solicitação de apoio</t>
  </si>
  <si>
    <t>A requerente entrou em contato solicitando o apoio na reconstrução de cerca danificada pelo incêndio que houve na Santa Silvia (0238). A mesma alega não conseguir enviar informações de localização ou fotos.</t>
  </si>
  <si>
    <t>Marilene Machado Rosario</t>
  </si>
  <si>
    <t>(14) 99890-5965</t>
  </si>
  <si>
    <t>SANTA SILVIA</t>
  </si>
  <si>
    <t>JÚLIO MESQUITA</t>
  </si>
  <si>
    <t>Isabela - 17/02/25 - Encaminhado para a operação para análise local.</t>
  </si>
  <si>
    <t>Isa vai conversar com as coordenações de Silvicultura para avaliar</t>
  </si>
  <si>
    <t>Outros</t>
  </si>
  <si>
    <t>A requerente entrou em contato para comunicar que na fazenda Nossa Senhora de Fátima III (0372), há eucaliptos que estão regulares porém apresentando risco de queda sobre as Linhas de Tensão por conta da altura.</t>
  </si>
  <si>
    <t>Danielle</t>
  </si>
  <si>
    <t>(48) 96926-911_</t>
  </si>
  <si>
    <t>NOSSA SENHORA DE FÁTIMA III</t>
  </si>
  <si>
    <t>GETULINA</t>
  </si>
  <si>
    <t>Emerson Luiz de Deus</t>
  </si>
  <si>
    <t>O requerente entrou em contato com a equipe de Diálogo Operacional para relatar que os maquinários de silvicultura que estão atuando na fazenda Boa Vista do Alambari II (0349) danificaram a sua cerca. O mesmo solicita reparos com urgência tendo em vista que planeja introduzir cabeças de gado na propriedade.</t>
  </si>
  <si>
    <t>Júnior Cajola</t>
  </si>
  <si>
    <t>(14) 99868-0693</t>
  </si>
  <si>
    <t>BOA VISTA DO ALAMBARI II</t>
  </si>
  <si>
    <t>O requerente entrou em contato para relatar que a estrada que está sendo utilizada para o transporte de madeira da fazenda Ebenézia (0422) está em más condições a ponto de se tornar intrafegável para veículos comuns, inclusive ônibus escolares, o que levou seus filhos a perderem dias letivos escolares. O mesmo solicita reparos. Área: Carregamento.</t>
  </si>
  <si>
    <t>Juliano</t>
  </si>
  <si>
    <t>(14) 99818-1213</t>
  </si>
  <si>
    <t>EBENÉZIA</t>
  </si>
  <si>
    <t>LINS</t>
  </si>
  <si>
    <t>O requerente entrou em contato para relatar que a equipe operacional de transporte de madeira que está atuando na fazenda Ebenézia (0422) descartou terra proveniente da manutenção na estrada em local inadequado, atrapalhando a entrada do requerente à sua propriedade. O mesmo solicita que o montante de terra seja removido e a situação regularizada. Área: Carregamento.</t>
  </si>
  <si>
    <t>Sócrates -  05/03/2025 - Enviei para o Cassio as evidências e ele me passou que daqui no máximo 3 semanas estará voltando com o seu Módulo para a fazenda, segundo ele o acumulo de terras pode ter sido ocasionado devido as chuvas. Previsão para fim da tratativa: 30/03/2025</t>
  </si>
  <si>
    <t>Bia - Resposta aoi requerente</t>
  </si>
  <si>
    <t>Roads - Foresty</t>
  </si>
  <si>
    <t>Parceria em cercas</t>
  </si>
  <si>
    <t>Requerente entrou em contato para relatar que houve danos em sua cerca de divisa por decorrência de eucaliptos que caíram. O mesmo é vizinho da fazenda São João III</t>
  </si>
  <si>
    <t>Walter Antônio Scarmeloto</t>
  </si>
  <si>
    <t>(14) 99662-4287</t>
  </si>
  <si>
    <t>SÃO JOÃO III</t>
  </si>
  <si>
    <t>PIRATININGA</t>
  </si>
  <si>
    <t>Aline - 26/02/25 - Pedi para o Marcos programar equipe e assim que programado ele me enviar a data, supervisor Hellyson</t>
  </si>
  <si>
    <t>Em diálogo com o Sr. Salatiel (marido) informou que houve danos nas cercas da propriedades e a empresa ainda não realizou o reparo. Comentou que não houve recuo do plantio próximo a estrada que leva a Capela ( estrutura interna da fazenda).Relatou que as estradas encontram-se danificadas após o uso da equipe operacional.</t>
  </si>
  <si>
    <t>Maria Neuza de Queiroz</t>
  </si>
  <si>
    <t>(15) 99678-4121</t>
  </si>
  <si>
    <t>Santa Rosa VI</t>
  </si>
  <si>
    <t>CAPAO BONITO</t>
  </si>
  <si>
    <t>Bia - 04/03/25 - Requerente não aceita cerca de arame liso</t>
  </si>
  <si>
    <t>Passar parte da demanda pra Silvicultura</t>
  </si>
  <si>
    <t>José Renato Drago</t>
  </si>
  <si>
    <t>Plantio próprio</t>
  </si>
  <si>
    <t>A requerente comunicou à equipe de Diálogo Operacional que os caminhões pipas que estão atuando na fazenda Santa Rosa (0130) danificaram a estrada, tornando-a intransitável. A mesma solicita reparos.</t>
  </si>
  <si>
    <t>Sandra de Fátima Gonçalves Ferreira</t>
  </si>
  <si>
    <t>(14) 99764-9632</t>
  </si>
  <si>
    <t>SANTA ROSA</t>
  </si>
  <si>
    <t>REGINÓPOLIS</t>
  </si>
  <si>
    <t>Bia - 27/02/25 - Demanda encaminhada à facilitadora responsável</t>
  </si>
  <si>
    <t>Em andamento hoje</t>
  </si>
  <si>
    <t>Ressarcimento de danos</t>
  </si>
  <si>
    <t>O requerente comunicou pessoalmente ao representante de Relações com Comunidades, Henrique Barravieira, que a operação de transporte de madeira da fazenda Sossego I (0029) provocou danos na roda de seu veículo. Logo, o mesmo solicita o ressarcimento de danos. Área: Transporte.</t>
  </si>
  <si>
    <t>Josias Breda</t>
  </si>
  <si>
    <t>(14) 99114-8570</t>
  </si>
  <si>
    <t>Bia - 05/03/25 - Requerente realizou o serviço. Aguardando retorno sobre extorno do valor.</t>
  </si>
  <si>
    <t>Já foi programado para pagamento - Verificar</t>
  </si>
  <si>
    <t>O requerente comunicou à equipe de Diálogo Operacional que durante a operação de baldeio da fazenda Barra Grande (0137), a porção de lenha que o mesmo arrendou com o proprietário da fazenda e que estava depositada no local.</t>
  </si>
  <si>
    <t>Antônio Vanderlei Ferreira de Souza</t>
  </si>
  <si>
    <t>(14) 99649-1416</t>
  </si>
  <si>
    <t>BARRA GRANDE</t>
  </si>
  <si>
    <t>Aline -  20/02/25 - Marcos está avaliando o que é necessário para criação do documento para ressarcimento, retorno previsto 25/02/25</t>
  </si>
  <si>
    <t>Manutenção de colchetes</t>
  </si>
  <si>
    <t>O requerente entrou em contato para reclamar da abertura da porteira da propriedade em que é caseiro, o que ocasiona transtorno de evasão de seus gados.</t>
  </si>
  <si>
    <t>Genivaldo Bispo</t>
  </si>
  <si>
    <t>(19) 99712-8074</t>
  </si>
  <si>
    <t>SÃO JOÃO DA LAPA</t>
  </si>
  <si>
    <t>ITIRAPINA</t>
  </si>
  <si>
    <t>Aline - 27/02/25 Foi verificado que seria o serviço da porteira, programação para 2q de Março, alega Leticia</t>
  </si>
  <si>
    <t>A requerente entrou em contato para relatar que a operação de transporte de madeira da fazenda Boa Vista VIII (0438) danificou a estrada impossibilitando o tráfego de veículos comuns (demanda registrada 4606) e, com isto, o seu veículo ficou atolado e foi danificado pela condição da estrada. A requerente solicita o ressarcimento dos danos. Área: Carregamento.</t>
  </si>
  <si>
    <t>Rejane</t>
  </si>
  <si>
    <t>(19) 99854-8540</t>
  </si>
  <si>
    <t>Sócrates - 03/03/2025 - Estou em contato com a requerente e ela já me enviou toda a documentação para cadastro de fornecedor.</t>
  </si>
  <si>
    <t>Rafael Aparecido Rodrigues/ Vanderson</t>
  </si>
  <si>
    <t>Norte</t>
  </si>
  <si>
    <t>O requerente entrou em contato para relatar que após a operação de silvicultura na fazenda Estância Santa Isabel (0494), as estradas foram danificadas a ponto de impedir a passagem de veículos comuns da comunidade, assim como veículos da equipe operacional. O mesmo solicita reparos.</t>
  </si>
  <si>
    <t>Antônio Teodoro de Oliveira</t>
  </si>
  <si>
    <t>(14) 99710-6185</t>
  </si>
  <si>
    <t>ESTÂNCIA SANTA ISABEL</t>
  </si>
  <si>
    <t>O requerente entrou em contato para relatar danos na estrada de acesso da comunidade em que a operação transporte de madeira utilizou. Com isso, o requerente solicita que manutenções sejam realizadas. O requerente enviou a localização de alguns trechos danificados: (-22.1268080, -49.4261380) e (-22.131183,  -49.4188490).</t>
  </si>
  <si>
    <t>Rodrigo da Silva Lima</t>
  </si>
  <si>
    <t>(14) 99890-0735</t>
  </si>
  <si>
    <t>CACHIMBÃO</t>
  </si>
  <si>
    <t>PRESIDENTE ALVES</t>
  </si>
  <si>
    <t>Aline - 26/02/2025 - Supervisor responsável Hellyson, Marcos programou para conclusão de demanda dia 23.03</t>
  </si>
  <si>
    <t>Paulo H. Batista/Rafael Aparecido Rodrigues</t>
  </si>
  <si>
    <t>Risco e/ou erosão em áreas vizinhas</t>
  </si>
  <si>
    <t>Devido à água das chuvas, as curvas de nível do talhão 021 não foram suficientes para conter a terra e acabou abrindo erosões e deslocando terra para dentro da propriedade do sr. Helder. Logo, o reclamante solicita que as curvas de nível sejam refeitas para conter as águas das chuvas e o deslocamento de terra.</t>
  </si>
  <si>
    <t>Helder Silva Neves</t>
  </si>
  <si>
    <t>(14) 99742-4406</t>
  </si>
  <si>
    <t>SÃO JOÃO VII</t>
  </si>
  <si>
    <t>Aline - 27/02/25 Lucimara técnica, ficou de averiguar a situação com Hellyson, a mesma alega não ter a máquina disponível para concluir o serviço, necessita de apoio da máquina que está no BRC-02.</t>
  </si>
  <si>
    <t>Verificar se a Aline falou com a Lucimara .</t>
  </si>
  <si>
    <t xml:space="preserve">Danilo Roberto Bavaroski </t>
  </si>
  <si>
    <t>Sul</t>
  </si>
  <si>
    <t>O requerente entrou em contato para relatar que durante as atividades operacionais de silvicultura na fazenda Olinda (2035), as estradas foram danificadas e o mesmo solicita reparos.</t>
  </si>
  <si>
    <t>José Matias de Campos</t>
  </si>
  <si>
    <t>(14) 99703-7000</t>
  </si>
  <si>
    <t>OLINDA</t>
  </si>
  <si>
    <t>ITAÍ</t>
  </si>
  <si>
    <t>Bia 27/02/25 - Contato com o responsável. Danilo está em contato com o Dener e irá passar a data de devolução o mais breve possível</t>
  </si>
  <si>
    <t>Diesley Olga Homercher Machado Vedovotto</t>
  </si>
  <si>
    <t>O requerente relatou à equipe de Diálogo Operacional que as estradas foram danificadas após a operação de baldeio na fazenda Cachoeirinha (0142), e as caixas de contenção não foram suficientes e está ocorrendo escoamento de água até a sua propriedade, o que levou ao soterramento da sua porteira. O mesmo solicita reparos. O requerente afirma que se não houver um posicionamento da empresa, entrará com medidas judiciais.Coordenada do ponto de reclamação: -22.138139 -49.078892</t>
  </si>
  <si>
    <t>Anderson Bragiao de Mello</t>
  </si>
  <si>
    <t>(14) 99135-8540</t>
  </si>
  <si>
    <t>CACHOEIRINHA</t>
  </si>
  <si>
    <t>AREALVA</t>
  </si>
  <si>
    <t>Diesley - 18/02/25 - O dano por forwarder foi corrigido em dezembro e não houve mais trafego do mesmo por ali. Manutenções e correções solicitadas pelo requerente na região de sua porteira não tem relação com o transito de forwarder.</t>
  </si>
  <si>
    <t>Mandar para estradas</t>
  </si>
  <si>
    <t>O requerente entrou em contato para relatar danos na cerca da propriedade em que trabalha (Agro Hernandes), causados pela operação de colheita.Coordenadas:(-22.607941, -49.492693)(-22.620195, -49.496541)(-22.638113, -49.492422)</t>
  </si>
  <si>
    <t>Igor Plaza</t>
  </si>
  <si>
    <t>(17) 99219-2569</t>
  </si>
  <si>
    <t>CARRETÃO I</t>
  </si>
  <si>
    <t>ESPÍRITO SANTO DO TURVO</t>
  </si>
  <si>
    <t>Aline -  26/02/25 - Marcos programou a equipe para estar no local dia 05/03/2025</t>
  </si>
  <si>
    <t>O requerente entrou em contato para relatar que durante a operação de transporte de madeira da fazenda Sítio Bandeirantes (0503) houve danos em sua cerca. O mesmo solicita reparos.O requerente não sabe utilizar whatsapp e não consegue enviar fotos dos danos, mas solicita uma visita in loco para a demonstração. Área: Transporte.</t>
  </si>
  <si>
    <t>José Carlos da Silva</t>
  </si>
  <si>
    <t>(14) 99607-1700</t>
  </si>
  <si>
    <t>SÍTIO BANDEIRANTES</t>
  </si>
  <si>
    <t>Sócrates - 03/03/2025 - Precisamos ver com o pessoal de estradas para dividirmos os custos dessa cerca, haja visto que também tem reclamação do requerente na mesma cerca citando que a operação de estradas danificou a cerca.</t>
  </si>
  <si>
    <t>Sócrates vai falar com a Aline para avaliarem demanda com um técnico.</t>
  </si>
  <si>
    <t>O requerente entrou em contato para relatar que a equipe operacional de silvicultura danificou a estrada durante a atividade operacional na fazenda Estância Santa Isabel (0494). O mesmo também informa que a sua cerca foi danificada, e teme fuga de gado. O requerente solicita reparos.</t>
  </si>
  <si>
    <t>Claudio Sérgio Sanches Martinez</t>
  </si>
  <si>
    <t>(14) 99727-1349</t>
  </si>
  <si>
    <t>O requerente entrou em contato para relatar que há materiais referentes à realização de porteira deixados na Fazenda Olinda e os mesmos estão se deteriorando. Logo, o mesmo solicita informações de previsão de finalização dessa manutenção.</t>
  </si>
  <si>
    <t>Aline - 27/02/25 Verificar programação com Leticia</t>
  </si>
  <si>
    <t>Alisson Carlos Silva</t>
  </si>
  <si>
    <t>Centro</t>
  </si>
  <si>
    <t>O requerente entrou em contato para relatar que há uma faixa de eucalipto na fazenda Nossa Senhora de Fátima I (0153) muito próxima à sua residência que quando chove ou venta, as árvores envergam e apresentam risco de queda. O mesmo ainda informa que foi comunicado que iriam cortar a faixa, o que não ocorreu até o momento.</t>
  </si>
  <si>
    <t>Durval Pereira</t>
  </si>
  <si>
    <t>(14) 99693-3139</t>
  </si>
  <si>
    <t>NOSSA SENHORA DE FÁTIMA I</t>
  </si>
  <si>
    <t>O requerente entrou em contato para relatar que houveram danos em cerca de sua propriedade durante a operação de carregamento e transporte de madeira da fazenda Água Branca II (0308). O mesmo solicita reparos. Área: Carregamento.</t>
  </si>
  <si>
    <t>Tiago</t>
  </si>
  <si>
    <t>(14) 99833-0569</t>
  </si>
  <si>
    <t>ÁGUA BRANCA II</t>
  </si>
  <si>
    <t>Socrates -  03/03/2025 - Essa demanda está sendo tratada pelo pessoal de estradas.</t>
  </si>
  <si>
    <t xml:space="preserve">Marden Rodrigo Alves </t>
  </si>
  <si>
    <t>Limpeza de Carreadores/Aceiros</t>
  </si>
  <si>
    <t>O requerente entrou em contato para solicitar o controle do mato que está crescendo na propriedade. Fazenda: Santa Jovita (0550).</t>
  </si>
  <si>
    <t>Paulo</t>
  </si>
  <si>
    <t>(14) 99847-8025</t>
  </si>
  <si>
    <t>SANTA JOVITA</t>
  </si>
  <si>
    <t>LUPÉRCIO</t>
  </si>
  <si>
    <t>Bia - 04/03/25 -Marden informou que que deve ir na área até dia 08/03/25.</t>
  </si>
  <si>
    <t>O requerente entrou em contato para relatar que na data de 21 de dezembro de 2024, uma fração de madeira se desprendeu de um caminhão transportador de madeira e colidiu com seu veículo, provocando avarias no seu para-brisa. A placa do caminhão transportador de madeira é GJS7I18. Área: Transporte.</t>
  </si>
  <si>
    <t>Marcio Castro</t>
  </si>
  <si>
    <t>(14) 98803-3701</t>
  </si>
  <si>
    <t>LENCOIS PAULISTA</t>
  </si>
  <si>
    <t>Sócrates - 03/03/2025 - Processo está na fase de criação de fornecedor.</t>
  </si>
  <si>
    <t>O requerente relatou à equipe operacional que o transporte de madeira da fazenda Lagoa Rica (0035) provocou danos na cerca de sua propriedade e o mesmo solicita o reparo. Área: Carregamento.</t>
  </si>
  <si>
    <t>Marcos</t>
  </si>
  <si>
    <t>(14) 99832-0693</t>
  </si>
  <si>
    <t>LAGOA RICA</t>
  </si>
  <si>
    <t>ÁGUAS DE SANTA BÁRBARA</t>
  </si>
  <si>
    <t>Sócrates - 03/03/25 - Demanda foi solicitada pelo survey. Aguardando uma posição do pessoal de estradas para por uma data para o fim da tratativa.</t>
  </si>
  <si>
    <t>O requerente entrou em contato para solicitar que o mato que está crescendo na divisa da fazenda Santa Urbana (0282) seja controlado. O requerente não sabe utilizar whatsapp, e por esse motivo não consegue enviar fotos e localização.</t>
  </si>
  <si>
    <t>Luiz Tripodi</t>
  </si>
  <si>
    <t>(14) 99656-1953</t>
  </si>
  <si>
    <t>Marcio Momberg</t>
  </si>
  <si>
    <t>O requerente entrou em contato para solicitar o controle do mato que está crescendo na divisa da fazenda Dos Angicos (0100).</t>
  </si>
  <si>
    <t>Gleydson</t>
  </si>
  <si>
    <t>(14) 99602-2564</t>
  </si>
  <si>
    <t>DOS ANGICOS</t>
  </si>
  <si>
    <t>Bia - 27/02/25 - Luciano indicou qie a região não é dele.  Contatar Márcio Momberg.</t>
  </si>
  <si>
    <t>Troca de cadeados, correntes e porteiras abertas</t>
  </si>
  <si>
    <t>O requerente relatou à equipe de Diálogo Operacional que a equipe de silvicultura deixou a porteira aberta após as atividades na fazenda Boa Vista V (0303), o que está gerando invasões na fazenda por pessoas estranhas e roubos.</t>
  </si>
  <si>
    <t>Nelson Eduardo Perez</t>
  </si>
  <si>
    <t>(14) 99711-5903</t>
  </si>
  <si>
    <t>BOA VISTA V</t>
  </si>
  <si>
    <t>CONCHAS</t>
  </si>
  <si>
    <t>Bia - Danilo disse que esta fazenda é do Luciano</t>
  </si>
  <si>
    <t>A requerente entrou em contato para solicitar a limpeza de carreadores da fazenda Santa Silvia (0238), pois, segundo a requerente, tem aparecido animais peçonhentos em sua residência.</t>
  </si>
  <si>
    <t>Irene Vargas</t>
  </si>
  <si>
    <t>(14) 99726-7941</t>
  </si>
  <si>
    <t>O requerente entrou em contato para relatar que houve manutenções na estrada realizadas pelo time de Estradas da Bracell, as quais causaram danos e piora em sua condição.A ocorrência é localizada na entrada da fazenda Chapadão (0304).</t>
  </si>
  <si>
    <t>Edmar Souza</t>
  </si>
  <si>
    <t>(14) 99792-7055</t>
  </si>
  <si>
    <t>CHAPADÃO</t>
  </si>
  <si>
    <t>Aline - 05/03/25 - Previsão para conclusão de demanda dia 20.03.2025 (MARCOS PROGRAMOU EQUIPE)</t>
  </si>
  <si>
    <t>O requerente entra em contato para relatar que a manutenção da estrada que conecta Agudos a Piratininga foi realizada e resultou em uma condição de que atrapalha o tráfego dos veículos da comunidade.</t>
  </si>
  <si>
    <t>Junior Benedito Marcolino</t>
  </si>
  <si>
    <t>(14) 99617-3860</t>
  </si>
  <si>
    <t>Bia - 04/03/25 - Favor conferir pelas coordenadas enviadas pelo requerente: A) -22,5299020, -49.1541000 ; B)-22.5329234, -49.1546871</t>
  </si>
  <si>
    <t>Bruno Noronha/Danilo Roberto Bavaroski</t>
  </si>
  <si>
    <t>O requerente entrou em contato com o supervisor de silvicultura Danilo Bavaroski para tratar a respeito do escoamento de água que está ocorrendo da fazenda Maria Cecília (0640), atravessando a estrada municipal e atingindo a sua propriedade.</t>
  </si>
  <si>
    <t>Luiz Antônio</t>
  </si>
  <si>
    <t>(11) 99910-2573</t>
  </si>
  <si>
    <t>MARIA CECÍLIA</t>
  </si>
  <si>
    <t>SARUTAIÁ</t>
  </si>
  <si>
    <t>Bia -27/02/25 - Foi solicitada atualização sobre esta ocorrência</t>
  </si>
  <si>
    <t>A requerente entrou em contato relatando que as caixas de contenção de água na estrada não estão adequadas pois a chuva provocou assoreamento sobre a sua horta, sendo o montante de terra carregado pela chuva oriundo da fazenda Querência IV (2075).</t>
  </si>
  <si>
    <t>Juscilene dos Santos Guimarães</t>
  </si>
  <si>
    <t>(14) 99787-1421</t>
  </si>
  <si>
    <t>QUERÊNCIA IV</t>
  </si>
  <si>
    <t>Marcos - 20/02/25 - Demanda atrasando para o final da segunda quinzena de março/25</t>
  </si>
  <si>
    <t>O requerente entrou em contato para relatar que a operação de transporte de madeira da fazenda Sítio Bandeirantes (0503), provocou danos em sua cerca com a queda de madeira sobre a mesma. Área: Carregamento.</t>
  </si>
  <si>
    <t>Ivandro Manga</t>
  </si>
  <si>
    <t>(14) 99814-7446</t>
  </si>
  <si>
    <t>Sócrates -  03/03/2025 - Thiago me disse que o pessoal da Plácidos está aguardando o requerente passar os custos para ressarci-lo.</t>
  </si>
  <si>
    <t>O requerente comunica que após a operação de colheita, houve uma manutenção de cerca em que foi fechado o trecho das cercas que dividem as fazendas Santa Josefina (0242) e a São João V (0227) por completo. Porém, antes havia uma porteira que era muito utilizada pelo requerente e o mesmo gostaria que esta fosse reinstalada.</t>
  </si>
  <si>
    <t>Estanislau</t>
  </si>
  <si>
    <t>(14) 99784-1963</t>
  </si>
  <si>
    <t>SANTA JOSEFINA</t>
  </si>
  <si>
    <t>O requerente entrou em contato solicitando o ressarcimento de danos no seu veículo ocasionados pela má condição das estradas utilizadas pela operação de transporte de madeira da fazenda Pitangueiras (0480). Área: Carregamento.</t>
  </si>
  <si>
    <t>Carlos Mirck</t>
  </si>
  <si>
    <t>(14) 99770-1176</t>
  </si>
  <si>
    <t>Sócrates - 03/03/2025 - Solicitei ao requerente, ele me enviou as documentações, mas está faltando os documentos pessoais, já solicitei novamente e ele ficou de me enviar. Não consigo por uma data final para a tratativa.</t>
  </si>
  <si>
    <t>O requerente entrou em contato para relatar que a estrada de acesso à fazenda Santa Adelaide (0078) se encontra em más condições e o mesmo solicita reparos.</t>
  </si>
  <si>
    <t>Marciel</t>
  </si>
  <si>
    <t>(14) 99748-6450</t>
  </si>
  <si>
    <t>O requerente entrou em contato para relatar que a manutenção realizada na estrada durante o plantio de eucalipto da fazenda Vargem Rica II (0206) acarretou no direcionamento do escoamento de água para a propriedade vizinha. Logo, conclui-se que as caixas de contenção não estão adequadas.</t>
  </si>
  <si>
    <t>Maurílio Finato</t>
  </si>
  <si>
    <t>(14) 99758-3206</t>
  </si>
  <si>
    <t>VARGEM RICA II</t>
  </si>
  <si>
    <t>Marcos - 20/02/25 - Solicitado a inclusão na programação para o dia 10/03/25</t>
  </si>
  <si>
    <t>O requerente entrou em contato para relatar que sofreu danos em seu veículo ocasionados pela má condição da estrada na qual a Bracell está utilizando pelos caminhões transportadores de madeira. O mesmo solicita ressarcimento de danos. Projeto de referência: Pitangueiras (0480). Área: Carregamento.</t>
  </si>
  <si>
    <t>Anderson</t>
  </si>
  <si>
    <t>(14) 99673-8128</t>
  </si>
  <si>
    <t>Sócrates - 03/03/2025 - Solicitei ao requerente para ele enviar os documentos ele me disse que iria enviar. Ainda não consigo dar uma posição sobre a data final, mas estou em contato com o requerente.</t>
  </si>
  <si>
    <t>Andre Lacerda Teixeira de Mendonça</t>
  </si>
  <si>
    <t>Acesso em local não permitido</t>
  </si>
  <si>
    <t>O requerente informou à equipe de Diálogo Operacional que um caminhão do time de silvicultura que está atuando na fazenda Santa Maria V (0341)  entrou na sua propriedade por engano e provocou buracos na estrada e quebra da câmera do local. O mesmo solicita reparos.</t>
  </si>
  <si>
    <t>Eduardo Najm</t>
  </si>
  <si>
    <t>(16) 99718-6996</t>
  </si>
  <si>
    <t>SANTA MARIA V</t>
  </si>
  <si>
    <t>GAVIÃO PEIXOTO</t>
  </si>
  <si>
    <t>Bia - Contato com o responsável. Aguardando retorno.</t>
  </si>
  <si>
    <t>Danos em plantações vizinhas causados por máquinas e caminhões</t>
  </si>
  <si>
    <t>O requerente entrou em contato para relatar que durante a operação de silvicultura, os maquinários danificaram a estrada interna da fazenda, que é utilizada para a manutenção de caixas de abelha e outros fins. Com isso, o requerente está sem acesso.</t>
  </si>
  <si>
    <t>Antônio de Araújo Fama</t>
  </si>
  <si>
    <t>(15) 99725-5431</t>
  </si>
  <si>
    <t>SÃO JOÃO VIII - SÃO MIGUEL ARCANJO</t>
  </si>
  <si>
    <t>SÃO MIGUEL ARCANJO</t>
  </si>
  <si>
    <t>Aline - 05/03/25 - Dener confirma que está dentro da programação 13/04</t>
  </si>
  <si>
    <t>O requerente entrou em contato para relatar que caminhões pipa que estavam atuando no plantio da fazenda Lagoa Rica (0035) danificaram a ponte que é o único acesso do requerente e sua família.</t>
  </si>
  <si>
    <t>Edson Flávio da Silva</t>
  </si>
  <si>
    <t>(14) 99771-8861</t>
  </si>
  <si>
    <t>Bia - 05/03/25 - Luiz Fernando disse que a demanda está com a malha viária. Willian, Rogério e Dener (tratar por e-mail). Ele pede pra atualizar o responsável da área - Márcio Momberg.</t>
  </si>
  <si>
    <t>O requerente entrou em contato com a equipe de Diálogo Operacional para relatar que a manutenção de estradas durante a operação de silvicultura da Sete Marias (0319), quanto às caixas de contenção, não está sendo suficiente para conter a água da chuva.</t>
  </si>
  <si>
    <t>César Bianco</t>
  </si>
  <si>
    <t>(14) 99893-1259</t>
  </si>
  <si>
    <t>SETE MARIAS</t>
  </si>
  <si>
    <t>VERA CRUZ</t>
  </si>
  <si>
    <t>O requerente entrou em contato para relatar que a operação de silvicultura da fazenda São Domingos (0325) provocou danos em sua cerca, conforme evidencia o anexo.</t>
  </si>
  <si>
    <t>Paulo Alberto Silveira Falcão</t>
  </si>
  <si>
    <t>(14) 99773-4899</t>
  </si>
  <si>
    <t>SÃO DOMINGOS</t>
  </si>
  <si>
    <t>O requerente entrou em contato para relatar que a a estrada utilizada pelo mesmo e pela Bracell durante a operação de silvicultura da fazenda Retiro Santo Antônio (0397) se encontra em más condições e solicita a abertura de caixas de contenção.</t>
  </si>
  <si>
    <t>Adão Alves de Oliveira</t>
  </si>
  <si>
    <t>(14) 99797-4269</t>
  </si>
  <si>
    <t>RETIRO SANTO ANTÔNIO</t>
  </si>
  <si>
    <t>Aline -  26/02/25 Pedi ao Marcos Aurélio evidências do reparo que foi feito para concluirmos a demanda, ele alega que vai pedir para supervisor Guilherme ou Eliel ir até o local para tirar foto.</t>
  </si>
  <si>
    <t>05/03/25 - Aguardando evidências para encerrar a demanda</t>
  </si>
  <si>
    <t>O requerente entrou em contato solicitando o ressarcimento de danos no seu veículo ocasionados pela má condição das estradas utilizadas pela operação de transporte. Esta demanda está relacionada com a ocorrência 4045. Área: Transporte.</t>
  </si>
  <si>
    <t>Celso Alves Silva</t>
  </si>
  <si>
    <t>(14) 98108-9901</t>
  </si>
  <si>
    <t>TREVO V - FOMENTO</t>
  </si>
  <si>
    <t>Sócrates - 03/03/2025 - Requerente enviou os documentos, mas ainda estava faltando, ele ficou de enviar novamente.</t>
  </si>
  <si>
    <t>O requerente entrou em contato para relatar que as caixas de contenção da estrada de acesso da fazenda Sítio Novo Horizonte (0599) não estão adequadas e não estão suportando o volume de chuvas. O mesmo afirma que a manutenção de aceiros é a causa da inadequação das caixas de contenção.</t>
  </si>
  <si>
    <t>Halley</t>
  </si>
  <si>
    <t>(14) 99771-8088</t>
  </si>
  <si>
    <t>SÍTIO NOVO HORIZONTE</t>
  </si>
  <si>
    <t>Marcos - 20/02/25 - Incluiremos na programação de março/25, previsão estimada 25/03/25</t>
  </si>
  <si>
    <t>O requerente relatou à equipe de Diálogo Operacional que a via de acesso à sua propriedade foi danificada durante as atividades de silvicultura da fazenda Radiante São Luiz (0317). O mesmo solicita reparos.</t>
  </si>
  <si>
    <t>João Gabriel de Oliveira</t>
  </si>
  <si>
    <t>(14) 99700-0803</t>
  </si>
  <si>
    <t>RADIANTE DO SÃO LUIZ</t>
  </si>
  <si>
    <t>Aline - 27/02/2025 Demanda programada para primeira q de Março sup Eliel</t>
  </si>
  <si>
    <t>O requerente entrou em contato para relatar que foi realizado um acordo com a operação para a retirada de sua cerca e porteiras, seguida da reinstalação das mesmas. Contudo, o combinado não foi cumprido e o requerente está solicitando providências. Projeto de referência: Fazenda Santa Maria Lúcia (0306).</t>
  </si>
  <si>
    <t>Daniel</t>
  </si>
  <si>
    <t>(12) 99764-5040</t>
  </si>
  <si>
    <t>SANTA MARIA LUCIA</t>
  </si>
  <si>
    <t>PIRAJUI</t>
  </si>
  <si>
    <t>Aline - 27/02/2025 Demanda concluída</t>
  </si>
  <si>
    <t>05/03/25 - Requerente não confirmou a realização do serviço</t>
  </si>
  <si>
    <t>Sup. Vinícius Giacometti/ Coord. Karina</t>
  </si>
  <si>
    <t>Adubo</t>
  </si>
  <si>
    <t>A requerente entrou em contato para relatar que a operação de silvicultura da fazenda 0227 - São João V, danificou a cerca de sua propriedade.</t>
  </si>
  <si>
    <t>Geovana Silva</t>
  </si>
  <si>
    <t>(14) 99104-3133</t>
  </si>
  <si>
    <t>SÃO JOÃO V</t>
  </si>
  <si>
    <t>Bia- 27/02/25 - Data para tratativa 07/03/2025</t>
  </si>
  <si>
    <t>Agendada para amanhã</t>
  </si>
  <si>
    <t>Acidente</t>
  </si>
  <si>
    <t>O requerente entrou em contato para relatar que um torete caiu do caminhão de placa BYI9E76 e atingiu o seu veículo Corolla Cross de placa DIO8E83.A ocorrência se deu na Marechal Rondon Km 268, por volta das 10h da manhã na data de 01/12/2024.Foi registrado um boletim de ocorrência e acionado o seguro. Área: Transporte.</t>
  </si>
  <si>
    <t>Ademir Gustavo Antognolli</t>
  </si>
  <si>
    <t>(14) 98121-0250</t>
  </si>
  <si>
    <t>Sócrates - 03/03/2025 - Demanda passou para a fase de pagamentos, não temos uma data certa de quando vai ocorrer o pagamento.</t>
  </si>
  <si>
    <t>O requerente entrou em contato para solicitar que seja realizada a manutenção das caixas de contenção na estrada, pois as mesmas se encontram assoreadas e sujas, o que provoca o escoamento sobre a sua produção de soja e amendoim, gerando prejuízos. O requerente solicita ainda que seja utilizada uma máquina retroescavadeira para a limpeza total das caixas.Coordenada das caixas de contenção: -22.5082758 -49.4226827</t>
  </si>
  <si>
    <t>Fernando Antônio Silva</t>
  </si>
  <si>
    <t>(14) 99614-2000</t>
  </si>
  <si>
    <t>SANTO ANTÔNIO DO ALAMBARI</t>
  </si>
  <si>
    <t>CABRÁLIA PAULISTA</t>
  </si>
  <si>
    <t>Aline - 27/02/2025 Favor encerrar demanda, estrada já foi feito o reparo no começo do mês a limpeza das caixas de contenção.</t>
  </si>
  <si>
    <t>José Borba da Silva</t>
  </si>
  <si>
    <t>Aplicação de defensivo químico (Contaminação de abelhas e outras culturas);</t>
  </si>
  <si>
    <t>O requerente entrou em contato para relatar que houve deriva de produtos químicos oriundos da operação de desseca realizada pelo time de silvicultura. Essa ocorrência se deu próxima à fazenda Nova América II (0344) e provocou danos na sua plantação de eucalipto.</t>
  </si>
  <si>
    <t>Carlos</t>
  </si>
  <si>
    <t>(15) 99607-3328</t>
  </si>
  <si>
    <t>NOVA AMÉRICA II</t>
  </si>
  <si>
    <t>BOTUCATU</t>
  </si>
  <si>
    <t>Bia - 05/03/25 - Previsão de finalização da tratativa dia 07/03/2025.</t>
  </si>
  <si>
    <t>A requerente entrou em contato para relatar que caminhões de transporte de madeira da Bracell danificaram a fiação elétrica de câmeras e de telefonia. Área: Transporte.</t>
  </si>
  <si>
    <t>Andreia</t>
  </si>
  <si>
    <t>(19) 99846-7934</t>
  </si>
  <si>
    <t>NOSSA SENHORA DE FÁTIMA IV</t>
  </si>
  <si>
    <t>SÃO PEDRO</t>
  </si>
  <si>
    <t>Sócrates -03/03/2025 - Demanda em tratativa entre o Terceiro e a requerente.</t>
  </si>
  <si>
    <t>O requerente relatou à equipe de Diálogo Operacional que após o término das atividades da equipe de silvicultura na fazenda Palmital IV (2414), a estrada foi deixada em más condições, inclusive com erosões. O mesmo solicita reparos.</t>
  </si>
  <si>
    <t>Jonas Ferreira Tristão</t>
  </si>
  <si>
    <t>(15) 99609-6304</t>
  </si>
  <si>
    <t>PALMITAL IV</t>
  </si>
  <si>
    <t>ITAPEVA</t>
  </si>
  <si>
    <t>Marcos - 20/02/25 - Previsão de entrarmos na fazenda 30/03 e finalizar a pendência.</t>
  </si>
  <si>
    <t>O requerente é morador interno da fazenda São Domingos (0325) e entrou em contato para relatar que a operação de carregamento de madeira acabou danificando um palanque da cerca da propriedade. Área: Carregamento.</t>
  </si>
  <si>
    <t>Ivo de Jesus Garcia</t>
  </si>
  <si>
    <t>(14) 99904-6822</t>
  </si>
  <si>
    <t>O requerente é subprefeito do distrito de Tibiriça e entrou em contato para relatar que um caminhão transportador de madeira acabou gerando danos na calçada de uma praça localizada na coordenada indicada. Área: Transporte.</t>
  </si>
  <si>
    <t>Ricardo Simão de Marchi - subprefeito de Tibiriça</t>
  </si>
  <si>
    <t>(14) 99825-7818</t>
  </si>
  <si>
    <t>CABREÚVA II</t>
  </si>
  <si>
    <t>O requerente comunica que a operação de colheita danificou a cerca da Usina da qual o mesmo é funcionário, em uma extensão de 4.000 m.Logo, o mesmo solicita parceria quanto ao reparo.A Usina é vizinha do Projeto Casa da Rocha (0356).</t>
  </si>
  <si>
    <t>Joaquim</t>
  </si>
  <si>
    <t>(14) 99690-8674</t>
  </si>
  <si>
    <t>CASA DA ROCHA</t>
  </si>
  <si>
    <t>Isabela -19/02/25 - Conforme alinhado na reunião da data mencionada, o setor de Prevenção e Combate a Incêndios coloca-se a disposição para apoio relacionado a mão de obra. Porém, ainda aguardamos posição das demais áreas referente ao custo do material, como será realizado o rateio, entre outros.</t>
  </si>
  <si>
    <t>Verificar o fluxo. Encaminhar para colheita?</t>
  </si>
  <si>
    <t>Após o retorno de finalização da ocorrência 4456, o requerente relata que as estradas foram danificadas pelos caminhões pipas que estavam trafegando na via e o mesmo solicita o reparo. O requerente informa que esses danos seriam do trecho em que houve o dano no alambrado. Coordenadas do ponto de dano no alambrado: -22.328793 -49.250807.</t>
  </si>
  <si>
    <t>Nelson Yukio Lutaka</t>
  </si>
  <si>
    <t>(11) 98915-6099</t>
  </si>
  <si>
    <t>SANTA LUZIA II</t>
  </si>
  <si>
    <t>Marcos - 21/02/25 - Será enviado um técnico/supervisor para avaliar a condição do ponto atualmente 01/03/25</t>
  </si>
  <si>
    <t>O requerente é morador interno da fazenda São João III (0157) e comunicou a equipe de Diálogo Operacional que a operação de colheita da fazenda danificou a sua cerca, levando-o à perda de alguns animais.</t>
  </si>
  <si>
    <t>Adair Garcia</t>
  </si>
  <si>
    <t>(14) 99686-8789</t>
  </si>
  <si>
    <t>Diesley - 12/02/25 - Aguardo nova tratativa.</t>
  </si>
  <si>
    <t>Diesley vai falar com o coordenador pra priorizar encerramento da demanda</t>
  </si>
  <si>
    <t>O requerente entrou em contato para relatar que a operação de transporte de madeira causou danos em sua cerca. Projeto de referência: COCO DOCE - 2067. Área: Transporte.</t>
  </si>
  <si>
    <t>Lázaro Vasconcellos</t>
  </si>
  <si>
    <t>(14) 99657-7781</t>
  </si>
  <si>
    <t>COCO DOCE</t>
  </si>
  <si>
    <t>O requerente é vereador de Agudos e entrou em contato com o representante de Relações Institucionais para solicitar manutenções preventivas na estrada para que a comunidade rural que se localiza próximo à Domélia não seja prejudicada sendo ilhada durante o período que coincidir as chuvas e o plantio de eucalipto.Projeto de referência: Santa Adelaide (0078).</t>
  </si>
  <si>
    <t>Juninho Artioli - Vereador</t>
  </si>
  <si>
    <t>(14) 99742-3180</t>
  </si>
  <si>
    <t>Aline: 27/02/2025 Time de estradas estará na fazenda hoje, realizando manutenções na estrada</t>
  </si>
  <si>
    <t>O requerente é Secretário de Meio Ambiente da prefeitura de Reginópolis e entrou em contato para tratar de danos na estrada que a Bracell utiliza. O mesmo relata que a estrada está danificada a ponto de prejudicar o acesso dos demais transeuntes, logo solicita o reparo.A operação que esta atuando nas proximidades e trafegando nesta via é a operação de colheita, como evidencia o vídeo enviado pelo requerente.O relacionamento com a prefeitura do município está sensível dadas as ocorrências recentes.</t>
  </si>
  <si>
    <t>Leonardo B. - Sec. de Meio Amb.</t>
  </si>
  <si>
    <t>(14) 99649-0415</t>
  </si>
  <si>
    <t>PLANALTO</t>
  </si>
  <si>
    <t>Bia - 05/03/25 - Encaminhar pro time de RI dar o retorno da tratativa</t>
  </si>
  <si>
    <t>Encerrar a demanda</t>
  </si>
  <si>
    <t>O requerente entrou em contato para relatar que a equipe operacional danificou a rede e o poste de energia de sua residência, durante as atividades operacionais na fazenda Boa Vista IX (0460). O mesmo solicita reparos.Coordenadas do ponto danificado: -22.042345,-49.450856.</t>
  </si>
  <si>
    <t>Jaime Ferreira</t>
  </si>
  <si>
    <t>(14) 99641-9461</t>
  </si>
  <si>
    <t>BOA VISTA IX - PIRAJUÍ</t>
  </si>
  <si>
    <t>Bia - 05/03/25 - verificar se o Suinã pode enviar alguém para ajudar o Jaime com a documentação.</t>
  </si>
  <si>
    <t>O requerente entrou em contato para relatar que para a operação de colheita, foram retiradas cercas e porteiras da fazenda, e não foram reinstaladas, ocasionando a invasão da fazenda por terceiros. O mesmo solicita que sejam tomadas providências.</t>
  </si>
  <si>
    <t>Reinaldo</t>
  </si>
  <si>
    <t>(14) 99605-9121</t>
  </si>
  <si>
    <t>Santa Inês - II 0651</t>
  </si>
  <si>
    <t>AVARE</t>
  </si>
  <si>
    <t>Aline - 27/02/25 -  Verificando com Marcos a possibilidade de adiantar programação</t>
  </si>
  <si>
    <t>Francisco De Assis De Souza Duarte/ Felipe RI</t>
  </si>
  <si>
    <t>Corte de Eucalipto (energia elétrica)</t>
  </si>
  <si>
    <t>O requerente entrou em contato para tratar de um plantio irregular em estrada de servidão próxima às linhas de energia da empresa Eletrobrás Furnas. O mesmo afirma que esse plantio apresenta alto risco para a empresa Eletrobrás com um possível dano às linhas, como também apresenta risco para quem estiver operando no local. O risco é fatal dada a alta voltagem.</t>
  </si>
  <si>
    <t>Elyson</t>
  </si>
  <si>
    <t>(15) 99689-4178</t>
  </si>
  <si>
    <t>ALIANÇA</t>
  </si>
  <si>
    <t>BURI</t>
  </si>
  <si>
    <t>Bia - 27/02/25 - Reunião de alinhamento agendada para 10/03/2025.</t>
  </si>
  <si>
    <t>O requerente entrou em contato para relatar que houveram manutenções na estrada durante a operação de colheita da fazenda, que ocasionaram a alteração do fluxo de água, que agora está escoando até a propriedade vizinha, na qual o proprietário está ameaçando acionar órgãos ambientais.Aguardo o envio da localização pelo requerente.</t>
  </si>
  <si>
    <t>Aline - 05/03/25 - Previsão de entrada a fazenda dia 04/04/25 Leticia engenheira responsável</t>
  </si>
  <si>
    <t>A requerente entrou em contato para relatar que houve uma queda de araucária sobre a cerca de divisa da propriedade com a fazenda Nova América II (0344). Logo, a requerente questiona a possibilidade de parceria na reconstrução, tendo em vista a possibilidade da invasão de gados na fazenda Nova América II com esse dano na cerca.</t>
  </si>
  <si>
    <t>Inez Corvino</t>
  </si>
  <si>
    <t>(14) 99840-9667</t>
  </si>
  <si>
    <t>O requerente entrou em contato para relatar que durante as operações da Bracell na fazenda Pingo d`água (0329), as curvas de nível e caixas de contenção da estrada não foram suficientes para conter o escoamento de água e assoreamento direcionado à sua lagoa.</t>
  </si>
  <si>
    <t>Fabrício Pires</t>
  </si>
  <si>
    <t>(14) 99761-0704</t>
  </si>
  <si>
    <t>PINGO D´AGUA</t>
  </si>
  <si>
    <t>O Sr. Ortilho entrou em contato conosco no dia de hoje, para informar que durante as operações de colheita houve a quebra de algumas cercas em sua propriedade.</t>
  </si>
  <si>
    <t>Ortilho</t>
  </si>
  <si>
    <t>(14) 98149-1681</t>
  </si>
  <si>
    <t>Diesley - 18/02/25 - Já temos o pedido feito (4501457783) e aguardamos a entrega.</t>
  </si>
  <si>
    <t>Aguardando o contato do fornecedor</t>
  </si>
  <si>
    <t>O Sr. Celso entrou em contato conosco no dia de hoje, para informar que durante as operações de colheita houve a quebra de algumas cercas em sua propriedade, não conseguiu nos informar o local exato dos danos.</t>
  </si>
  <si>
    <t>A requerente entrou em contato para relatar que está ocorrendo escoamento de águas pluviais da fazenda da Bracell à propriedade da requerente, o que por sua vez está representando risco de provocar voçorocas. A mesma solicita providências para a situação. Em paralelo, o engenheiro Gustavo da Eixo (14998673228) entrou em contato para informar que está construindo um dissipador na propriedade da requerente Claudia e gostaria de propor soluções ao caso.</t>
  </si>
  <si>
    <t>Claudia Pineda</t>
  </si>
  <si>
    <t>(14) 99603-1070</t>
  </si>
  <si>
    <t>USINA PAREDÃO</t>
  </si>
  <si>
    <t>ORIENTE</t>
  </si>
  <si>
    <t>O requerente comunicou à equipe de Diálogo Operacional que a operação de estradas florestais na fazenda Água do Macaco (0592) e Santa Luzia (0073) danificou a sua cerca em diversos pontos. Evidências com informações de coordenada estão em anexo. O mesmo solicita reparos.</t>
  </si>
  <si>
    <t>ÁGUA DO MACACO</t>
  </si>
  <si>
    <t>Aline - 26/02/25 - Demanda será encaminhada para supervisor Kaio prazo de 01/03</t>
  </si>
  <si>
    <t>Obstrução de vias de acesso</t>
  </si>
  <si>
    <t>O requerente entrou em contato para relatar que a equipe operacional de Estradas Florestais, que está atuando na fazenda Macedônia (0478), interditou a estrada municipal, dificultando o acesso do requerente à sua propriedade. O mesmo ainda informa que operadores de campo alegaram que a interdição seria relacionada ao carregamento de material. Coordenadas do local: -23.047729, -48.7487830.</t>
  </si>
  <si>
    <t>Alisson Napolitano</t>
  </si>
  <si>
    <t>(14) 99623-4696</t>
  </si>
  <si>
    <t>MACEDÔNIA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</si>
</sst>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5"/>
      <name val="Calibri"/>
      <family val="2"/>
      <scheme val="minor"/>
    </font>
    <font>
      <b/>
      <sz val="11"/>
      <color theme="5"/>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b/>
      <sz val="11"/>
      <name val="Calibri"/>
      <family val="2"/>
      <scheme val="minor"/>
    </font>
    <font>
      <sz val="11"/>
      <name val="Calibri"/>
      <family val="2"/>
      <scheme val="minor"/>
    </font>
    <font>
      <b/>
      <sz val="11"/>
      <color rgb="FFFF660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rgb="FFEDF1F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2">
    <xf numFmtId="0" fontId="0" fillId="0" borderId="0" xfId="0"/>
    <xf numFmtId="0" fontId="1" fillId="2" borderId="0" xfId="0" applyFont="1" applyFill="1"/>
    <xf numFmtId="0" fontId="1" fillId="2" borderId="0" xfId="0" applyFont="1" applyFill="1" applyAlignment="1">
      <alignment wrapText="1"/>
    </xf>
    <xf numFmtId="0" fontId="1" fillId="0" borderId="0" xfId="0" applyFont="1" applyFill="1"/>
    <xf numFmtId="0" fontId="0" fillId="3" borderId="1" xfId="0" applyFill="1" applyBorder="1"/>
    <xf numFmtId="14" fontId="0" fillId="3" borderId="1" xfId="0" applyNumberFormat="1" applyFill="1" applyBorder="1"/>
    <xf numFmtId="1" fontId="0" fillId="3" borderId="1" xfId="0" applyNumberFormat="1" applyFill="1" applyBorder="1"/>
    <xf numFmtId="0" fontId="4" fillId="3" borderId="2" xfId="0" applyFont="1" applyFill="1" applyBorder="1"/>
    <xf numFmtId="0" fontId="5" fillId="3" borderId="1" xfId="0" applyFont="1" applyFill="1" applyBorder="1"/>
    <xf numFmtId="0" fontId="6" fillId="3" borderId="1" xfId="0" applyFont="1" applyFill="1" applyBorder="1"/>
    <xf numFmtId="1" fontId="5" fillId="3" borderId="1" xfId="0" applyNumberFormat="1" applyFont="1" applyFill="1" applyBorder="1"/>
    <xf numFmtId="0" fontId="0" fillId="0" borderId="1" xfId="0" applyFill="1" applyBorder="1"/>
    <xf numFmtId="0" fontId="7" fillId="3" borderId="1" xfId="0" applyFont="1" applyFill="1" applyBorder="1"/>
    <xf numFmtId="1" fontId="7" fillId="3" borderId="1" xfId="0" applyNumberFormat="1" applyFont="1" applyFill="1" applyBorder="1"/>
    <xf numFmtId="1" fontId="0" fillId="3" borderId="2" xfId="0" applyNumberFormat="1" applyFill="1" applyBorder="1"/>
    <xf numFmtId="0" fontId="0" fillId="3" borderId="2" xfId="0" applyFill="1" applyBorder="1"/>
    <xf numFmtId="0" fontId="7" fillId="3" borderId="2" xfId="0" applyFont="1" applyFill="1" applyBorder="1"/>
    <xf numFmtId="1" fontId="6" fillId="3" borderId="1" xfId="0" applyNumberFormat="1" applyFont="1" applyFill="1" applyBorder="1"/>
    <xf numFmtId="0" fontId="8" fillId="3" borderId="1" xfId="0" applyFont="1" applyFill="1" applyBorder="1"/>
    <xf numFmtId="0" fontId="6" fillId="3" borderId="2" xfId="0" applyFont="1" applyFill="1" applyBorder="1"/>
    <xf numFmtId="14" fontId="0" fillId="3" borderId="2" xfId="0" applyNumberFormat="1" applyFill="1" applyBorder="1"/>
    <xf numFmtId="0" fontId="9" fillId="3" borderId="2" xfId="0" applyFont="1" applyFill="1" applyBorder="1"/>
    <xf numFmtId="0" fontId="10" fillId="3" borderId="1" xfId="0" applyFont="1" applyFill="1" applyBorder="1"/>
    <xf numFmtId="14" fontId="0" fillId="3" borderId="1" xfId="0" applyNumberFormat="1" applyFont="1" applyFill="1" applyBorder="1"/>
    <xf numFmtId="1" fontId="6" fillId="3" borderId="2" xfId="0" applyNumberFormat="1" applyFont="1" applyFill="1" applyBorder="1"/>
    <xf numFmtId="14" fontId="3" fillId="3" borderId="2" xfId="0" applyNumberFormat="1" applyFont="1" applyFill="1" applyBorder="1"/>
    <xf numFmtId="14" fontId="3" fillId="3" borderId="1" xfId="0" applyNumberFormat="1" applyFont="1" applyFill="1" applyBorder="1"/>
    <xf numFmtId="14" fontId="5" fillId="3" borderId="1" xfId="0" applyNumberFormat="1" applyFont="1" applyFill="1" applyBorder="1"/>
    <xf numFmtId="14" fontId="11" fillId="3" borderId="1" xfId="0" applyNumberFormat="1" applyFont="1" applyFill="1" applyBorder="1"/>
    <xf numFmtId="0" fontId="0" fillId="0" borderId="2" xfId="0" applyFill="1" applyBorder="1"/>
    <xf numFmtId="14" fontId="6" fillId="3" borderId="1" xfId="0" applyNumberFormat="1" applyFont="1" applyFill="1" applyBorder="1"/>
    <xf numFmtId="0" fontId="8" fillId="3" borderId="2" xfId="0" applyFont="1" applyFill="1" applyBorder="1"/>
    <xf numFmtId="14" fontId="9" fillId="3" borderId="1" xfId="0" applyNumberFormat="1" applyFont="1" applyFill="1" applyBorder="1"/>
    <xf numFmtId="0" fontId="9" fillId="3" borderId="1" xfId="0" applyFont="1" applyFill="1" applyBorder="1"/>
    <xf numFmtId="14" fontId="11" fillId="3" borderId="1" xfId="0" applyNumberFormat="1" applyFont="1" applyFill="1" applyBorder="1" applyAlignment="1">
      <alignment horizontal="right"/>
    </xf>
    <xf numFmtId="1" fontId="7" fillId="3" borderId="2" xfId="0" applyNumberFormat="1" applyFont="1" applyFill="1" applyBorder="1"/>
    <xf numFmtId="14" fontId="11" fillId="3" borderId="2" xfId="0" applyNumberFormat="1" applyFont="1" applyFill="1" applyBorder="1" applyAlignment="1">
      <alignment horizontal="right"/>
    </xf>
    <xf numFmtId="0" fontId="2" fillId="0" borderId="1" xfId="0" applyFont="1" applyFill="1" applyBorder="1"/>
    <xf numFmtId="14" fontId="0" fillId="3" borderId="3" xfId="0" applyNumberFormat="1" applyFill="1" applyBorder="1"/>
    <xf numFmtId="0" fontId="0" fillId="3" borderId="4" xfId="0" applyFill="1" applyBorder="1"/>
    <xf numFmtId="14" fontId="0" fillId="3" borderId="5" xfId="0" applyNumberFormat="1" applyFill="1" applyBorder="1"/>
    <xf numFmtId="0" fontId="0" fillId="3"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tabSelected="1" workbookViewId="0">
      <selection sqref="A1:XFD1048576"/>
    </sheetView>
  </sheetViews>
  <sheetFormatPr defaultRowHeight="15" x14ac:dyDescent="0.25"/>
  <cols>
    <col min="1" max="1" width="17.7109375" bestFit="1" customWidth="1"/>
    <col min="2" max="2" width="21.42578125" bestFit="1" customWidth="1"/>
    <col min="3" max="3" width="9.5703125" bestFit="1" customWidth="1"/>
    <col min="4" max="4" width="14.7109375" bestFit="1" customWidth="1"/>
    <col min="5" max="5" width="14.42578125" bestFit="1" customWidth="1"/>
    <col min="6" max="6" width="12.7109375" bestFit="1" customWidth="1"/>
    <col min="7" max="7" width="9.85546875" bestFit="1" customWidth="1"/>
    <col min="8" max="8" width="18.42578125" bestFit="1" customWidth="1"/>
    <col min="9" max="9" width="41.5703125" bestFit="1" customWidth="1"/>
    <col min="10" max="10" width="21.5703125" bestFit="1" customWidth="1"/>
    <col min="11" max="11" width="36" bestFit="1" customWidth="1"/>
    <col min="12" max="12" width="21" bestFit="1" customWidth="1"/>
    <col min="13" max="13" width="41.7109375" bestFit="1" customWidth="1"/>
    <col min="14" max="14" width="19.28515625" bestFit="1" customWidth="1"/>
    <col min="15" max="15" width="74.42578125" bestFit="1" customWidth="1"/>
    <col min="16" max="16" width="255.7109375" bestFit="1" customWidth="1"/>
    <col min="17" max="17" width="45.28515625" bestFit="1" customWidth="1"/>
    <col min="18" max="18" width="14.7109375" bestFit="1" customWidth="1"/>
    <col min="19" max="19" width="35.5703125" bestFit="1" customWidth="1"/>
    <col min="20" max="20" width="26" bestFit="1" customWidth="1"/>
    <col min="21" max="21" width="255.7109375" bestFit="1" customWidth="1"/>
    <col min="22" max="22" width="55.85546875" bestFit="1" customWidth="1"/>
    <col min="23" max="23" width="69.85546875" bestFit="1" customWidth="1"/>
  </cols>
  <sheetData>
    <row r="1" spans="1:23" ht="31.5" customHeight="1" x14ac:dyDescent="0.25">
      <c r="A1" s="1" t="s">
        <v>0</v>
      </c>
      <c r="B1" s="1" t="s">
        <v>1</v>
      </c>
      <c r="C1" s="1" t="s">
        <v>2</v>
      </c>
      <c r="D1" s="1" t="s">
        <v>3</v>
      </c>
      <c r="E1" s="1"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3" t="s">
        <v>22</v>
      </c>
    </row>
    <row r="2" spans="1:23" x14ac:dyDescent="0.25">
      <c r="A2" s="4">
        <v>4823</v>
      </c>
      <c r="B2" s="5">
        <v>45721</v>
      </c>
      <c r="C2" s="6"/>
      <c r="D2" s="7" t="s">
        <v>23</v>
      </c>
      <c r="E2" s="8" t="s">
        <v>23</v>
      </c>
      <c r="F2" s="5"/>
      <c r="G2" s="9"/>
      <c r="H2" s="4" t="s">
        <v>24</v>
      </c>
      <c r="I2" s="4" t="s">
        <v>25</v>
      </c>
      <c r="J2" s="4" t="s">
        <v>26</v>
      </c>
      <c r="K2" s="4" t="s">
        <v>27</v>
      </c>
      <c r="L2" s="4" t="s">
        <v>28</v>
      </c>
      <c r="M2" s="4"/>
      <c r="N2" s="4"/>
      <c r="O2" s="4" t="s">
        <v>29</v>
      </c>
      <c r="P2" s="4" t="s">
        <v>30</v>
      </c>
      <c r="Q2" s="4" t="s">
        <v>31</v>
      </c>
      <c r="R2" s="4" t="s">
        <v>32</v>
      </c>
      <c r="S2" s="4" t="s">
        <v>33</v>
      </c>
      <c r="T2" s="4" t="s">
        <v>34</v>
      </c>
      <c r="U2" s="5" t="s">
        <v>35</v>
      </c>
      <c r="V2" s="10" t="s">
        <v>36</v>
      </c>
      <c r="W2" s="11"/>
    </row>
    <row r="3" spans="1:23" x14ac:dyDescent="0.25">
      <c r="A3" s="4">
        <v>4820</v>
      </c>
      <c r="B3" s="5">
        <v>45721</v>
      </c>
      <c r="C3" s="6"/>
      <c r="D3" s="7" t="s">
        <v>23</v>
      </c>
      <c r="E3" s="8" t="s">
        <v>23</v>
      </c>
      <c r="F3" s="5"/>
      <c r="G3" s="9"/>
      <c r="H3" s="4" t="s">
        <v>24</v>
      </c>
      <c r="I3" s="4" t="s">
        <v>25</v>
      </c>
      <c r="J3" s="4" t="s">
        <v>37</v>
      </c>
      <c r="K3" s="4" t="s">
        <v>27</v>
      </c>
      <c r="L3" s="4" t="s">
        <v>28</v>
      </c>
      <c r="M3" s="4"/>
      <c r="N3" s="4"/>
      <c r="O3" s="4" t="s">
        <v>29</v>
      </c>
      <c r="P3" s="4" t="s">
        <v>38</v>
      </c>
      <c r="Q3" s="4" t="s">
        <v>39</v>
      </c>
      <c r="R3" s="4" t="s">
        <v>40</v>
      </c>
      <c r="S3" s="4" t="s">
        <v>41</v>
      </c>
      <c r="T3" s="4" t="s">
        <v>34</v>
      </c>
      <c r="U3" s="5" t="s">
        <v>42</v>
      </c>
      <c r="V3" s="10" t="s">
        <v>36</v>
      </c>
      <c r="W3" s="11"/>
    </row>
    <row r="4" spans="1:23" x14ac:dyDescent="0.25">
      <c r="A4" s="4">
        <v>4804</v>
      </c>
      <c r="B4" s="5">
        <v>45716</v>
      </c>
      <c r="C4" s="6"/>
      <c r="D4" s="4" t="s">
        <v>43</v>
      </c>
      <c r="E4" s="12" t="s">
        <v>44</v>
      </c>
      <c r="F4" s="5"/>
      <c r="G4" s="9"/>
      <c r="H4" s="4" t="s">
        <v>45</v>
      </c>
      <c r="I4" s="4" t="s">
        <v>25</v>
      </c>
      <c r="J4" s="4" t="s">
        <v>26</v>
      </c>
      <c r="K4" s="4" t="s">
        <v>27</v>
      </c>
      <c r="L4" s="4" t="s">
        <v>46</v>
      </c>
      <c r="M4" s="4"/>
      <c r="N4" s="4"/>
      <c r="O4" s="4" t="s">
        <v>47</v>
      </c>
      <c r="P4" s="4" t="s">
        <v>48</v>
      </c>
      <c r="Q4" s="4" t="s">
        <v>49</v>
      </c>
      <c r="R4" s="4" t="s">
        <v>50</v>
      </c>
      <c r="S4" s="4" t="s">
        <v>51</v>
      </c>
      <c r="T4" s="4" t="s">
        <v>34</v>
      </c>
      <c r="U4" s="5" t="s">
        <v>52</v>
      </c>
      <c r="V4" s="13" t="s">
        <v>53</v>
      </c>
      <c r="W4" s="11"/>
    </row>
    <row r="5" spans="1:23" x14ac:dyDescent="0.25">
      <c r="A5" s="4">
        <v>4803</v>
      </c>
      <c r="B5" s="5">
        <v>45717</v>
      </c>
      <c r="C5" s="6"/>
      <c r="D5" s="4" t="s">
        <v>43</v>
      </c>
      <c r="E5" s="12" t="s">
        <v>44</v>
      </c>
      <c r="F5" s="5"/>
      <c r="G5" s="9"/>
      <c r="H5" s="4" t="s">
        <v>54</v>
      </c>
      <c r="I5" s="4" t="s">
        <v>25</v>
      </c>
      <c r="J5" s="4" t="s">
        <v>26</v>
      </c>
      <c r="K5" s="4" t="s">
        <v>27</v>
      </c>
      <c r="L5" s="4" t="s">
        <v>55</v>
      </c>
      <c r="M5" s="4"/>
      <c r="N5" s="4"/>
      <c r="O5" s="4" t="s">
        <v>56</v>
      </c>
      <c r="P5" s="4" t="s">
        <v>57</v>
      </c>
      <c r="Q5" s="4" t="s">
        <v>58</v>
      </c>
      <c r="R5" s="4" t="s">
        <v>59</v>
      </c>
      <c r="S5" s="4" t="s">
        <v>60</v>
      </c>
      <c r="T5" s="4" t="s">
        <v>61</v>
      </c>
      <c r="U5" s="5" t="s">
        <v>62</v>
      </c>
      <c r="V5" s="13" t="s">
        <v>53</v>
      </c>
      <c r="W5" s="11"/>
    </row>
    <row r="6" spans="1:23" x14ac:dyDescent="0.25">
      <c r="A6" s="4">
        <v>4799</v>
      </c>
      <c r="B6" s="5">
        <v>45718</v>
      </c>
      <c r="C6" s="6"/>
      <c r="D6" s="4" t="s">
        <v>43</v>
      </c>
      <c r="E6" s="12" t="s">
        <v>44</v>
      </c>
      <c r="F6" s="5">
        <v>45736</v>
      </c>
      <c r="G6" s="9"/>
      <c r="H6" s="4" t="s">
        <v>24</v>
      </c>
      <c r="I6" s="4" t="s">
        <v>25</v>
      </c>
      <c r="J6" s="4" t="s">
        <v>26</v>
      </c>
      <c r="K6" s="4" t="s">
        <v>63</v>
      </c>
      <c r="L6" s="4" t="s">
        <v>28</v>
      </c>
      <c r="M6" s="4"/>
      <c r="N6" s="4"/>
      <c r="O6" s="4" t="s">
        <v>64</v>
      </c>
      <c r="P6" s="4" t="s">
        <v>65</v>
      </c>
      <c r="Q6" s="4" t="s">
        <v>66</v>
      </c>
      <c r="R6" s="4" t="s">
        <v>67</v>
      </c>
      <c r="S6" s="4" t="s">
        <v>33</v>
      </c>
      <c r="T6" s="4" t="s">
        <v>68</v>
      </c>
      <c r="U6" s="5" t="s">
        <v>69</v>
      </c>
      <c r="V6" s="13" t="s">
        <v>53</v>
      </c>
      <c r="W6" s="11"/>
    </row>
    <row r="7" spans="1:23" x14ac:dyDescent="0.25">
      <c r="A7" s="4">
        <v>4798</v>
      </c>
      <c r="B7" s="5">
        <v>45719</v>
      </c>
      <c r="C7" s="6"/>
      <c r="D7" s="4" t="s">
        <v>43</v>
      </c>
      <c r="E7" s="12" t="s">
        <v>44</v>
      </c>
      <c r="F7" s="5"/>
      <c r="G7" s="9"/>
      <c r="H7" s="4" t="s">
        <v>24</v>
      </c>
      <c r="I7" s="4" t="s">
        <v>25</v>
      </c>
      <c r="J7" s="4" t="s">
        <v>26</v>
      </c>
      <c r="K7" s="4" t="s">
        <v>63</v>
      </c>
      <c r="L7" s="4" t="s">
        <v>28</v>
      </c>
      <c r="M7" s="4"/>
      <c r="N7" s="4"/>
      <c r="O7" s="4" t="s">
        <v>70</v>
      </c>
      <c r="P7" s="4" t="s">
        <v>71</v>
      </c>
      <c r="Q7" s="4" t="s">
        <v>66</v>
      </c>
      <c r="R7" s="4" t="s">
        <v>67</v>
      </c>
      <c r="S7" s="4" t="s">
        <v>33</v>
      </c>
      <c r="T7" s="4" t="s">
        <v>68</v>
      </c>
      <c r="U7" s="5" t="s">
        <v>72</v>
      </c>
      <c r="V7" s="13" t="s">
        <v>53</v>
      </c>
      <c r="W7" s="11"/>
    </row>
    <row r="8" spans="1:23" x14ac:dyDescent="0.25">
      <c r="A8" s="4">
        <v>4797</v>
      </c>
      <c r="B8" s="5">
        <v>45720</v>
      </c>
      <c r="C8" s="6"/>
      <c r="D8" s="4" t="s">
        <v>43</v>
      </c>
      <c r="E8" s="12" t="s">
        <v>44</v>
      </c>
      <c r="F8" s="5"/>
      <c r="G8" s="9"/>
      <c r="H8" s="4" t="s">
        <v>54</v>
      </c>
      <c r="I8" s="4" t="s">
        <v>25</v>
      </c>
      <c r="J8" s="4" t="s">
        <v>26</v>
      </c>
      <c r="K8" s="4" t="s">
        <v>37</v>
      </c>
      <c r="L8" s="4" t="s">
        <v>73</v>
      </c>
      <c r="M8" s="4"/>
      <c r="N8" s="4"/>
      <c r="O8" s="4" t="s">
        <v>74</v>
      </c>
      <c r="P8" s="4" t="s">
        <v>75</v>
      </c>
      <c r="Q8" s="4" t="s">
        <v>76</v>
      </c>
      <c r="R8" s="4" t="s">
        <v>77</v>
      </c>
      <c r="S8" s="4" t="s">
        <v>78</v>
      </c>
      <c r="T8" s="4" t="s">
        <v>79</v>
      </c>
      <c r="U8" s="5" t="s">
        <v>80</v>
      </c>
      <c r="V8" s="13" t="s">
        <v>53</v>
      </c>
      <c r="W8" s="11"/>
    </row>
    <row r="9" spans="1:23" x14ac:dyDescent="0.25">
      <c r="A9" s="4">
        <v>4782</v>
      </c>
      <c r="B9" s="5">
        <v>45713.558333333334</v>
      </c>
      <c r="C9" s="6" t="e">
        <f>NETWORKDAYS(B9,$D$2,1)-1</f>
        <v>#VALUE!</v>
      </c>
      <c r="D9" s="7" t="s">
        <v>23</v>
      </c>
      <c r="E9" s="8" t="s">
        <v>23</v>
      </c>
      <c r="F9" s="5"/>
      <c r="G9" s="9"/>
      <c r="H9" s="4" t="s">
        <v>45</v>
      </c>
      <c r="I9" s="4" t="s">
        <v>25</v>
      </c>
      <c r="J9" s="4" t="s">
        <v>26</v>
      </c>
      <c r="K9" s="4" t="s">
        <v>27</v>
      </c>
      <c r="L9" s="4" t="s">
        <v>46</v>
      </c>
      <c r="M9" s="4" t="s">
        <v>81</v>
      </c>
      <c r="N9" s="4"/>
      <c r="O9" s="4" t="s">
        <v>70</v>
      </c>
      <c r="P9" s="4" t="s">
        <v>82</v>
      </c>
      <c r="Q9" s="4" t="s">
        <v>83</v>
      </c>
      <c r="R9" s="4" t="s">
        <v>84</v>
      </c>
      <c r="S9" s="4" t="s">
        <v>85</v>
      </c>
      <c r="T9" s="4" t="s">
        <v>86</v>
      </c>
      <c r="U9" s="5" t="s">
        <v>87</v>
      </c>
      <c r="V9" s="10" t="s">
        <v>36</v>
      </c>
      <c r="W9" s="11"/>
    </row>
    <row r="10" spans="1:23" x14ac:dyDescent="0.25">
      <c r="A10" s="4">
        <v>4776</v>
      </c>
      <c r="B10" s="5">
        <v>45713.35</v>
      </c>
      <c r="C10" s="14" t="e">
        <f t="shared" ref="C10:C26" si="0">NETWORKDAYS(B10,$D$2,1)-1</f>
        <v>#VALUE!</v>
      </c>
      <c r="D10" s="15" t="s">
        <v>43</v>
      </c>
      <c r="E10" s="16" t="s">
        <v>44</v>
      </c>
      <c r="F10" s="5"/>
      <c r="G10" s="9"/>
      <c r="H10" s="4" t="s">
        <v>45</v>
      </c>
      <c r="I10" s="4" t="s">
        <v>25</v>
      </c>
      <c r="J10" s="4" t="s">
        <v>26</v>
      </c>
      <c r="K10" s="4" t="s">
        <v>27</v>
      </c>
      <c r="L10" s="4" t="s">
        <v>46</v>
      </c>
      <c r="M10" s="15" t="s">
        <v>88</v>
      </c>
      <c r="N10" s="15"/>
      <c r="O10" s="4" t="s">
        <v>89</v>
      </c>
      <c r="P10" s="4" t="s">
        <v>90</v>
      </c>
      <c r="Q10" s="4" t="s">
        <v>91</v>
      </c>
      <c r="R10" s="4" t="s">
        <v>92</v>
      </c>
      <c r="S10" s="4" t="s">
        <v>93</v>
      </c>
      <c r="T10" s="4" t="s">
        <v>94</v>
      </c>
      <c r="U10" s="5" t="s">
        <v>95</v>
      </c>
      <c r="V10" s="17" t="s">
        <v>96</v>
      </c>
      <c r="W10" s="11"/>
    </row>
    <row r="11" spans="1:23" x14ac:dyDescent="0.25">
      <c r="A11" s="4">
        <v>4771</v>
      </c>
      <c r="B11" s="5">
        <v>45712.631249999999</v>
      </c>
      <c r="C11" s="14" t="e">
        <f t="shared" si="0"/>
        <v>#VALUE!</v>
      </c>
      <c r="D11" s="15" t="s">
        <v>43</v>
      </c>
      <c r="E11" s="16" t="s">
        <v>44</v>
      </c>
      <c r="F11" s="5"/>
      <c r="G11" s="9"/>
      <c r="H11" s="4" t="s">
        <v>97</v>
      </c>
      <c r="I11" s="4" t="s">
        <v>98</v>
      </c>
      <c r="J11" s="4" t="s">
        <v>26</v>
      </c>
      <c r="K11" s="4" t="s">
        <v>63</v>
      </c>
      <c r="L11" s="4" t="s">
        <v>28</v>
      </c>
      <c r="M11" s="15"/>
      <c r="N11" s="15"/>
      <c r="O11" s="4" t="s">
        <v>74</v>
      </c>
      <c r="P11" s="4" t="s">
        <v>99</v>
      </c>
      <c r="Q11" s="4" t="s">
        <v>100</v>
      </c>
      <c r="R11" s="4" t="s">
        <v>101</v>
      </c>
      <c r="S11" s="4" t="s">
        <v>33</v>
      </c>
      <c r="T11" s="4" t="s">
        <v>102</v>
      </c>
      <c r="U11" s="5" t="s">
        <v>103</v>
      </c>
      <c r="V11" s="13" t="s">
        <v>53</v>
      </c>
      <c r="W11" s="11"/>
    </row>
    <row r="12" spans="1:23" x14ac:dyDescent="0.25">
      <c r="A12" s="4">
        <v>4765</v>
      </c>
      <c r="B12" s="5">
        <v>45709.694444444445</v>
      </c>
      <c r="C12" s="14" t="e">
        <f t="shared" si="0"/>
        <v>#VALUE!</v>
      </c>
      <c r="D12" s="15" t="s">
        <v>43</v>
      </c>
      <c r="E12" s="16" t="s">
        <v>44</v>
      </c>
      <c r="F12" s="5"/>
      <c r="G12" s="9"/>
      <c r="H12" s="4" t="s">
        <v>97</v>
      </c>
      <c r="I12" s="4" t="s">
        <v>98</v>
      </c>
      <c r="J12" s="4" t="s">
        <v>104</v>
      </c>
      <c r="K12" s="4" t="s">
        <v>63</v>
      </c>
      <c r="L12" s="4" t="s">
        <v>28</v>
      </c>
      <c r="M12" s="15"/>
      <c r="N12" s="15"/>
      <c r="O12" s="4" t="s">
        <v>74</v>
      </c>
      <c r="P12" s="4" t="s">
        <v>105</v>
      </c>
      <c r="Q12" s="4" t="s">
        <v>106</v>
      </c>
      <c r="R12" s="4" t="s">
        <v>107</v>
      </c>
      <c r="S12" s="4" t="s">
        <v>108</v>
      </c>
      <c r="T12" s="4" t="s">
        <v>109</v>
      </c>
      <c r="U12" s="5" t="s">
        <v>110</v>
      </c>
      <c r="V12" s="13" t="s">
        <v>53</v>
      </c>
      <c r="W12" s="11" t="s">
        <v>111</v>
      </c>
    </row>
    <row r="13" spans="1:23" x14ac:dyDescent="0.25">
      <c r="A13" s="4">
        <v>4759</v>
      </c>
      <c r="B13" s="5">
        <v>45709.59097222222</v>
      </c>
      <c r="C13" s="14" t="e">
        <f t="shared" si="0"/>
        <v>#VALUE!</v>
      </c>
      <c r="D13" s="18" t="s">
        <v>112</v>
      </c>
      <c r="E13" s="19" t="s">
        <v>112</v>
      </c>
      <c r="F13" s="5"/>
      <c r="G13" s="9"/>
      <c r="H13" s="4" t="s">
        <v>97</v>
      </c>
      <c r="I13" s="4" t="s">
        <v>98</v>
      </c>
      <c r="J13" s="4" t="s">
        <v>26</v>
      </c>
      <c r="K13" s="4" t="s">
        <v>27</v>
      </c>
      <c r="L13" s="4" t="s">
        <v>28</v>
      </c>
      <c r="M13" s="15"/>
      <c r="N13" s="15"/>
      <c r="O13" s="4" t="s">
        <v>74</v>
      </c>
      <c r="P13" s="4" t="s">
        <v>113</v>
      </c>
      <c r="Q13" s="4" t="s">
        <v>114</v>
      </c>
      <c r="R13" s="4" t="s">
        <v>115</v>
      </c>
      <c r="S13" s="4" t="s">
        <v>116</v>
      </c>
      <c r="T13" s="4" t="s">
        <v>86</v>
      </c>
      <c r="U13" s="5" t="s">
        <v>117</v>
      </c>
      <c r="V13" s="13" t="s">
        <v>53</v>
      </c>
      <c r="W13" s="11" t="s">
        <v>118</v>
      </c>
    </row>
    <row r="14" spans="1:23" x14ac:dyDescent="0.25">
      <c r="A14" s="4">
        <v>4757</v>
      </c>
      <c r="B14" s="5">
        <v>45709.54791666667</v>
      </c>
      <c r="C14" s="14" t="e">
        <f t="shared" si="0"/>
        <v>#VALUE!</v>
      </c>
      <c r="D14" s="15" t="s">
        <v>43</v>
      </c>
      <c r="E14" s="16" t="s">
        <v>44</v>
      </c>
      <c r="F14" s="5"/>
      <c r="G14" s="9"/>
      <c r="H14" s="4" t="s">
        <v>97</v>
      </c>
      <c r="I14" s="4" t="s">
        <v>98</v>
      </c>
      <c r="J14" s="4" t="s">
        <v>26</v>
      </c>
      <c r="K14" s="4" t="s">
        <v>63</v>
      </c>
      <c r="L14" s="4" t="s">
        <v>28</v>
      </c>
      <c r="M14" s="15"/>
      <c r="N14" s="15"/>
      <c r="O14" s="4" t="s">
        <v>74</v>
      </c>
      <c r="P14" s="4" t="s">
        <v>119</v>
      </c>
      <c r="Q14" s="4" t="s">
        <v>120</v>
      </c>
      <c r="R14" s="4" t="s">
        <v>121</v>
      </c>
      <c r="S14" s="4" t="s">
        <v>122</v>
      </c>
      <c r="T14" s="4" t="s">
        <v>123</v>
      </c>
      <c r="U14" s="5" t="s">
        <v>72</v>
      </c>
      <c r="V14" s="13" t="s">
        <v>53</v>
      </c>
      <c r="W14" s="11"/>
    </row>
    <row r="15" spans="1:23" x14ac:dyDescent="0.25">
      <c r="A15" s="4">
        <v>4744</v>
      </c>
      <c r="B15" s="5">
        <v>45708.432638888888</v>
      </c>
      <c r="C15" s="14" t="e">
        <f t="shared" si="0"/>
        <v>#VALUE!</v>
      </c>
      <c r="D15" s="15" t="s">
        <v>43</v>
      </c>
      <c r="E15" s="16" t="s">
        <v>44</v>
      </c>
      <c r="F15" s="5"/>
      <c r="G15" s="9"/>
      <c r="H15" s="4" t="s">
        <v>45</v>
      </c>
      <c r="I15" s="4" t="s">
        <v>25</v>
      </c>
      <c r="J15" s="4" t="s">
        <v>26</v>
      </c>
      <c r="K15" s="4" t="s">
        <v>37</v>
      </c>
      <c r="L15" s="4" t="s">
        <v>46</v>
      </c>
      <c r="M15" s="15" t="s">
        <v>124</v>
      </c>
      <c r="N15" s="15" t="s">
        <v>125</v>
      </c>
      <c r="O15" s="4" t="s">
        <v>89</v>
      </c>
      <c r="P15" s="4" t="s">
        <v>126</v>
      </c>
      <c r="Q15" s="4" t="s">
        <v>127</v>
      </c>
      <c r="R15" s="4" t="s">
        <v>128</v>
      </c>
      <c r="S15" s="4" t="s">
        <v>129</v>
      </c>
      <c r="T15" s="4" t="s">
        <v>130</v>
      </c>
      <c r="U15" s="20" t="s">
        <v>131</v>
      </c>
      <c r="V15" s="17" t="s">
        <v>96</v>
      </c>
      <c r="W15" s="11"/>
    </row>
    <row r="16" spans="1:23" x14ac:dyDescent="0.25">
      <c r="A16" s="4">
        <v>4709</v>
      </c>
      <c r="B16" s="5">
        <v>45705.368750000001</v>
      </c>
      <c r="C16" s="14" t="e">
        <f t="shared" si="0"/>
        <v>#VALUE!</v>
      </c>
      <c r="D16" s="15" t="s">
        <v>43</v>
      </c>
      <c r="E16" s="16" t="s">
        <v>44</v>
      </c>
      <c r="F16" s="5"/>
      <c r="G16" s="9"/>
      <c r="H16" s="4" t="s">
        <v>45</v>
      </c>
      <c r="I16" s="4" t="s">
        <v>98</v>
      </c>
      <c r="J16" s="4" t="s">
        <v>26</v>
      </c>
      <c r="K16" s="4" t="s">
        <v>63</v>
      </c>
      <c r="L16" s="4" t="s">
        <v>28</v>
      </c>
      <c r="M16" s="15" t="s">
        <v>132</v>
      </c>
      <c r="N16" s="15" t="s">
        <v>132</v>
      </c>
      <c r="O16" s="4" t="s">
        <v>74</v>
      </c>
      <c r="P16" s="4" t="s">
        <v>133</v>
      </c>
      <c r="Q16" s="4" t="s">
        <v>134</v>
      </c>
      <c r="R16" s="4" t="s">
        <v>135</v>
      </c>
      <c r="S16" s="4" t="s">
        <v>136</v>
      </c>
      <c r="T16" s="4" t="s">
        <v>130</v>
      </c>
      <c r="U16" s="5" t="s">
        <v>137</v>
      </c>
      <c r="V16" s="13" t="s">
        <v>53</v>
      </c>
      <c r="W16" s="11" t="s">
        <v>138</v>
      </c>
    </row>
    <row r="17" spans="1:23" x14ac:dyDescent="0.25">
      <c r="A17" s="4">
        <v>3070</v>
      </c>
      <c r="B17" s="5">
        <v>45351.688194444447</v>
      </c>
      <c r="C17" s="14" t="e">
        <f t="shared" si="0"/>
        <v>#VALUE!</v>
      </c>
      <c r="D17" s="15" t="s">
        <v>43</v>
      </c>
      <c r="E17" s="21" t="s">
        <v>139</v>
      </c>
      <c r="F17" s="5">
        <v>45714</v>
      </c>
      <c r="G17" s="22" t="e">
        <f>$D$2-F17</f>
        <v>#VALUE!</v>
      </c>
      <c r="H17" s="4" t="s">
        <v>97</v>
      </c>
      <c r="I17" s="4" t="s">
        <v>140</v>
      </c>
      <c r="J17" s="4" t="s">
        <v>26</v>
      </c>
      <c r="K17" s="6" t="s">
        <v>141</v>
      </c>
      <c r="L17" s="4" t="s">
        <v>142</v>
      </c>
      <c r="M17" s="15" t="s">
        <v>132</v>
      </c>
      <c r="N17" s="15" t="s">
        <v>132</v>
      </c>
      <c r="O17" s="4" t="s">
        <v>74</v>
      </c>
      <c r="P17" s="4" t="s">
        <v>143</v>
      </c>
      <c r="Q17" s="4" t="s">
        <v>144</v>
      </c>
      <c r="R17" s="4" t="s">
        <v>145</v>
      </c>
      <c r="S17" s="4" t="s">
        <v>146</v>
      </c>
      <c r="T17" s="4" t="s">
        <v>147</v>
      </c>
      <c r="U17" s="4" t="s">
        <v>148</v>
      </c>
      <c r="V17" s="17" t="s">
        <v>96</v>
      </c>
      <c r="W17" s="11"/>
    </row>
    <row r="18" spans="1:23" x14ac:dyDescent="0.25">
      <c r="A18" s="22">
        <v>4696</v>
      </c>
      <c r="B18" s="5">
        <v>45702.429861111108</v>
      </c>
      <c r="C18" s="14" t="e">
        <f t="shared" si="0"/>
        <v>#VALUE!</v>
      </c>
      <c r="D18" s="15" t="s">
        <v>43</v>
      </c>
      <c r="E18" s="16" t="s">
        <v>44</v>
      </c>
      <c r="F18" s="5"/>
      <c r="G18" s="9"/>
      <c r="H18" s="4" t="s">
        <v>45</v>
      </c>
      <c r="I18" s="4" t="s">
        <v>25</v>
      </c>
      <c r="J18" s="4" t="s">
        <v>26</v>
      </c>
      <c r="K18" s="4" t="s">
        <v>63</v>
      </c>
      <c r="L18" s="4" t="s">
        <v>46</v>
      </c>
      <c r="M18" s="15" t="s">
        <v>81</v>
      </c>
      <c r="N18" s="15" t="s">
        <v>132</v>
      </c>
      <c r="O18" s="4" t="s">
        <v>149</v>
      </c>
      <c r="P18" s="4" t="s">
        <v>150</v>
      </c>
      <c r="Q18" s="4" t="s">
        <v>151</v>
      </c>
      <c r="R18" s="4" t="s">
        <v>152</v>
      </c>
      <c r="S18" s="4" t="s">
        <v>153</v>
      </c>
      <c r="T18" s="4" t="s">
        <v>154</v>
      </c>
      <c r="U18" s="23" t="s">
        <v>155</v>
      </c>
      <c r="V18" s="24" t="s">
        <v>156</v>
      </c>
      <c r="W18" s="11"/>
    </row>
    <row r="19" spans="1:23" x14ac:dyDescent="0.25">
      <c r="A19" s="4">
        <v>4684</v>
      </c>
      <c r="B19" s="5">
        <v>45701.585416666669</v>
      </c>
      <c r="C19" s="14" t="e">
        <f t="shared" si="0"/>
        <v>#VALUE!</v>
      </c>
      <c r="D19" s="15" t="s">
        <v>43</v>
      </c>
      <c r="E19" s="16" t="s">
        <v>44</v>
      </c>
      <c r="F19" s="5"/>
      <c r="G19" s="9"/>
      <c r="H19" s="4" t="s">
        <v>97</v>
      </c>
      <c r="I19" s="4" t="s">
        <v>98</v>
      </c>
      <c r="J19" s="4" t="s">
        <v>26</v>
      </c>
      <c r="K19" s="4" t="s">
        <v>37</v>
      </c>
      <c r="L19" s="4" t="s">
        <v>28</v>
      </c>
      <c r="M19" s="15" t="s">
        <v>132</v>
      </c>
      <c r="N19" s="15" t="s">
        <v>132</v>
      </c>
      <c r="O19" s="4" t="s">
        <v>74</v>
      </c>
      <c r="P19" s="4" t="s">
        <v>157</v>
      </c>
      <c r="Q19" s="4" t="s">
        <v>158</v>
      </c>
      <c r="R19" s="4" t="s">
        <v>159</v>
      </c>
      <c r="S19" s="4" t="s">
        <v>160</v>
      </c>
      <c r="T19" s="4" t="s">
        <v>161</v>
      </c>
      <c r="U19" s="5" t="s">
        <v>162</v>
      </c>
      <c r="V19" s="13" t="s">
        <v>53</v>
      </c>
      <c r="W19" s="11" t="s">
        <v>118</v>
      </c>
    </row>
    <row r="20" spans="1:23" x14ac:dyDescent="0.25">
      <c r="A20" s="4">
        <v>4683</v>
      </c>
      <c r="B20" s="5">
        <v>45701.445138888892</v>
      </c>
      <c r="C20" s="14" t="e">
        <f t="shared" si="0"/>
        <v>#VALUE!</v>
      </c>
      <c r="D20" s="15" t="s">
        <v>43</v>
      </c>
      <c r="E20" s="16" t="s">
        <v>44</v>
      </c>
      <c r="F20" s="5"/>
      <c r="G20" s="9"/>
      <c r="H20" s="4" t="s">
        <v>45</v>
      </c>
      <c r="I20" s="4" t="s">
        <v>98</v>
      </c>
      <c r="J20" s="4" t="s">
        <v>26</v>
      </c>
      <c r="K20" s="4" t="s">
        <v>37</v>
      </c>
      <c r="L20" s="4" t="s">
        <v>28</v>
      </c>
      <c r="M20" s="15" t="s">
        <v>132</v>
      </c>
      <c r="N20" s="15" t="s">
        <v>132</v>
      </c>
      <c r="O20" s="4" t="s">
        <v>74</v>
      </c>
      <c r="P20" s="4" t="s">
        <v>163</v>
      </c>
      <c r="Q20" s="4" t="s">
        <v>164</v>
      </c>
      <c r="R20" s="4" t="s">
        <v>165</v>
      </c>
      <c r="S20" s="4" t="s">
        <v>166</v>
      </c>
      <c r="T20" s="4" t="s">
        <v>147</v>
      </c>
      <c r="U20" s="5" t="s">
        <v>167</v>
      </c>
      <c r="V20" s="17" t="s">
        <v>96</v>
      </c>
      <c r="W20" s="11" t="s">
        <v>168</v>
      </c>
    </row>
    <row r="21" spans="1:23" x14ac:dyDescent="0.25">
      <c r="A21" s="15">
        <v>4677</v>
      </c>
      <c r="B21" s="20">
        <v>45700.414583333331</v>
      </c>
      <c r="C21" s="14" t="e">
        <f t="shared" si="0"/>
        <v>#VALUE!</v>
      </c>
      <c r="D21" s="18" t="s">
        <v>112</v>
      </c>
      <c r="E21" s="19" t="s">
        <v>112</v>
      </c>
      <c r="F21" s="20"/>
      <c r="G21" s="19"/>
      <c r="H21" s="15" t="s">
        <v>97</v>
      </c>
      <c r="I21" s="15" t="s">
        <v>169</v>
      </c>
      <c r="J21" s="15" t="s">
        <v>104</v>
      </c>
      <c r="K21" s="15" t="s">
        <v>170</v>
      </c>
      <c r="L21" s="4" t="s">
        <v>171</v>
      </c>
      <c r="M21" s="15" t="s">
        <v>132</v>
      </c>
      <c r="N21" s="15" t="s">
        <v>132</v>
      </c>
      <c r="O21" s="15" t="s">
        <v>172</v>
      </c>
      <c r="P21" s="15" t="s">
        <v>173</v>
      </c>
      <c r="Q21" s="15" t="s">
        <v>174</v>
      </c>
      <c r="R21" s="15" t="s">
        <v>175</v>
      </c>
      <c r="S21" s="15" t="s">
        <v>176</v>
      </c>
      <c r="T21" s="15" t="s">
        <v>177</v>
      </c>
      <c r="U21" s="25" t="s">
        <v>112</v>
      </c>
      <c r="V21" s="13" t="s">
        <v>53</v>
      </c>
      <c r="W21" s="11"/>
    </row>
    <row r="22" spans="1:23" x14ac:dyDescent="0.25">
      <c r="A22" s="4">
        <v>4674</v>
      </c>
      <c r="B22" s="5">
        <v>45700.406944444447</v>
      </c>
      <c r="C22" s="14" t="e">
        <f t="shared" si="0"/>
        <v>#VALUE!</v>
      </c>
      <c r="D22" s="15" t="s">
        <v>43</v>
      </c>
      <c r="E22" s="16" t="s">
        <v>44</v>
      </c>
      <c r="F22" s="5">
        <v>45707</v>
      </c>
      <c r="G22" s="9" t="e">
        <f>$D$2-F22</f>
        <v>#VALUE!</v>
      </c>
      <c r="H22" s="4" t="s">
        <v>97</v>
      </c>
      <c r="I22" s="4" t="s">
        <v>169</v>
      </c>
      <c r="J22" s="4" t="s">
        <v>104</v>
      </c>
      <c r="K22" s="4" t="s">
        <v>27</v>
      </c>
      <c r="L22" s="4" t="s">
        <v>178</v>
      </c>
      <c r="M22" s="15" t="s">
        <v>132</v>
      </c>
      <c r="N22" s="15" t="s">
        <v>132</v>
      </c>
      <c r="O22" s="4" t="s">
        <v>179</v>
      </c>
      <c r="P22" s="4" t="s">
        <v>180</v>
      </c>
      <c r="Q22" s="4" t="s">
        <v>181</v>
      </c>
      <c r="R22" s="4" t="s">
        <v>182</v>
      </c>
      <c r="S22" s="4" t="s">
        <v>183</v>
      </c>
      <c r="T22" s="4" t="s">
        <v>184</v>
      </c>
      <c r="U22" s="5" t="s">
        <v>185</v>
      </c>
      <c r="V22" s="17" t="s">
        <v>96</v>
      </c>
      <c r="W22" s="11" t="s">
        <v>186</v>
      </c>
    </row>
    <row r="23" spans="1:23" x14ac:dyDescent="0.25">
      <c r="A23" s="4">
        <v>4672</v>
      </c>
      <c r="B23" s="5">
        <v>45699.688194444447</v>
      </c>
      <c r="C23" s="14" t="e">
        <f t="shared" si="0"/>
        <v>#VALUE!</v>
      </c>
      <c r="D23" s="18" t="s">
        <v>112</v>
      </c>
      <c r="E23" s="19" t="s">
        <v>112</v>
      </c>
      <c r="F23" s="4"/>
      <c r="G23" s="4"/>
      <c r="H23" s="4" t="s">
        <v>97</v>
      </c>
      <c r="I23" s="4" t="s">
        <v>169</v>
      </c>
      <c r="J23" s="4" t="s">
        <v>26</v>
      </c>
      <c r="K23" s="4" t="s">
        <v>63</v>
      </c>
      <c r="L23" s="4" t="s">
        <v>171</v>
      </c>
      <c r="M23" s="15" t="s">
        <v>132</v>
      </c>
      <c r="N23" s="15" t="s">
        <v>132</v>
      </c>
      <c r="O23" s="4" t="s">
        <v>187</v>
      </c>
      <c r="P23" s="4" t="s">
        <v>188</v>
      </c>
      <c r="Q23" s="4" t="s">
        <v>189</v>
      </c>
      <c r="R23" s="4" t="s">
        <v>190</v>
      </c>
      <c r="S23" s="4" t="s">
        <v>191</v>
      </c>
      <c r="T23" s="4" t="s">
        <v>192</v>
      </c>
      <c r="U23" s="26" t="s">
        <v>112</v>
      </c>
      <c r="V23" s="13" t="s">
        <v>53</v>
      </c>
      <c r="W23" s="11"/>
    </row>
    <row r="24" spans="1:23" x14ac:dyDescent="0.25">
      <c r="A24" s="4">
        <v>4654</v>
      </c>
      <c r="B24" s="5">
        <v>45698.631249999999</v>
      </c>
      <c r="C24" s="14" t="e">
        <f t="shared" si="0"/>
        <v>#VALUE!</v>
      </c>
      <c r="D24" s="18" t="s">
        <v>112</v>
      </c>
      <c r="E24" s="19" t="s">
        <v>112</v>
      </c>
      <c r="F24" s="4"/>
      <c r="G24" s="4"/>
      <c r="H24" s="4" t="s">
        <v>97</v>
      </c>
      <c r="I24" s="4" t="s">
        <v>25</v>
      </c>
      <c r="J24" s="4" t="s">
        <v>26</v>
      </c>
      <c r="K24" s="4" t="s">
        <v>37</v>
      </c>
      <c r="L24" s="4" t="s">
        <v>46</v>
      </c>
      <c r="M24" s="15" t="s">
        <v>193</v>
      </c>
      <c r="N24" s="4" t="s">
        <v>125</v>
      </c>
      <c r="O24" s="4" t="s">
        <v>149</v>
      </c>
      <c r="P24" s="4" t="s">
        <v>194</v>
      </c>
      <c r="Q24" s="4" t="s">
        <v>195</v>
      </c>
      <c r="R24" s="4" t="s">
        <v>196</v>
      </c>
      <c r="S24" s="4" t="s">
        <v>197</v>
      </c>
      <c r="T24" s="4" t="s">
        <v>34</v>
      </c>
      <c r="U24" s="21" t="s">
        <v>112</v>
      </c>
      <c r="V24" s="13" t="s">
        <v>53</v>
      </c>
      <c r="W24" s="11"/>
    </row>
    <row r="25" spans="1:23" x14ac:dyDescent="0.25">
      <c r="A25" s="4">
        <v>4638</v>
      </c>
      <c r="B25" s="5">
        <v>45698.351388888892</v>
      </c>
      <c r="C25" s="14" t="e">
        <f t="shared" si="0"/>
        <v>#VALUE!</v>
      </c>
      <c r="D25" s="18" t="s">
        <v>112</v>
      </c>
      <c r="E25" s="9" t="s">
        <v>112</v>
      </c>
      <c r="F25" s="5">
        <v>45713</v>
      </c>
      <c r="G25" s="4" t="e">
        <f>$D$2-F25</f>
        <v>#VALUE!</v>
      </c>
      <c r="H25" s="4" t="s">
        <v>97</v>
      </c>
      <c r="I25" s="4" t="s">
        <v>98</v>
      </c>
      <c r="J25" s="4" t="s">
        <v>26</v>
      </c>
      <c r="K25" s="4" t="s">
        <v>27</v>
      </c>
      <c r="L25" s="4" t="s">
        <v>28</v>
      </c>
      <c r="M25" s="4"/>
      <c r="N25" s="4"/>
      <c r="O25" s="4" t="s">
        <v>70</v>
      </c>
      <c r="P25" s="4" t="s">
        <v>198</v>
      </c>
      <c r="Q25" s="4" t="s">
        <v>199</v>
      </c>
      <c r="R25" s="4" t="s">
        <v>200</v>
      </c>
      <c r="S25" s="4" t="s">
        <v>201</v>
      </c>
      <c r="T25" s="4" t="s">
        <v>202</v>
      </c>
      <c r="U25" s="26" t="s">
        <v>112</v>
      </c>
      <c r="V25" s="13" t="s">
        <v>53</v>
      </c>
      <c r="W25" s="11"/>
    </row>
    <row r="26" spans="1:23" x14ac:dyDescent="0.25">
      <c r="A26" s="4">
        <v>4635</v>
      </c>
      <c r="B26" s="5">
        <v>45698.336111111108</v>
      </c>
      <c r="C26" s="14" t="e">
        <f t="shared" si="0"/>
        <v>#VALUE!</v>
      </c>
      <c r="D26" s="15" t="s">
        <v>43</v>
      </c>
      <c r="E26" s="21" t="s">
        <v>139</v>
      </c>
      <c r="F26" s="27">
        <v>45746</v>
      </c>
      <c r="G26" s="4" t="e">
        <f>$D$2-F26</f>
        <v>#VALUE!</v>
      </c>
      <c r="H26" s="4" t="s">
        <v>97</v>
      </c>
      <c r="I26" s="4" t="s">
        <v>98</v>
      </c>
      <c r="J26" s="4" t="s">
        <v>26</v>
      </c>
      <c r="K26" s="4" t="s">
        <v>27</v>
      </c>
      <c r="L26" s="4" t="s">
        <v>28</v>
      </c>
      <c r="M26" s="4"/>
      <c r="N26" s="4"/>
      <c r="O26" s="4" t="s">
        <v>70</v>
      </c>
      <c r="P26" s="4" t="s">
        <v>203</v>
      </c>
      <c r="Q26" s="4" t="s">
        <v>199</v>
      </c>
      <c r="R26" s="4" t="s">
        <v>200</v>
      </c>
      <c r="S26" s="4" t="s">
        <v>201</v>
      </c>
      <c r="T26" s="4" t="s">
        <v>202</v>
      </c>
      <c r="U26" s="5" t="s">
        <v>204</v>
      </c>
      <c r="V26" s="13" t="s">
        <v>53</v>
      </c>
      <c r="W26" s="11" t="s">
        <v>205</v>
      </c>
    </row>
    <row r="27" spans="1:23" x14ac:dyDescent="0.25">
      <c r="A27" s="6">
        <v>3285</v>
      </c>
      <c r="B27" s="5">
        <v>45468.384722222225</v>
      </c>
      <c r="C27" s="14" t="e">
        <f>NETWORKDAYS(B27,$D$2,2)-1</f>
        <v>#VALUE!</v>
      </c>
      <c r="D27" s="15" t="s">
        <v>43</v>
      </c>
      <c r="E27" s="21" t="s">
        <v>139</v>
      </c>
      <c r="F27" s="28">
        <v>45716</v>
      </c>
      <c r="G27" s="22" t="e">
        <f>$D$2-F27</f>
        <v>#VALUE!</v>
      </c>
      <c r="H27" s="4" t="s">
        <v>97</v>
      </c>
      <c r="I27" s="4" t="s">
        <v>140</v>
      </c>
      <c r="J27" s="4" t="s">
        <v>26</v>
      </c>
      <c r="K27" s="6" t="s">
        <v>27</v>
      </c>
      <c r="L27" s="4" t="s">
        <v>206</v>
      </c>
      <c r="M27" s="4" t="s">
        <v>132</v>
      </c>
      <c r="N27" s="4" t="s">
        <v>132</v>
      </c>
      <c r="O27" s="6" t="s">
        <v>207</v>
      </c>
      <c r="P27" s="4" t="s">
        <v>208</v>
      </c>
      <c r="Q27" s="6" t="s">
        <v>209</v>
      </c>
      <c r="R27" s="4" t="s">
        <v>210</v>
      </c>
      <c r="S27" s="6" t="s">
        <v>211</v>
      </c>
      <c r="T27" s="4" t="s">
        <v>212</v>
      </c>
      <c r="U27" s="6" t="s">
        <v>213</v>
      </c>
      <c r="V27" s="17" t="s">
        <v>96</v>
      </c>
      <c r="W27" s="11"/>
    </row>
    <row r="28" spans="1:23" x14ac:dyDescent="0.25">
      <c r="A28" s="4">
        <v>3587</v>
      </c>
      <c r="B28" s="5">
        <v>45524.37222222222</v>
      </c>
      <c r="C28" s="14" t="e">
        <f>NETWORKDAYS(B28,$D$2,2)-1</f>
        <v>#VALUE!</v>
      </c>
      <c r="D28" s="15" t="s">
        <v>43</v>
      </c>
      <c r="E28" s="21" t="s">
        <v>139</v>
      </c>
      <c r="F28" s="28">
        <v>45686</v>
      </c>
      <c r="G28" s="9" t="e">
        <f>$D$2-F28</f>
        <v>#VALUE!</v>
      </c>
      <c r="H28" s="4" t="s">
        <v>97</v>
      </c>
      <c r="I28" s="4" t="s">
        <v>140</v>
      </c>
      <c r="J28" s="4" t="s">
        <v>26</v>
      </c>
      <c r="K28" s="4" t="s">
        <v>37</v>
      </c>
      <c r="L28" s="4" t="s">
        <v>142</v>
      </c>
      <c r="M28" s="4" t="s">
        <v>132</v>
      </c>
      <c r="N28" s="4" t="s">
        <v>132</v>
      </c>
      <c r="O28" s="4" t="s">
        <v>149</v>
      </c>
      <c r="P28" s="4" t="s">
        <v>214</v>
      </c>
      <c r="Q28" s="4" t="s">
        <v>215</v>
      </c>
      <c r="R28" s="4" t="s">
        <v>216</v>
      </c>
      <c r="S28" s="4" t="s">
        <v>217</v>
      </c>
      <c r="T28" s="4" t="s">
        <v>218</v>
      </c>
      <c r="U28" s="4" t="s">
        <v>219</v>
      </c>
      <c r="V28" s="13" t="s">
        <v>53</v>
      </c>
      <c r="W28" s="11" t="s">
        <v>220</v>
      </c>
    </row>
    <row r="29" spans="1:23" x14ac:dyDescent="0.25">
      <c r="A29" s="15">
        <v>4623</v>
      </c>
      <c r="B29" s="20">
        <v>45693</v>
      </c>
      <c r="C29" s="14" t="e">
        <f>NETWORKDAYS(B29,$D$2,1)-1</f>
        <v>#VALUE!</v>
      </c>
      <c r="D29" s="15" t="s">
        <v>43</v>
      </c>
      <c r="E29" s="21" t="s">
        <v>139</v>
      </c>
      <c r="F29" s="15"/>
      <c r="G29" s="15"/>
      <c r="H29" s="15" t="s">
        <v>97</v>
      </c>
      <c r="I29" s="4" t="s">
        <v>25</v>
      </c>
      <c r="J29" s="15" t="s">
        <v>26</v>
      </c>
      <c r="K29" s="15" t="s">
        <v>37</v>
      </c>
      <c r="L29" s="15" t="s">
        <v>46</v>
      </c>
      <c r="M29" s="15" t="s">
        <v>221</v>
      </c>
      <c r="N29" s="15" t="s">
        <v>222</v>
      </c>
      <c r="O29" s="15" t="s">
        <v>70</v>
      </c>
      <c r="P29" s="15" t="s">
        <v>223</v>
      </c>
      <c r="Q29" s="15" t="s">
        <v>224</v>
      </c>
      <c r="R29" s="15" t="s">
        <v>225</v>
      </c>
      <c r="S29" s="15" t="s">
        <v>226</v>
      </c>
      <c r="T29" s="15" t="s">
        <v>227</v>
      </c>
      <c r="U29" s="20" t="s">
        <v>228</v>
      </c>
      <c r="V29" s="17" t="s">
        <v>96</v>
      </c>
      <c r="W29" s="11" t="s">
        <v>229</v>
      </c>
    </row>
    <row r="30" spans="1:23" x14ac:dyDescent="0.25">
      <c r="A30" s="4">
        <v>4619</v>
      </c>
      <c r="B30" s="5">
        <v>45693.380555555559</v>
      </c>
      <c r="C30" s="14" t="e">
        <f>NETWORKDAYS(B30,$D$2,1)-1</f>
        <v>#VALUE!</v>
      </c>
      <c r="D30" s="15" t="s">
        <v>43</v>
      </c>
      <c r="E30" s="21" t="s">
        <v>139</v>
      </c>
      <c r="F30" s="4"/>
      <c r="G30" s="4"/>
      <c r="H30" s="4" t="s">
        <v>97</v>
      </c>
      <c r="I30" s="4" t="s">
        <v>98</v>
      </c>
      <c r="J30" s="4" t="s">
        <v>26</v>
      </c>
      <c r="K30" s="4" t="s">
        <v>27</v>
      </c>
      <c r="L30" s="4" t="s">
        <v>28</v>
      </c>
      <c r="M30" s="15" t="s">
        <v>132</v>
      </c>
      <c r="N30" s="15" t="s">
        <v>132</v>
      </c>
      <c r="O30" s="4" t="s">
        <v>230</v>
      </c>
      <c r="P30" s="4" t="s">
        <v>231</v>
      </c>
      <c r="Q30" s="4" t="s">
        <v>232</v>
      </c>
      <c r="R30" s="4" t="s">
        <v>233</v>
      </c>
      <c r="S30" s="4" t="s">
        <v>136</v>
      </c>
      <c r="T30" s="4" t="s">
        <v>130</v>
      </c>
      <c r="U30" s="5" t="s">
        <v>234</v>
      </c>
      <c r="V30" s="13" t="s">
        <v>53</v>
      </c>
      <c r="W30" s="11" t="s">
        <v>235</v>
      </c>
    </row>
    <row r="31" spans="1:23" x14ac:dyDescent="0.25">
      <c r="A31" s="4">
        <v>4618</v>
      </c>
      <c r="B31" s="5">
        <v>45693.357638888891</v>
      </c>
      <c r="C31" s="14" t="e">
        <f>NETWORKDAYS(B31,$D$2,1)-1</f>
        <v>#VALUE!</v>
      </c>
      <c r="D31" s="15" t="s">
        <v>43</v>
      </c>
      <c r="E31" s="21" t="s">
        <v>139</v>
      </c>
      <c r="F31" s="4"/>
      <c r="G31" s="4"/>
      <c r="H31" s="4" t="s">
        <v>97</v>
      </c>
      <c r="I31" s="4" t="s">
        <v>140</v>
      </c>
      <c r="J31" s="4" t="s">
        <v>26</v>
      </c>
      <c r="K31" s="4" t="s">
        <v>37</v>
      </c>
      <c r="L31" s="4" t="s">
        <v>55</v>
      </c>
      <c r="M31" s="15" t="s">
        <v>132</v>
      </c>
      <c r="N31" s="15" t="s">
        <v>132</v>
      </c>
      <c r="O31" s="4" t="s">
        <v>149</v>
      </c>
      <c r="P31" s="4" t="s">
        <v>236</v>
      </c>
      <c r="Q31" s="4" t="s">
        <v>237</v>
      </c>
      <c r="R31" s="4" t="s">
        <v>238</v>
      </c>
      <c r="S31" s="4" t="s">
        <v>239</v>
      </c>
      <c r="T31" s="4" t="s">
        <v>123</v>
      </c>
      <c r="U31" s="5" t="s">
        <v>240</v>
      </c>
      <c r="V31" s="13" t="s">
        <v>53</v>
      </c>
      <c r="W31" s="29"/>
    </row>
    <row r="32" spans="1:23" x14ac:dyDescent="0.25">
      <c r="A32" s="4">
        <v>3814</v>
      </c>
      <c r="B32" s="5">
        <v>45573.634722222225</v>
      </c>
      <c r="C32" s="14" t="e">
        <f>NETWORKDAYS(B32,$D$2,2)-1</f>
        <v>#VALUE!</v>
      </c>
      <c r="D32" s="15" t="s">
        <v>43</v>
      </c>
      <c r="E32" s="21" t="s">
        <v>139</v>
      </c>
      <c r="F32" s="30">
        <v>45733</v>
      </c>
      <c r="G32" s="9" t="e">
        <f>$D$2-F32</f>
        <v>#VALUE!</v>
      </c>
      <c r="H32" s="4" t="s">
        <v>97</v>
      </c>
      <c r="I32" s="4" t="s">
        <v>140</v>
      </c>
      <c r="J32" s="4" t="s">
        <v>26</v>
      </c>
      <c r="K32" s="4" t="s">
        <v>27</v>
      </c>
      <c r="L32" s="4" t="s">
        <v>206</v>
      </c>
      <c r="M32" s="15" t="s">
        <v>132</v>
      </c>
      <c r="N32" s="15" t="s">
        <v>132</v>
      </c>
      <c r="O32" s="4" t="s">
        <v>241</v>
      </c>
      <c r="P32" s="4" t="s">
        <v>242</v>
      </c>
      <c r="Q32" s="4" t="s">
        <v>243</v>
      </c>
      <c r="R32" s="4" t="s">
        <v>244</v>
      </c>
      <c r="S32" s="4" t="s">
        <v>245</v>
      </c>
      <c r="T32" s="4" t="s">
        <v>246</v>
      </c>
      <c r="U32" s="5" t="s">
        <v>247</v>
      </c>
      <c r="V32" s="13" t="s">
        <v>53</v>
      </c>
      <c r="W32" s="11"/>
    </row>
    <row r="33" spans="1:23" x14ac:dyDescent="0.25">
      <c r="A33" s="4">
        <v>4607</v>
      </c>
      <c r="B33" s="5">
        <v>45692.407638888886</v>
      </c>
      <c r="C33" s="14" t="e">
        <f>NETWORKDAYS(B33,$D$2,1)-1</f>
        <v>#VALUE!</v>
      </c>
      <c r="D33" s="15" t="s">
        <v>43</v>
      </c>
      <c r="E33" s="21" t="s">
        <v>139</v>
      </c>
      <c r="F33" s="4"/>
      <c r="G33" s="4"/>
      <c r="H33" s="4" t="s">
        <v>97</v>
      </c>
      <c r="I33" s="4" t="s">
        <v>98</v>
      </c>
      <c r="J33" s="4" t="s">
        <v>104</v>
      </c>
      <c r="K33" s="4" t="s">
        <v>27</v>
      </c>
      <c r="L33" s="4" t="s">
        <v>28</v>
      </c>
      <c r="M33" s="15" t="s">
        <v>132</v>
      </c>
      <c r="N33" s="15" t="s">
        <v>132</v>
      </c>
      <c r="O33" s="4" t="s">
        <v>230</v>
      </c>
      <c r="P33" s="4" t="s">
        <v>248</v>
      </c>
      <c r="Q33" s="4" t="s">
        <v>249</v>
      </c>
      <c r="R33" s="4" t="s">
        <v>250</v>
      </c>
      <c r="S33" s="4" t="s">
        <v>116</v>
      </c>
      <c r="T33" s="4" t="s">
        <v>86</v>
      </c>
      <c r="U33" s="5" t="s">
        <v>251</v>
      </c>
      <c r="V33" s="13" t="s">
        <v>53</v>
      </c>
      <c r="W33" s="11"/>
    </row>
    <row r="34" spans="1:23" x14ac:dyDescent="0.25">
      <c r="A34" s="4">
        <v>4605</v>
      </c>
      <c r="B34" s="5">
        <v>45692.356249999997</v>
      </c>
      <c r="C34" s="14" t="e">
        <f>NETWORKDAYS(B34,$D$2,1)-1</f>
        <v>#VALUE!</v>
      </c>
      <c r="D34" s="15" t="s">
        <v>43</v>
      </c>
      <c r="E34" s="21" t="s">
        <v>139</v>
      </c>
      <c r="F34" s="4"/>
      <c r="G34" s="4"/>
      <c r="H34" s="4" t="s">
        <v>97</v>
      </c>
      <c r="I34" s="4" t="s">
        <v>25</v>
      </c>
      <c r="J34" s="4" t="s">
        <v>26</v>
      </c>
      <c r="K34" s="4" t="s">
        <v>37</v>
      </c>
      <c r="L34" s="4" t="s">
        <v>46</v>
      </c>
      <c r="M34" s="4" t="s">
        <v>252</v>
      </c>
      <c r="N34" s="4" t="s">
        <v>253</v>
      </c>
      <c r="O34" s="4" t="s">
        <v>70</v>
      </c>
      <c r="P34" s="4" t="s">
        <v>254</v>
      </c>
      <c r="Q34" s="4" t="s">
        <v>255</v>
      </c>
      <c r="R34" s="4" t="s">
        <v>256</v>
      </c>
      <c r="S34" s="4" t="s">
        <v>257</v>
      </c>
      <c r="T34" s="4" t="s">
        <v>177</v>
      </c>
      <c r="U34" s="5" t="s">
        <v>131</v>
      </c>
      <c r="V34" s="17" t="s">
        <v>96</v>
      </c>
      <c r="W34" s="11"/>
    </row>
    <row r="35" spans="1:23" x14ac:dyDescent="0.25">
      <c r="A35" s="4">
        <v>3932</v>
      </c>
      <c r="B35" s="5">
        <v>45588.373611111114</v>
      </c>
      <c r="C35" s="14" t="e">
        <f>NETWORKDAYS(B35,$D$2,2)-1</f>
        <v>#VALUE!</v>
      </c>
      <c r="D35" s="15" t="s">
        <v>43</v>
      </c>
      <c r="E35" s="21" t="s">
        <v>139</v>
      </c>
      <c r="F35" s="28">
        <v>45739</v>
      </c>
      <c r="G35" s="9" t="e">
        <f>$D$2-F35</f>
        <v>#VALUE!</v>
      </c>
      <c r="H35" s="4" t="s">
        <v>97</v>
      </c>
      <c r="I35" s="4" t="s">
        <v>140</v>
      </c>
      <c r="J35" s="4" t="s">
        <v>26</v>
      </c>
      <c r="K35" s="4" t="s">
        <v>63</v>
      </c>
      <c r="L35" s="4" t="s">
        <v>142</v>
      </c>
      <c r="M35" s="15" t="s">
        <v>132</v>
      </c>
      <c r="N35" s="15" t="s">
        <v>132</v>
      </c>
      <c r="O35" s="4" t="s">
        <v>70</v>
      </c>
      <c r="P35" s="4" t="s">
        <v>258</v>
      </c>
      <c r="Q35" s="4" t="s">
        <v>259</v>
      </c>
      <c r="R35" s="4" t="s">
        <v>260</v>
      </c>
      <c r="S35" s="4" t="s">
        <v>261</v>
      </c>
      <c r="T35" s="4" t="s">
        <v>262</v>
      </c>
      <c r="U35" s="5" t="s">
        <v>263</v>
      </c>
      <c r="V35" s="13" t="s">
        <v>53</v>
      </c>
      <c r="W35" s="11"/>
    </row>
    <row r="36" spans="1:23" x14ac:dyDescent="0.25">
      <c r="A36" s="4">
        <v>3999</v>
      </c>
      <c r="B36" s="5">
        <v>45597.472222222219</v>
      </c>
      <c r="C36" s="14" t="e">
        <f>NETWORKDAYS(B36,$D$2,2)-1</f>
        <v>#VALUE!</v>
      </c>
      <c r="D36" s="15" t="s">
        <v>43</v>
      </c>
      <c r="E36" s="21" t="s">
        <v>139</v>
      </c>
      <c r="F36" s="5">
        <v>45746</v>
      </c>
      <c r="G36" s="9" t="e">
        <f>$D$2-F36</f>
        <v>#VALUE!</v>
      </c>
      <c r="H36" s="4" t="s">
        <v>97</v>
      </c>
      <c r="I36" s="4" t="s">
        <v>140</v>
      </c>
      <c r="J36" s="4" t="s">
        <v>26</v>
      </c>
      <c r="K36" s="4" t="s">
        <v>27</v>
      </c>
      <c r="L36" s="4" t="s">
        <v>46</v>
      </c>
      <c r="M36" s="15" t="s">
        <v>264</v>
      </c>
      <c r="N36" s="15" t="s">
        <v>253</v>
      </c>
      <c r="O36" s="4" t="s">
        <v>265</v>
      </c>
      <c r="P36" s="4" t="s">
        <v>266</v>
      </c>
      <c r="Q36" s="4" t="s">
        <v>267</v>
      </c>
      <c r="R36" s="4" t="s">
        <v>268</v>
      </c>
      <c r="S36" s="4" t="s">
        <v>269</v>
      </c>
      <c r="T36" s="4" t="s">
        <v>262</v>
      </c>
      <c r="U36" s="5" t="s">
        <v>270</v>
      </c>
      <c r="V36" s="17" t="s">
        <v>96</v>
      </c>
      <c r="W36" s="11" t="s">
        <v>271</v>
      </c>
    </row>
    <row r="37" spans="1:23" x14ac:dyDescent="0.25">
      <c r="A37" s="4">
        <v>4591</v>
      </c>
      <c r="B37" s="5">
        <v>45691.325694444444</v>
      </c>
      <c r="C37" s="14" t="e">
        <f>NETWORKDAYS(B37,$D$2,1)-1</f>
        <v>#VALUE!</v>
      </c>
      <c r="D37" s="15" t="s">
        <v>43</v>
      </c>
      <c r="E37" s="21" t="s">
        <v>139</v>
      </c>
      <c r="F37" s="4"/>
      <c r="G37" s="4"/>
      <c r="H37" s="4" t="s">
        <v>97</v>
      </c>
      <c r="I37" s="4" t="s">
        <v>25</v>
      </c>
      <c r="J37" s="4" t="s">
        <v>26</v>
      </c>
      <c r="K37" s="4" t="s">
        <v>63</v>
      </c>
      <c r="L37" s="4" t="s">
        <v>46</v>
      </c>
      <c r="M37" s="4" t="s">
        <v>272</v>
      </c>
      <c r="N37" s="4" t="s">
        <v>273</v>
      </c>
      <c r="O37" s="4" t="s">
        <v>70</v>
      </c>
      <c r="P37" s="4" t="s">
        <v>274</v>
      </c>
      <c r="Q37" s="4" t="s">
        <v>275</v>
      </c>
      <c r="R37" s="4" t="s">
        <v>276</v>
      </c>
      <c r="S37" s="4" t="s">
        <v>277</v>
      </c>
      <c r="T37" s="4" t="s">
        <v>278</v>
      </c>
      <c r="U37" s="5" t="s">
        <v>279</v>
      </c>
      <c r="V37" s="17" t="s">
        <v>96</v>
      </c>
      <c r="W37" s="11"/>
    </row>
    <row r="38" spans="1:23" x14ac:dyDescent="0.25">
      <c r="A38" s="4">
        <v>4585</v>
      </c>
      <c r="B38" s="5">
        <v>45688.65902777778</v>
      </c>
      <c r="C38" s="14" t="e">
        <f>NETWORKDAYS(B38,$D$2,1)-1</f>
        <v>#VALUE!</v>
      </c>
      <c r="D38" s="15" t="s">
        <v>43</v>
      </c>
      <c r="E38" s="21" t="s">
        <v>139</v>
      </c>
      <c r="F38" s="4"/>
      <c r="G38" s="4"/>
      <c r="H38" s="4" t="s">
        <v>97</v>
      </c>
      <c r="I38" s="4" t="s">
        <v>280</v>
      </c>
      <c r="J38" s="4" t="s">
        <v>26</v>
      </c>
      <c r="K38" s="4" t="s">
        <v>37</v>
      </c>
      <c r="L38" s="4" t="s">
        <v>55</v>
      </c>
      <c r="M38" s="15" t="s">
        <v>132</v>
      </c>
      <c r="N38" s="15" t="s">
        <v>132</v>
      </c>
      <c r="O38" s="4" t="s">
        <v>70</v>
      </c>
      <c r="P38" s="4" t="s">
        <v>281</v>
      </c>
      <c r="Q38" s="4" t="s">
        <v>282</v>
      </c>
      <c r="R38" s="4" t="s">
        <v>283</v>
      </c>
      <c r="S38" s="4" t="s">
        <v>284</v>
      </c>
      <c r="T38" s="4" t="s">
        <v>285</v>
      </c>
      <c r="U38" s="5" t="s">
        <v>286</v>
      </c>
      <c r="V38" s="17" t="s">
        <v>96</v>
      </c>
      <c r="W38" s="29" t="s">
        <v>287</v>
      </c>
    </row>
    <row r="39" spans="1:23" x14ac:dyDescent="0.25">
      <c r="A39" s="4">
        <v>4040</v>
      </c>
      <c r="B39" s="5">
        <v>45603.570833333331</v>
      </c>
      <c r="C39" s="14" t="e">
        <f>NETWORKDAYS(B39,$D$2,2)-1</f>
        <v>#VALUE!</v>
      </c>
      <c r="D39" s="15" t="s">
        <v>43</v>
      </c>
      <c r="E39" s="21" t="s">
        <v>139</v>
      </c>
      <c r="F39" s="27">
        <v>45721</v>
      </c>
      <c r="G39" s="9" t="e">
        <f>$D$2-F39</f>
        <v>#VALUE!</v>
      </c>
      <c r="H39" s="4" t="s">
        <v>97</v>
      </c>
      <c r="I39" s="4" t="s">
        <v>140</v>
      </c>
      <c r="J39" s="4" t="s">
        <v>26</v>
      </c>
      <c r="K39" s="4" t="s">
        <v>27</v>
      </c>
      <c r="L39" s="4" t="s">
        <v>206</v>
      </c>
      <c r="M39" s="15" t="s">
        <v>132</v>
      </c>
      <c r="N39" s="15" t="s">
        <v>132</v>
      </c>
      <c r="O39" s="4" t="s">
        <v>149</v>
      </c>
      <c r="P39" s="4" t="s">
        <v>288</v>
      </c>
      <c r="Q39" s="4" t="s">
        <v>289</v>
      </c>
      <c r="R39" s="4" t="s">
        <v>290</v>
      </c>
      <c r="S39" s="4" t="s">
        <v>291</v>
      </c>
      <c r="T39" s="4" t="s">
        <v>292</v>
      </c>
      <c r="U39" s="5" t="s">
        <v>293</v>
      </c>
      <c r="V39" s="17" t="s">
        <v>96</v>
      </c>
      <c r="W39" s="11"/>
    </row>
    <row r="40" spans="1:23" x14ac:dyDescent="0.25">
      <c r="A40" s="4">
        <v>4571</v>
      </c>
      <c r="B40" s="5">
        <v>45687.590277777781</v>
      </c>
      <c r="C40" s="14" t="e">
        <f>NETWORKDAYS(B40,$D$2,1)-1</f>
        <v>#VALUE!</v>
      </c>
      <c r="D40" s="15" t="s">
        <v>43</v>
      </c>
      <c r="E40" s="21" t="s">
        <v>139</v>
      </c>
      <c r="F40" s="4"/>
      <c r="G40" s="4"/>
      <c r="H40" s="4" t="s">
        <v>97</v>
      </c>
      <c r="I40" s="4" t="s">
        <v>98</v>
      </c>
      <c r="J40" s="4" t="s">
        <v>26</v>
      </c>
      <c r="K40" s="4" t="s">
        <v>27</v>
      </c>
      <c r="L40" s="4" t="s">
        <v>28</v>
      </c>
      <c r="M40" s="15" t="s">
        <v>132</v>
      </c>
      <c r="N40" s="15" t="s">
        <v>132</v>
      </c>
      <c r="O40" s="4" t="s">
        <v>74</v>
      </c>
      <c r="P40" s="4" t="s">
        <v>294</v>
      </c>
      <c r="Q40" s="4" t="s">
        <v>295</v>
      </c>
      <c r="R40" s="4" t="s">
        <v>296</v>
      </c>
      <c r="S40" s="4" t="s">
        <v>297</v>
      </c>
      <c r="T40" s="4" t="s">
        <v>34</v>
      </c>
      <c r="U40" s="5" t="s">
        <v>298</v>
      </c>
      <c r="V40" s="13" t="s">
        <v>53</v>
      </c>
      <c r="W40" s="11" t="s">
        <v>299</v>
      </c>
    </row>
    <row r="41" spans="1:23" x14ac:dyDescent="0.25">
      <c r="A41" s="4">
        <v>4568</v>
      </c>
      <c r="B41" s="5">
        <v>45687.548611111109</v>
      </c>
      <c r="C41" s="14" t="e">
        <f>NETWORKDAYS(B41,$D$2,1)-1</f>
        <v>#VALUE!</v>
      </c>
      <c r="D41" s="15" t="s">
        <v>43</v>
      </c>
      <c r="E41" s="21" t="s">
        <v>139</v>
      </c>
      <c r="F41" s="4"/>
      <c r="G41" s="4"/>
      <c r="H41" s="4" t="s">
        <v>97</v>
      </c>
      <c r="I41" s="4" t="s">
        <v>25</v>
      </c>
      <c r="J41" s="4" t="s">
        <v>26</v>
      </c>
      <c r="K41" s="4" t="s">
        <v>27</v>
      </c>
      <c r="L41" s="4" t="s">
        <v>46</v>
      </c>
      <c r="M41" s="4" t="s">
        <v>252</v>
      </c>
      <c r="N41" s="4" t="s">
        <v>253</v>
      </c>
      <c r="O41" s="4" t="s">
        <v>70</v>
      </c>
      <c r="P41" s="4" t="s">
        <v>300</v>
      </c>
      <c r="Q41" s="4" t="s">
        <v>301</v>
      </c>
      <c r="R41" s="4" t="s">
        <v>302</v>
      </c>
      <c r="S41" s="4" t="s">
        <v>257</v>
      </c>
      <c r="T41" s="4" t="s">
        <v>177</v>
      </c>
      <c r="U41" s="5" t="s">
        <v>131</v>
      </c>
      <c r="V41" s="17" t="s">
        <v>96</v>
      </c>
      <c r="W41" s="11"/>
    </row>
    <row r="42" spans="1:23" x14ac:dyDescent="0.25">
      <c r="A42" s="4">
        <v>4060</v>
      </c>
      <c r="B42" s="5">
        <v>45608.554861111108</v>
      </c>
      <c r="C42" s="14" t="e">
        <f>NETWORKDAYS(B42,$D$2,2)-1</f>
        <v>#VALUE!</v>
      </c>
      <c r="D42" s="15" t="s">
        <v>43</v>
      </c>
      <c r="E42" s="21" t="s">
        <v>139</v>
      </c>
      <c r="F42" s="28">
        <v>45684</v>
      </c>
      <c r="G42" s="9" t="e">
        <f>$D$2-F42</f>
        <v>#VALUE!</v>
      </c>
      <c r="H42" s="4" t="s">
        <v>97</v>
      </c>
      <c r="I42" s="4" t="s">
        <v>140</v>
      </c>
      <c r="J42" s="4" t="s">
        <v>26</v>
      </c>
      <c r="K42" s="4" t="s">
        <v>37</v>
      </c>
      <c r="L42" s="4" t="s">
        <v>206</v>
      </c>
      <c r="M42" s="15" t="s">
        <v>132</v>
      </c>
      <c r="N42" s="15" t="s">
        <v>132</v>
      </c>
      <c r="O42" s="4" t="s">
        <v>207</v>
      </c>
      <c r="P42" s="4" t="s">
        <v>303</v>
      </c>
      <c r="Q42" s="4" t="s">
        <v>275</v>
      </c>
      <c r="R42" s="4" t="s">
        <v>276</v>
      </c>
      <c r="S42" s="4" t="s">
        <v>277</v>
      </c>
      <c r="T42" s="4" t="s">
        <v>278</v>
      </c>
      <c r="U42" s="4" t="s">
        <v>304</v>
      </c>
      <c r="V42" s="17" t="s">
        <v>96</v>
      </c>
      <c r="W42" s="11"/>
    </row>
    <row r="43" spans="1:23" x14ac:dyDescent="0.25">
      <c r="A43" s="4">
        <v>4544</v>
      </c>
      <c r="B43" s="5">
        <v>45684.595138888886</v>
      </c>
      <c r="C43" s="14" t="e">
        <f t="shared" ref="C43:C51" si="1">NETWORKDAYS(B43,$D$2,1)-1</f>
        <v>#VALUE!</v>
      </c>
      <c r="D43" s="31" t="s">
        <v>112</v>
      </c>
      <c r="E43" s="9" t="s">
        <v>112</v>
      </c>
      <c r="F43" s="5">
        <v>45722</v>
      </c>
      <c r="G43" s="4"/>
      <c r="H43" s="4" t="s">
        <v>97</v>
      </c>
      <c r="I43" s="4" t="s">
        <v>25</v>
      </c>
      <c r="J43" s="4" t="s">
        <v>26</v>
      </c>
      <c r="K43" s="4" t="s">
        <v>27</v>
      </c>
      <c r="L43" s="4" t="s">
        <v>46</v>
      </c>
      <c r="M43" s="15" t="s">
        <v>305</v>
      </c>
      <c r="N43" s="15" t="s">
        <v>306</v>
      </c>
      <c r="O43" s="4" t="s">
        <v>47</v>
      </c>
      <c r="P43" s="4" t="s">
        <v>307</v>
      </c>
      <c r="Q43" s="4" t="s">
        <v>308</v>
      </c>
      <c r="R43" s="4" t="s">
        <v>309</v>
      </c>
      <c r="S43" s="4" t="s">
        <v>310</v>
      </c>
      <c r="T43" s="4" t="s">
        <v>94</v>
      </c>
      <c r="U43" s="26" t="s">
        <v>112</v>
      </c>
      <c r="V43" s="13" t="s">
        <v>53</v>
      </c>
      <c r="W43" s="11"/>
    </row>
    <row r="44" spans="1:23" x14ac:dyDescent="0.25">
      <c r="A44" s="4">
        <v>4537</v>
      </c>
      <c r="B44" s="5">
        <v>45681.713194444441</v>
      </c>
      <c r="C44" s="14" t="e">
        <f t="shared" si="1"/>
        <v>#VALUE!</v>
      </c>
      <c r="D44" s="15" t="s">
        <v>43</v>
      </c>
      <c r="E44" s="21" t="s">
        <v>139</v>
      </c>
      <c r="F44" s="4"/>
      <c r="G44" s="4"/>
      <c r="H44" s="4" t="s">
        <v>97</v>
      </c>
      <c r="I44" s="4" t="s">
        <v>98</v>
      </c>
      <c r="J44" s="4" t="s">
        <v>26</v>
      </c>
      <c r="K44" s="4" t="s">
        <v>27</v>
      </c>
      <c r="L44" s="4" t="s">
        <v>28</v>
      </c>
      <c r="M44" s="15" t="s">
        <v>132</v>
      </c>
      <c r="N44" s="15" t="s">
        <v>132</v>
      </c>
      <c r="O44" s="4" t="s">
        <v>74</v>
      </c>
      <c r="P44" s="4" t="s">
        <v>311</v>
      </c>
      <c r="Q44" s="4" t="s">
        <v>312</v>
      </c>
      <c r="R44" s="4" t="s">
        <v>313</v>
      </c>
      <c r="S44" s="4" t="s">
        <v>314</v>
      </c>
      <c r="T44" s="4" t="s">
        <v>177</v>
      </c>
      <c r="U44" s="5" t="s">
        <v>315</v>
      </c>
      <c r="V44" s="13" t="s">
        <v>53</v>
      </c>
      <c r="W44" s="11"/>
    </row>
    <row r="45" spans="1:23" x14ac:dyDescent="0.25">
      <c r="A45" s="4">
        <v>4530</v>
      </c>
      <c r="B45" s="5">
        <v>45681.560416666667</v>
      </c>
      <c r="C45" s="14" t="e">
        <f t="shared" si="1"/>
        <v>#VALUE!</v>
      </c>
      <c r="D45" s="15" t="s">
        <v>43</v>
      </c>
      <c r="E45" s="21" t="s">
        <v>139</v>
      </c>
      <c r="F45" s="4"/>
      <c r="G45" s="4"/>
      <c r="H45" s="4" t="s">
        <v>97</v>
      </c>
      <c r="I45" s="4" t="s">
        <v>25</v>
      </c>
      <c r="J45" s="4" t="s">
        <v>26</v>
      </c>
      <c r="K45" s="4" t="s">
        <v>63</v>
      </c>
      <c r="L45" s="4" t="s">
        <v>46</v>
      </c>
      <c r="M45" s="4" t="s">
        <v>316</v>
      </c>
      <c r="N45" s="4" t="s">
        <v>125</v>
      </c>
      <c r="O45" s="4" t="s">
        <v>317</v>
      </c>
      <c r="P45" s="4" t="s">
        <v>318</v>
      </c>
      <c r="Q45" s="4" t="s">
        <v>319</v>
      </c>
      <c r="R45" s="4" t="s">
        <v>320</v>
      </c>
      <c r="S45" s="4" t="s">
        <v>321</v>
      </c>
      <c r="T45" s="4" t="s">
        <v>322</v>
      </c>
      <c r="U45" s="5" t="s">
        <v>323</v>
      </c>
      <c r="V45" s="13" t="s">
        <v>53</v>
      </c>
      <c r="W45" s="11"/>
    </row>
    <row r="46" spans="1:23" x14ac:dyDescent="0.25">
      <c r="A46" s="4">
        <v>4529</v>
      </c>
      <c r="B46" s="5">
        <v>45681.550694444442</v>
      </c>
      <c r="C46" s="14" t="e">
        <f t="shared" si="1"/>
        <v>#VALUE!</v>
      </c>
      <c r="D46" s="15" t="s">
        <v>43</v>
      </c>
      <c r="E46" s="21" t="s">
        <v>139</v>
      </c>
      <c r="F46" s="4"/>
      <c r="G46" s="4"/>
      <c r="H46" s="4" t="s">
        <v>97</v>
      </c>
      <c r="I46" s="4" t="s">
        <v>98</v>
      </c>
      <c r="J46" s="4" t="s">
        <v>26</v>
      </c>
      <c r="K46" s="4" t="s">
        <v>27</v>
      </c>
      <c r="L46" s="4" t="s">
        <v>28</v>
      </c>
      <c r="M46" s="15" t="s">
        <v>132</v>
      </c>
      <c r="N46" s="15" t="s">
        <v>132</v>
      </c>
      <c r="O46" s="4" t="s">
        <v>230</v>
      </c>
      <c r="P46" s="4" t="s">
        <v>324</v>
      </c>
      <c r="Q46" s="4" t="s">
        <v>325</v>
      </c>
      <c r="R46" s="4" t="s">
        <v>326</v>
      </c>
      <c r="S46" s="4" t="s">
        <v>33</v>
      </c>
      <c r="T46" s="4" t="s">
        <v>327</v>
      </c>
      <c r="U46" s="5" t="s">
        <v>328</v>
      </c>
      <c r="V46" s="13" t="s">
        <v>53</v>
      </c>
      <c r="W46" s="11"/>
    </row>
    <row r="47" spans="1:23" x14ac:dyDescent="0.25">
      <c r="A47" s="4">
        <v>4527</v>
      </c>
      <c r="B47" s="5">
        <v>45681.53402777778</v>
      </c>
      <c r="C47" s="14" t="e">
        <f t="shared" si="1"/>
        <v>#VALUE!</v>
      </c>
      <c r="D47" s="15" t="s">
        <v>43</v>
      </c>
      <c r="E47" s="21" t="s">
        <v>139</v>
      </c>
      <c r="F47" s="4"/>
      <c r="G47" s="4"/>
      <c r="H47" s="4" t="s">
        <v>97</v>
      </c>
      <c r="I47" s="4" t="s">
        <v>98</v>
      </c>
      <c r="J47" s="4" t="s">
        <v>26</v>
      </c>
      <c r="K47" s="4" t="s">
        <v>63</v>
      </c>
      <c r="L47" s="4" t="s">
        <v>28</v>
      </c>
      <c r="M47" s="15" t="s">
        <v>132</v>
      </c>
      <c r="N47" s="15" t="s">
        <v>132</v>
      </c>
      <c r="O47" s="4" t="s">
        <v>74</v>
      </c>
      <c r="P47" s="4" t="s">
        <v>329</v>
      </c>
      <c r="Q47" s="4" t="s">
        <v>330</v>
      </c>
      <c r="R47" s="4" t="s">
        <v>331</v>
      </c>
      <c r="S47" s="4" t="s">
        <v>332</v>
      </c>
      <c r="T47" s="4" t="s">
        <v>333</v>
      </c>
      <c r="U47" s="5" t="s">
        <v>334</v>
      </c>
      <c r="V47" s="13" t="s">
        <v>53</v>
      </c>
      <c r="W47" s="11"/>
    </row>
    <row r="48" spans="1:23" x14ac:dyDescent="0.25">
      <c r="A48" s="4">
        <v>4519</v>
      </c>
      <c r="B48" s="5">
        <v>45680.624305555553</v>
      </c>
      <c r="C48" s="14" t="e">
        <f t="shared" si="1"/>
        <v>#VALUE!</v>
      </c>
      <c r="D48" s="31" t="s">
        <v>112</v>
      </c>
      <c r="E48" s="9" t="s">
        <v>112</v>
      </c>
      <c r="F48" s="4"/>
      <c r="G48" s="4"/>
      <c r="H48" s="4" t="s">
        <v>97</v>
      </c>
      <c r="I48" s="4" t="s">
        <v>25</v>
      </c>
      <c r="J48" s="4" t="s">
        <v>104</v>
      </c>
      <c r="K48" s="4" t="s">
        <v>63</v>
      </c>
      <c r="L48" s="4" t="s">
        <v>46</v>
      </c>
      <c r="M48" s="4" t="s">
        <v>88</v>
      </c>
      <c r="N48" s="4" t="s">
        <v>306</v>
      </c>
      <c r="O48" s="4" t="s">
        <v>317</v>
      </c>
      <c r="P48" s="4" t="s">
        <v>335</v>
      </c>
      <c r="Q48" s="4" t="s">
        <v>336</v>
      </c>
      <c r="R48" s="4" t="s">
        <v>337</v>
      </c>
      <c r="S48" s="4" t="s">
        <v>51</v>
      </c>
      <c r="T48" s="4" t="s">
        <v>34</v>
      </c>
      <c r="U48" s="32" t="s">
        <v>112</v>
      </c>
      <c r="V48" s="13" t="s">
        <v>53</v>
      </c>
      <c r="W48" s="11"/>
    </row>
    <row r="49" spans="1:23" x14ac:dyDescent="0.25">
      <c r="A49" s="4">
        <v>4518</v>
      </c>
      <c r="B49" s="5">
        <v>45680.614583333336</v>
      </c>
      <c r="C49" s="14" t="e">
        <f t="shared" si="1"/>
        <v>#VALUE!</v>
      </c>
      <c r="D49" s="15" t="s">
        <v>43</v>
      </c>
      <c r="E49" s="21" t="s">
        <v>139</v>
      </c>
      <c r="F49" s="4"/>
      <c r="G49" s="4"/>
      <c r="H49" s="4" t="s">
        <v>97</v>
      </c>
      <c r="I49" s="4" t="s">
        <v>25</v>
      </c>
      <c r="J49" s="4" t="s">
        <v>104</v>
      </c>
      <c r="K49" s="4" t="s">
        <v>27</v>
      </c>
      <c r="L49" s="4" t="s">
        <v>46</v>
      </c>
      <c r="M49" s="4" t="s">
        <v>338</v>
      </c>
      <c r="N49" s="15" t="s">
        <v>273</v>
      </c>
      <c r="O49" s="4" t="s">
        <v>317</v>
      </c>
      <c r="P49" s="4" t="s">
        <v>339</v>
      </c>
      <c r="Q49" s="4" t="s">
        <v>340</v>
      </c>
      <c r="R49" s="4" t="s">
        <v>341</v>
      </c>
      <c r="S49" s="4" t="s">
        <v>342</v>
      </c>
      <c r="T49" s="4" t="s">
        <v>327</v>
      </c>
      <c r="U49" s="5" t="s">
        <v>343</v>
      </c>
      <c r="V49" s="13" t="s">
        <v>53</v>
      </c>
      <c r="W49" s="11"/>
    </row>
    <row r="50" spans="1:23" x14ac:dyDescent="0.25">
      <c r="A50" s="15">
        <v>4503</v>
      </c>
      <c r="B50" s="20">
        <v>45679.413888888892</v>
      </c>
      <c r="C50" s="14" t="e">
        <f t="shared" si="1"/>
        <v>#VALUE!</v>
      </c>
      <c r="D50" s="15" t="s">
        <v>43</v>
      </c>
      <c r="E50" s="21" t="s">
        <v>139</v>
      </c>
      <c r="F50" s="15"/>
      <c r="G50" s="15"/>
      <c r="H50" s="15" t="s">
        <v>97</v>
      </c>
      <c r="I50" s="4" t="s">
        <v>25</v>
      </c>
      <c r="J50" s="15" t="s">
        <v>26</v>
      </c>
      <c r="K50" s="15" t="s">
        <v>37</v>
      </c>
      <c r="L50" s="15" t="s">
        <v>46</v>
      </c>
      <c r="M50" s="4" t="s">
        <v>272</v>
      </c>
      <c r="N50" s="15" t="s">
        <v>273</v>
      </c>
      <c r="O50" s="15" t="s">
        <v>344</v>
      </c>
      <c r="P50" s="15" t="s">
        <v>345</v>
      </c>
      <c r="Q50" s="15" t="s">
        <v>346</v>
      </c>
      <c r="R50" s="15" t="s">
        <v>347</v>
      </c>
      <c r="S50" s="15" t="s">
        <v>348</v>
      </c>
      <c r="T50" s="15" t="s">
        <v>349</v>
      </c>
      <c r="U50" s="5" t="s">
        <v>350</v>
      </c>
      <c r="V50" s="13" t="s">
        <v>53</v>
      </c>
      <c r="W50" s="11"/>
    </row>
    <row r="51" spans="1:23" x14ac:dyDescent="0.25">
      <c r="A51" s="4">
        <v>4482</v>
      </c>
      <c r="B51" s="5">
        <v>45678.421527777777</v>
      </c>
      <c r="C51" s="14" t="e">
        <f t="shared" si="1"/>
        <v>#VALUE!</v>
      </c>
      <c r="D51" s="31" t="s">
        <v>112</v>
      </c>
      <c r="E51" s="9" t="s">
        <v>112</v>
      </c>
      <c r="F51" s="4"/>
      <c r="G51" s="4"/>
      <c r="H51" s="4" t="s">
        <v>97</v>
      </c>
      <c r="I51" s="4" t="s">
        <v>25</v>
      </c>
      <c r="J51" s="4" t="s">
        <v>104</v>
      </c>
      <c r="K51" s="4" t="s">
        <v>27</v>
      </c>
      <c r="L51" s="4" t="s">
        <v>46</v>
      </c>
      <c r="M51" s="4" t="s">
        <v>124</v>
      </c>
      <c r="N51" s="4" t="s">
        <v>125</v>
      </c>
      <c r="O51" s="4" t="s">
        <v>317</v>
      </c>
      <c r="P51" s="4" t="s">
        <v>351</v>
      </c>
      <c r="Q51" s="4" t="s">
        <v>352</v>
      </c>
      <c r="R51" s="4" t="s">
        <v>353</v>
      </c>
      <c r="S51" s="4" t="s">
        <v>183</v>
      </c>
      <c r="T51" s="4" t="s">
        <v>184</v>
      </c>
      <c r="U51" s="32" t="s">
        <v>112</v>
      </c>
      <c r="V51" s="13" t="s">
        <v>53</v>
      </c>
      <c r="W51" s="11"/>
    </row>
    <row r="52" spans="1:23" x14ac:dyDescent="0.25">
      <c r="A52" s="4">
        <v>4137</v>
      </c>
      <c r="B52" s="5">
        <v>45621.580555555556</v>
      </c>
      <c r="C52" s="14" t="e">
        <f>NETWORKDAYS(B52,$D$2,2)-1</f>
        <v>#VALUE!</v>
      </c>
      <c r="D52" s="15" t="s">
        <v>43</v>
      </c>
      <c r="E52" s="33" t="s">
        <v>139</v>
      </c>
      <c r="F52" s="27">
        <v>45736</v>
      </c>
      <c r="G52" s="22" t="e">
        <f>$D$2-F52</f>
        <v>#VALUE!</v>
      </c>
      <c r="H52" s="4" t="s">
        <v>97</v>
      </c>
      <c r="I52" s="4" t="s">
        <v>140</v>
      </c>
      <c r="J52" s="4" t="s">
        <v>26</v>
      </c>
      <c r="K52" s="4" t="s">
        <v>27</v>
      </c>
      <c r="L52" s="4" t="s">
        <v>206</v>
      </c>
      <c r="M52" s="15" t="s">
        <v>132</v>
      </c>
      <c r="N52" s="15" t="s">
        <v>132</v>
      </c>
      <c r="O52" s="4" t="s">
        <v>70</v>
      </c>
      <c r="P52" s="4" t="s">
        <v>354</v>
      </c>
      <c r="Q52" s="4" t="s">
        <v>355</v>
      </c>
      <c r="R52" s="4" t="s">
        <v>356</v>
      </c>
      <c r="S52" s="4" t="s">
        <v>357</v>
      </c>
      <c r="T52" s="4" t="s">
        <v>212</v>
      </c>
      <c r="U52" s="5" t="s">
        <v>358</v>
      </c>
      <c r="V52" s="13" t="s">
        <v>53</v>
      </c>
      <c r="W52" s="11"/>
    </row>
    <row r="53" spans="1:23" x14ac:dyDescent="0.25">
      <c r="A53" s="4">
        <v>4166</v>
      </c>
      <c r="B53" s="5">
        <v>45623.464583333334</v>
      </c>
      <c r="C53" s="14" t="e">
        <f>NETWORKDAYS(B53,$D$2,2)-1</f>
        <v>#VALUE!</v>
      </c>
      <c r="D53" s="15" t="s">
        <v>43</v>
      </c>
      <c r="E53" s="33" t="s">
        <v>139</v>
      </c>
      <c r="F53" s="4"/>
      <c r="G53" s="4"/>
      <c r="H53" s="4" t="s">
        <v>97</v>
      </c>
      <c r="I53" s="4" t="s">
        <v>140</v>
      </c>
      <c r="J53" s="4" t="s">
        <v>26</v>
      </c>
      <c r="K53" s="4" t="s">
        <v>27</v>
      </c>
      <c r="L53" s="4" t="s">
        <v>142</v>
      </c>
      <c r="M53" s="15" t="s">
        <v>132</v>
      </c>
      <c r="N53" s="15" t="s">
        <v>132</v>
      </c>
      <c r="O53" s="4" t="s">
        <v>70</v>
      </c>
      <c r="P53" s="4" t="s">
        <v>359</v>
      </c>
      <c r="Q53" s="4" t="s">
        <v>360</v>
      </c>
      <c r="R53" s="4" t="s">
        <v>361</v>
      </c>
      <c r="S53" s="4" t="s">
        <v>33</v>
      </c>
      <c r="T53" s="4" t="s">
        <v>34</v>
      </c>
      <c r="U53" s="5" t="s">
        <v>362</v>
      </c>
      <c r="V53" s="13" t="s">
        <v>53</v>
      </c>
      <c r="W53" s="11"/>
    </row>
    <row r="54" spans="1:23" x14ac:dyDescent="0.25">
      <c r="A54" s="4">
        <v>4425</v>
      </c>
      <c r="B54" s="5">
        <v>45667.478472222225</v>
      </c>
      <c r="C54" s="14" t="e">
        <f>NETWORKDAYS(B54,$D$2,1)-1</f>
        <v>#VALUE!</v>
      </c>
      <c r="D54" s="15" t="s">
        <v>43</v>
      </c>
      <c r="E54" s="33" t="s">
        <v>139</v>
      </c>
      <c r="F54" s="5">
        <v>45671</v>
      </c>
      <c r="G54" s="4"/>
      <c r="H54" s="4" t="s">
        <v>97</v>
      </c>
      <c r="I54" s="4" t="s">
        <v>25</v>
      </c>
      <c r="J54" s="4" t="s">
        <v>26</v>
      </c>
      <c r="K54" s="4" t="s">
        <v>63</v>
      </c>
      <c r="L54" s="4" t="s">
        <v>46</v>
      </c>
      <c r="M54" s="4" t="s">
        <v>363</v>
      </c>
      <c r="N54" s="4" t="s">
        <v>273</v>
      </c>
      <c r="O54" s="4" t="s">
        <v>265</v>
      </c>
      <c r="P54" s="4" t="s">
        <v>364</v>
      </c>
      <c r="Q54" s="4" t="s">
        <v>365</v>
      </c>
      <c r="R54" s="4" t="s">
        <v>366</v>
      </c>
      <c r="S54" s="4" t="s">
        <v>367</v>
      </c>
      <c r="T54" s="4" t="s">
        <v>368</v>
      </c>
      <c r="U54" s="5" t="s">
        <v>369</v>
      </c>
      <c r="V54" s="13" t="s">
        <v>53</v>
      </c>
      <c r="W54" s="11"/>
    </row>
    <row r="55" spans="1:23" x14ac:dyDescent="0.25">
      <c r="A55" s="4">
        <v>4263</v>
      </c>
      <c r="B55" s="5">
        <v>45637.540972222225</v>
      </c>
      <c r="C55" s="14" t="e">
        <f>NETWORKDAYS(B55,$D$2,2)-1</f>
        <v>#VALUE!</v>
      </c>
      <c r="D55" s="15" t="s">
        <v>43</v>
      </c>
      <c r="E55" s="33" t="s">
        <v>139</v>
      </c>
      <c r="F55" s="34">
        <v>45731</v>
      </c>
      <c r="G55" s="4" t="e">
        <f>$D$2-F55</f>
        <v>#VALUE!</v>
      </c>
      <c r="H55" s="4" t="s">
        <v>97</v>
      </c>
      <c r="I55" s="4" t="s">
        <v>140</v>
      </c>
      <c r="J55" s="4" t="s">
        <v>26</v>
      </c>
      <c r="K55" s="4" t="s">
        <v>27</v>
      </c>
      <c r="L55" s="4" t="s">
        <v>206</v>
      </c>
      <c r="M55" s="15" t="s">
        <v>132</v>
      </c>
      <c r="N55" s="15" t="s">
        <v>132</v>
      </c>
      <c r="O55" s="4" t="s">
        <v>70</v>
      </c>
      <c r="P55" s="4" t="s">
        <v>370</v>
      </c>
      <c r="Q55" s="4" t="s">
        <v>371</v>
      </c>
      <c r="R55" s="4" t="s">
        <v>372</v>
      </c>
      <c r="S55" s="4" t="s">
        <v>373</v>
      </c>
      <c r="T55" s="4" t="s">
        <v>94</v>
      </c>
      <c r="U55" s="5" t="s">
        <v>374</v>
      </c>
      <c r="V55" s="13" t="s">
        <v>53</v>
      </c>
      <c r="W55" s="11"/>
    </row>
    <row r="56" spans="1:23" x14ac:dyDescent="0.25">
      <c r="A56" s="4">
        <v>4421</v>
      </c>
      <c r="B56" s="5">
        <v>45667.4375</v>
      </c>
      <c r="C56" s="14" t="e">
        <f>NETWORKDAYS(B56,$D$2,1)-1</f>
        <v>#VALUE!</v>
      </c>
      <c r="D56" s="15" t="s">
        <v>43</v>
      </c>
      <c r="E56" s="33" t="s">
        <v>139</v>
      </c>
      <c r="F56" s="4"/>
      <c r="G56" s="4"/>
      <c r="H56" s="4" t="s">
        <v>97</v>
      </c>
      <c r="I56" s="4" t="s">
        <v>98</v>
      </c>
      <c r="J56" s="4" t="s">
        <v>26</v>
      </c>
      <c r="K56" s="4" t="s">
        <v>63</v>
      </c>
      <c r="L56" s="4" t="s">
        <v>28</v>
      </c>
      <c r="M56" s="15" t="s">
        <v>132</v>
      </c>
      <c r="N56" s="15" t="s">
        <v>132</v>
      </c>
      <c r="O56" s="4" t="s">
        <v>74</v>
      </c>
      <c r="P56" s="4" t="s">
        <v>375</v>
      </c>
      <c r="Q56" s="4" t="s">
        <v>376</v>
      </c>
      <c r="R56" s="4" t="s">
        <v>377</v>
      </c>
      <c r="S56" s="4" t="s">
        <v>297</v>
      </c>
      <c r="T56" s="4" t="s">
        <v>34</v>
      </c>
      <c r="U56" s="5" t="s">
        <v>378</v>
      </c>
      <c r="V56" s="35" t="s">
        <v>53</v>
      </c>
      <c r="W56" s="11"/>
    </row>
    <row r="57" spans="1:23" x14ac:dyDescent="0.25">
      <c r="A57" s="15">
        <v>4266</v>
      </c>
      <c r="B57" s="20">
        <v>45637.684027777781</v>
      </c>
      <c r="C57" s="14" t="e">
        <f>NETWORKDAYS(B57,$D$2,2)-1</f>
        <v>#VALUE!</v>
      </c>
      <c r="D57" s="31" t="s">
        <v>112</v>
      </c>
      <c r="E57" s="9" t="s">
        <v>112</v>
      </c>
      <c r="F57" s="36">
        <v>45731</v>
      </c>
      <c r="G57" s="4" t="e">
        <f>$D$2-F57</f>
        <v>#VALUE!</v>
      </c>
      <c r="H57" s="15" t="s">
        <v>97</v>
      </c>
      <c r="I57" s="15" t="s">
        <v>140</v>
      </c>
      <c r="J57" s="15" t="s">
        <v>26</v>
      </c>
      <c r="K57" s="15" t="s">
        <v>63</v>
      </c>
      <c r="L57" s="15" t="s">
        <v>142</v>
      </c>
      <c r="M57" s="15" t="s">
        <v>132</v>
      </c>
      <c r="N57" s="15" t="s">
        <v>132</v>
      </c>
      <c r="O57" s="15" t="s">
        <v>149</v>
      </c>
      <c r="P57" s="15" t="s">
        <v>379</v>
      </c>
      <c r="Q57" s="15" t="s">
        <v>380</v>
      </c>
      <c r="R57" s="15" t="s">
        <v>381</v>
      </c>
      <c r="S57" s="15" t="s">
        <v>382</v>
      </c>
      <c r="T57" s="15" t="s">
        <v>262</v>
      </c>
      <c r="U57" s="21" t="s">
        <v>112</v>
      </c>
      <c r="V57" s="13" t="s">
        <v>53</v>
      </c>
      <c r="W57" s="11"/>
    </row>
    <row r="58" spans="1:23" x14ac:dyDescent="0.25">
      <c r="A58" s="15">
        <v>4377</v>
      </c>
      <c r="B58" s="20">
        <v>45660.669444444444</v>
      </c>
      <c r="C58" s="14" t="e">
        <f>NETWORKDAYS(B58,$D$2,1)-1</f>
        <v>#VALUE!</v>
      </c>
      <c r="D58" s="15" t="s">
        <v>43</v>
      </c>
      <c r="E58" s="33" t="s">
        <v>139</v>
      </c>
      <c r="F58" s="15"/>
      <c r="G58" s="15"/>
      <c r="H58" s="15" t="s">
        <v>97</v>
      </c>
      <c r="I58" s="15" t="s">
        <v>98</v>
      </c>
      <c r="J58" s="15" t="s">
        <v>26</v>
      </c>
      <c r="K58" s="15" t="s">
        <v>27</v>
      </c>
      <c r="L58" s="15" t="s">
        <v>28</v>
      </c>
      <c r="M58" s="15" t="s">
        <v>132</v>
      </c>
      <c r="N58" s="15" t="s">
        <v>132</v>
      </c>
      <c r="O58" s="15" t="s">
        <v>230</v>
      </c>
      <c r="P58" s="15" t="s">
        <v>383</v>
      </c>
      <c r="Q58" s="15" t="s">
        <v>384</v>
      </c>
      <c r="R58" s="15" t="s">
        <v>385</v>
      </c>
      <c r="S58" s="15" t="s">
        <v>153</v>
      </c>
      <c r="T58" s="15" t="s">
        <v>154</v>
      </c>
      <c r="U58" s="20" t="s">
        <v>386</v>
      </c>
      <c r="V58" s="13" t="s">
        <v>53</v>
      </c>
      <c r="W58" s="11"/>
    </row>
    <row r="59" spans="1:23" x14ac:dyDescent="0.25">
      <c r="A59" s="4">
        <v>4365</v>
      </c>
      <c r="B59" s="5">
        <v>45653.701388888891</v>
      </c>
      <c r="C59" s="14" t="e">
        <f>NETWORKDAYS(B59,$D$2,1)-1</f>
        <v>#VALUE!</v>
      </c>
      <c r="D59" s="31" t="s">
        <v>112</v>
      </c>
      <c r="E59" s="9" t="s">
        <v>112</v>
      </c>
      <c r="F59" s="4"/>
      <c r="G59" s="4"/>
      <c r="H59" s="4" t="s">
        <v>97</v>
      </c>
      <c r="I59" s="4" t="s">
        <v>25</v>
      </c>
      <c r="J59" s="4" t="s">
        <v>26</v>
      </c>
      <c r="K59" s="4" t="s">
        <v>27</v>
      </c>
      <c r="L59" s="4" t="s">
        <v>46</v>
      </c>
      <c r="M59" s="15" t="s">
        <v>193</v>
      </c>
      <c r="N59" s="4" t="s">
        <v>125</v>
      </c>
      <c r="O59" s="4" t="s">
        <v>70</v>
      </c>
      <c r="P59" s="4" t="s">
        <v>387</v>
      </c>
      <c r="Q59" s="4" t="s">
        <v>388</v>
      </c>
      <c r="R59" s="4" t="s">
        <v>389</v>
      </c>
      <c r="S59" s="4" t="s">
        <v>93</v>
      </c>
      <c r="T59" s="4" t="s">
        <v>94</v>
      </c>
      <c r="U59" s="21" t="s">
        <v>112</v>
      </c>
      <c r="V59" s="13" t="s">
        <v>53</v>
      </c>
      <c r="W59" s="11"/>
    </row>
    <row r="60" spans="1:23" x14ac:dyDescent="0.25">
      <c r="A60" s="4">
        <v>4270</v>
      </c>
      <c r="B60" s="5">
        <v>45638.319444444445</v>
      </c>
      <c r="C60" s="14" t="e">
        <f>NETWORKDAYS(B60,$D$2,2)-1</f>
        <v>#VALUE!</v>
      </c>
      <c r="D60" s="15" t="s">
        <v>43</v>
      </c>
      <c r="E60" s="33" t="s">
        <v>139</v>
      </c>
      <c r="F60" s="5">
        <v>45726</v>
      </c>
      <c r="G60" s="4" t="e">
        <f>$D$2-F60</f>
        <v>#VALUE!</v>
      </c>
      <c r="H60" s="4" t="s">
        <v>97</v>
      </c>
      <c r="I60" s="4" t="s">
        <v>140</v>
      </c>
      <c r="J60" s="4" t="s">
        <v>26</v>
      </c>
      <c r="K60" s="4" t="s">
        <v>27</v>
      </c>
      <c r="L60" s="4" t="s">
        <v>206</v>
      </c>
      <c r="M60" s="15" t="s">
        <v>132</v>
      </c>
      <c r="N60" s="15" t="s">
        <v>132</v>
      </c>
      <c r="O60" s="4" t="s">
        <v>70</v>
      </c>
      <c r="P60" s="4" t="s">
        <v>390</v>
      </c>
      <c r="Q60" s="4" t="s">
        <v>391</v>
      </c>
      <c r="R60" s="4" t="s">
        <v>392</v>
      </c>
      <c r="S60" s="4" t="s">
        <v>393</v>
      </c>
      <c r="T60" s="4" t="s">
        <v>79</v>
      </c>
      <c r="U60" s="5" t="s">
        <v>394</v>
      </c>
      <c r="V60" s="13" t="s">
        <v>53</v>
      </c>
      <c r="W60" s="11"/>
    </row>
    <row r="61" spans="1:23" x14ac:dyDescent="0.25">
      <c r="A61" s="4">
        <v>4348</v>
      </c>
      <c r="B61" s="5">
        <v>45652.647916666669</v>
      </c>
      <c r="C61" s="14" t="e">
        <f>NETWORKDAYS(B61,$D$2,1)-1</f>
        <v>#VALUE!</v>
      </c>
      <c r="D61" s="15" t="s">
        <v>43</v>
      </c>
      <c r="E61" s="33" t="s">
        <v>139</v>
      </c>
      <c r="F61" s="4"/>
      <c r="G61" s="4"/>
      <c r="H61" s="4" t="s">
        <v>97</v>
      </c>
      <c r="I61" s="4" t="s">
        <v>98</v>
      </c>
      <c r="J61" s="4" t="s">
        <v>26</v>
      </c>
      <c r="K61" s="4" t="s">
        <v>27</v>
      </c>
      <c r="L61" s="4" t="s">
        <v>28</v>
      </c>
      <c r="M61" s="15" t="s">
        <v>132</v>
      </c>
      <c r="N61" s="15" t="s">
        <v>132</v>
      </c>
      <c r="O61" s="4" t="s">
        <v>230</v>
      </c>
      <c r="P61" s="4" t="s">
        <v>395</v>
      </c>
      <c r="Q61" s="4" t="s">
        <v>396</v>
      </c>
      <c r="R61" s="4" t="s">
        <v>397</v>
      </c>
      <c r="S61" s="4" t="s">
        <v>153</v>
      </c>
      <c r="T61" s="4" t="s">
        <v>154</v>
      </c>
      <c r="U61" s="5" t="s">
        <v>398</v>
      </c>
      <c r="V61" s="13" t="s">
        <v>53</v>
      </c>
      <c r="W61" s="11"/>
    </row>
    <row r="62" spans="1:23" x14ac:dyDescent="0.25">
      <c r="A62" s="4">
        <v>4324</v>
      </c>
      <c r="B62" s="5">
        <v>45645.677083333336</v>
      </c>
      <c r="C62" s="14" t="e">
        <f t="shared" ref="C62:C68" si="2">NETWORKDAYS(B62,$D$2,2)-1</f>
        <v>#VALUE!</v>
      </c>
      <c r="D62" s="15" t="s">
        <v>43</v>
      </c>
      <c r="E62" s="33" t="s">
        <v>139</v>
      </c>
      <c r="F62" s="4"/>
      <c r="G62" s="4"/>
      <c r="H62" s="15" t="s">
        <v>97</v>
      </c>
      <c r="I62" s="4" t="s">
        <v>25</v>
      </c>
      <c r="J62" s="4" t="s">
        <v>26</v>
      </c>
      <c r="K62" s="4" t="s">
        <v>37</v>
      </c>
      <c r="L62" s="4" t="s">
        <v>46</v>
      </c>
      <c r="M62" s="4" t="s">
        <v>399</v>
      </c>
      <c r="N62" s="4" t="s">
        <v>273</v>
      </c>
      <c r="O62" s="4" t="s">
        <v>400</v>
      </c>
      <c r="P62" s="4" t="s">
        <v>401</v>
      </c>
      <c r="Q62" s="4" t="s">
        <v>402</v>
      </c>
      <c r="R62" s="4" t="s">
        <v>403</v>
      </c>
      <c r="S62" s="4" t="s">
        <v>404</v>
      </c>
      <c r="T62" s="4" t="s">
        <v>405</v>
      </c>
      <c r="U62" s="5" t="s">
        <v>406</v>
      </c>
      <c r="V62" s="17" t="s">
        <v>96</v>
      </c>
      <c r="W62" s="11"/>
    </row>
    <row r="63" spans="1:23" x14ac:dyDescent="0.25">
      <c r="A63" s="15">
        <v>4285</v>
      </c>
      <c r="B63" s="20">
        <v>45639.68472222222</v>
      </c>
      <c r="C63" s="14" t="e">
        <f t="shared" si="2"/>
        <v>#VALUE!</v>
      </c>
      <c r="D63" s="15" t="s">
        <v>43</v>
      </c>
      <c r="E63" s="33" t="s">
        <v>139</v>
      </c>
      <c r="F63" s="20">
        <v>45760</v>
      </c>
      <c r="G63" s="4"/>
      <c r="H63" s="15" t="s">
        <v>97</v>
      </c>
      <c r="I63" s="15" t="s">
        <v>140</v>
      </c>
      <c r="J63" s="15" t="s">
        <v>26</v>
      </c>
      <c r="K63" s="15" t="s">
        <v>27</v>
      </c>
      <c r="L63" s="15" t="s">
        <v>206</v>
      </c>
      <c r="M63" s="15" t="s">
        <v>132</v>
      </c>
      <c r="N63" s="15" t="s">
        <v>132</v>
      </c>
      <c r="O63" s="15" t="s">
        <v>407</v>
      </c>
      <c r="P63" s="15" t="s">
        <v>408</v>
      </c>
      <c r="Q63" s="15" t="s">
        <v>409</v>
      </c>
      <c r="R63" s="15" t="s">
        <v>410</v>
      </c>
      <c r="S63" s="15" t="s">
        <v>411</v>
      </c>
      <c r="T63" s="15" t="s">
        <v>412</v>
      </c>
      <c r="U63" s="20" t="s">
        <v>413</v>
      </c>
      <c r="V63" s="13" t="s">
        <v>53</v>
      </c>
      <c r="W63" s="11"/>
    </row>
    <row r="64" spans="1:23" x14ac:dyDescent="0.25">
      <c r="A64" s="15">
        <v>4314</v>
      </c>
      <c r="B64" s="20">
        <v>45644.598611111112</v>
      </c>
      <c r="C64" s="14" t="e">
        <f t="shared" si="2"/>
        <v>#VALUE!</v>
      </c>
      <c r="D64" s="15" t="s">
        <v>43</v>
      </c>
      <c r="E64" s="33" t="s">
        <v>139</v>
      </c>
      <c r="F64" s="15"/>
      <c r="G64" s="15"/>
      <c r="H64" s="15" t="s">
        <v>97</v>
      </c>
      <c r="I64" s="4" t="s">
        <v>25</v>
      </c>
      <c r="J64" s="15" t="s">
        <v>26</v>
      </c>
      <c r="K64" s="15" t="s">
        <v>27</v>
      </c>
      <c r="L64" s="15" t="s">
        <v>46</v>
      </c>
      <c r="M64" s="15" t="s">
        <v>88</v>
      </c>
      <c r="N64" s="4" t="s">
        <v>306</v>
      </c>
      <c r="O64" s="15" t="s">
        <v>149</v>
      </c>
      <c r="P64" s="15" t="s">
        <v>414</v>
      </c>
      <c r="Q64" s="15" t="s">
        <v>415</v>
      </c>
      <c r="R64" s="15" t="s">
        <v>416</v>
      </c>
      <c r="S64" s="15" t="s">
        <v>332</v>
      </c>
      <c r="T64" s="15" t="s">
        <v>333</v>
      </c>
      <c r="U64" s="5" t="s">
        <v>417</v>
      </c>
      <c r="V64" s="13" t="s">
        <v>53</v>
      </c>
      <c r="W64" s="11"/>
    </row>
    <row r="65" spans="1:23" x14ac:dyDescent="0.25">
      <c r="A65" s="15">
        <v>4297</v>
      </c>
      <c r="B65" s="20">
        <v>45643.534722222219</v>
      </c>
      <c r="C65" s="14" t="e">
        <f t="shared" si="2"/>
        <v>#VALUE!</v>
      </c>
      <c r="D65" s="31" t="s">
        <v>112</v>
      </c>
      <c r="E65" s="9" t="s">
        <v>112</v>
      </c>
      <c r="F65" s="20">
        <v>45703</v>
      </c>
      <c r="G65" s="4" t="e">
        <f>$D$2-F65</f>
        <v>#VALUE!</v>
      </c>
      <c r="H65" s="15" t="s">
        <v>97</v>
      </c>
      <c r="I65" s="15" t="s">
        <v>140</v>
      </c>
      <c r="J65" s="15" t="s">
        <v>26</v>
      </c>
      <c r="K65" s="15" t="s">
        <v>37</v>
      </c>
      <c r="L65" s="15" t="s">
        <v>206</v>
      </c>
      <c r="M65" s="15" t="s">
        <v>132</v>
      </c>
      <c r="N65" s="15" t="s">
        <v>132</v>
      </c>
      <c r="O65" s="15" t="s">
        <v>70</v>
      </c>
      <c r="P65" s="15" t="s">
        <v>418</v>
      </c>
      <c r="Q65" s="15" t="s">
        <v>419</v>
      </c>
      <c r="R65" s="15" t="s">
        <v>420</v>
      </c>
      <c r="S65" s="15" t="s">
        <v>421</v>
      </c>
      <c r="T65" s="15" t="s">
        <v>422</v>
      </c>
      <c r="U65" s="25" t="s">
        <v>112</v>
      </c>
      <c r="V65" s="13" t="s">
        <v>53</v>
      </c>
      <c r="W65" s="11"/>
    </row>
    <row r="66" spans="1:23" x14ac:dyDescent="0.25">
      <c r="A66" s="15">
        <v>4294</v>
      </c>
      <c r="B66" s="20">
        <v>45643.336805555555</v>
      </c>
      <c r="C66" s="14" t="e">
        <f t="shared" si="2"/>
        <v>#VALUE!</v>
      </c>
      <c r="D66" s="15" t="s">
        <v>43</v>
      </c>
      <c r="E66" s="33" t="s">
        <v>139</v>
      </c>
      <c r="F66" s="15"/>
      <c r="G66" s="15"/>
      <c r="H66" s="15" t="s">
        <v>97</v>
      </c>
      <c r="I66" s="4" t="s">
        <v>25</v>
      </c>
      <c r="J66" s="15" t="s">
        <v>26</v>
      </c>
      <c r="K66" s="15" t="s">
        <v>37</v>
      </c>
      <c r="L66" s="15" t="s">
        <v>46</v>
      </c>
      <c r="M66" s="4" t="s">
        <v>124</v>
      </c>
      <c r="N66" s="4" t="s">
        <v>125</v>
      </c>
      <c r="O66" s="15" t="s">
        <v>149</v>
      </c>
      <c r="P66" s="15" t="s">
        <v>423</v>
      </c>
      <c r="Q66" s="15" t="s">
        <v>424</v>
      </c>
      <c r="R66" s="15" t="s">
        <v>425</v>
      </c>
      <c r="S66" s="15" t="s">
        <v>426</v>
      </c>
      <c r="T66" s="15" t="s">
        <v>130</v>
      </c>
      <c r="U66" s="20" t="s">
        <v>131</v>
      </c>
      <c r="V66" s="13" t="s">
        <v>53</v>
      </c>
      <c r="W66" s="11"/>
    </row>
    <row r="67" spans="1:23" x14ac:dyDescent="0.25">
      <c r="A67" s="15">
        <v>4316</v>
      </c>
      <c r="B67" s="20">
        <v>45644.621527777781</v>
      </c>
      <c r="C67" s="14" t="e">
        <f t="shared" si="2"/>
        <v>#VALUE!</v>
      </c>
      <c r="D67" s="15" t="s">
        <v>43</v>
      </c>
      <c r="E67" s="33" t="s">
        <v>139</v>
      </c>
      <c r="F67" s="20">
        <v>45731</v>
      </c>
      <c r="G67" s="15" t="e">
        <f>$D$2-F67</f>
        <v>#VALUE!</v>
      </c>
      <c r="H67" s="15" t="s">
        <v>97</v>
      </c>
      <c r="I67" s="15" t="s">
        <v>140</v>
      </c>
      <c r="J67" s="15" t="s">
        <v>26</v>
      </c>
      <c r="K67" s="15" t="s">
        <v>37</v>
      </c>
      <c r="L67" s="15" t="s">
        <v>206</v>
      </c>
      <c r="M67" s="15" t="s">
        <v>132</v>
      </c>
      <c r="N67" s="15" t="s">
        <v>132</v>
      </c>
      <c r="O67" s="15" t="s">
        <v>70</v>
      </c>
      <c r="P67" s="15" t="s">
        <v>427</v>
      </c>
      <c r="Q67" s="15" t="s">
        <v>428</v>
      </c>
      <c r="R67" s="15" t="s">
        <v>429</v>
      </c>
      <c r="S67" s="15" t="s">
        <v>430</v>
      </c>
      <c r="T67" s="15" t="s">
        <v>177</v>
      </c>
      <c r="U67" s="20" t="s">
        <v>431</v>
      </c>
      <c r="V67" s="10" t="s">
        <v>432</v>
      </c>
      <c r="W67" s="11"/>
    </row>
    <row r="68" spans="1:23" x14ac:dyDescent="0.25">
      <c r="A68" s="15">
        <v>4275</v>
      </c>
      <c r="B68" s="20">
        <v>45639.539583333331</v>
      </c>
      <c r="C68" s="14" t="e">
        <f t="shared" si="2"/>
        <v>#VALUE!</v>
      </c>
      <c r="D68" s="15" t="s">
        <v>43</v>
      </c>
      <c r="E68" s="33" t="s">
        <v>139</v>
      </c>
      <c r="F68" s="15"/>
      <c r="G68" s="15"/>
      <c r="H68" s="15" t="s">
        <v>97</v>
      </c>
      <c r="I68" s="15" t="s">
        <v>98</v>
      </c>
      <c r="J68" s="15" t="s">
        <v>104</v>
      </c>
      <c r="K68" s="15" t="s">
        <v>27</v>
      </c>
      <c r="L68" s="15" t="s">
        <v>28</v>
      </c>
      <c r="M68" s="15" t="s">
        <v>132</v>
      </c>
      <c r="N68" s="15" t="s">
        <v>132</v>
      </c>
      <c r="O68" s="15" t="s">
        <v>230</v>
      </c>
      <c r="P68" s="15" t="s">
        <v>433</v>
      </c>
      <c r="Q68" s="15" t="s">
        <v>434</v>
      </c>
      <c r="R68" s="15" t="s">
        <v>435</v>
      </c>
      <c r="S68" s="15" t="s">
        <v>436</v>
      </c>
      <c r="T68" s="15" t="s">
        <v>86</v>
      </c>
      <c r="U68" s="20" t="s">
        <v>437</v>
      </c>
      <c r="V68" s="13" t="s">
        <v>53</v>
      </c>
      <c r="W68" s="11"/>
    </row>
    <row r="69" spans="1:23" x14ac:dyDescent="0.25">
      <c r="A69" s="4">
        <v>4361</v>
      </c>
      <c r="B69" s="5">
        <v>45653.572222222225</v>
      </c>
      <c r="C69" s="14" t="e">
        <f>NETWORKDAYS(B69,$D$2,1)-1</f>
        <v>#VALUE!</v>
      </c>
      <c r="D69" s="15" t="s">
        <v>43</v>
      </c>
      <c r="E69" s="33" t="s">
        <v>139</v>
      </c>
      <c r="F69" s="5">
        <v>45741</v>
      </c>
      <c r="G69" s="4" t="e">
        <f>$D$2-F69</f>
        <v>#VALUE!</v>
      </c>
      <c r="H69" s="15" t="s">
        <v>97</v>
      </c>
      <c r="I69" s="15" t="s">
        <v>140</v>
      </c>
      <c r="J69" s="4" t="s">
        <v>26</v>
      </c>
      <c r="K69" s="4" t="s">
        <v>63</v>
      </c>
      <c r="L69" s="4" t="s">
        <v>206</v>
      </c>
      <c r="M69" s="15" t="s">
        <v>132</v>
      </c>
      <c r="N69" s="15" t="s">
        <v>132</v>
      </c>
      <c r="O69" s="4" t="s">
        <v>70</v>
      </c>
      <c r="P69" s="4" t="s">
        <v>438</v>
      </c>
      <c r="Q69" s="4" t="s">
        <v>439</v>
      </c>
      <c r="R69" s="4" t="s">
        <v>440</v>
      </c>
      <c r="S69" s="4" t="s">
        <v>441</v>
      </c>
      <c r="T69" s="4" t="s">
        <v>130</v>
      </c>
      <c r="U69" s="20" t="s">
        <v>442</v>
      </c>
      <c r="V69" s="13" t="s">
        <v>53</v>
      </c>
      <c r="W69" s="11"/>
    </row>
    <row r="70" spans="1:23" x14ac:dyDescent="0.25">
      <c r="A70" s="4">
        <v>4391</v>
      </c>
      <c r="B70" s="5">
        <v>45664.406944444447</v>
      </c>
      <c r="C70" s="14" t="e">
        <f>NETWORKDAYS(B70,$D$2,1)-1</f>
        <v>#VALUE!</v>
      </c>
      <c r="D70" s="15" t="s">
        <v>43</v>
      </c>
      <c r="E70" s="33" t="s">
        <v>139</v>
      </c>
      <c r="F70" s="5">
        <v>45731</v>
      </c>
      <c r="G70" s="4" t="e">
        <f>$D$2-F70</f>
        <v>#VALUE!</v>
      </c>
      <c r="H70" s="15" t="s">
        <v>97</v>
      </c>
      <c r="I70" s="15" t="s">
        <v>140</v>
      </c>
      <c r="J70" s="4" t="s">
        <v>26</v>
      </c>
      <c r="K70" s="4" t="s">
        <v>37</v>
      </c>
      <c r="L70" s="4" t="s">
        <v>206</v>
      </c>
      <c r="M70" s="15" t="s">
        <v>132</v>
      </c>
      <c r="N70" s="15" t="s">
        <v>132</v>
      </c>
      <c r="O70" s="4" t="s">
        <v>70</v>
      </c>
      <c r="P70" s="4" t="s">
        <v>443</v>
      </c>
      <c r="Q70" s="4" t="s">
        <v>444</v>
      </c>
      <c r="R70" s="4" t="s">
        <v>445</v>
      </c>
      <c r="S70" s="4" t="s">
        <v>446</v>
      </c>
      <c r="T70" s="4" t="s">
        <v>192</v>
      </c>
      <c r="U70" s="20" t="s">
        <v>447</v>
      </c>
      <c r="V70" s="13" t="s">
        <v>53</v>
      </c>
      <c r="W70" s="11"/>
    </row>
    <row r="71" spans="1:23" x14ac:dyDescent="0.25">
      <c r="A71" s="4">
        <v>4424</v>
      </c>
      <c r="B71" s="5">
        <v>45667.468055555553</v>
      </c>
      <c r="C71" s="14" t="e">
        <f>NETWORKDAYS(B71,$D$2,1)-1</f>
        <v>#VALUE!</v>
      </c>
      <c r="D71" s="15" t="s">
        <v>43</v>
      </c>
      <c r="E71" s="33" t="s">
        <v>139</v>
      </c>
      <c r="F71" s="5">
        <v>45716</v>
      </c>
      <c r="G71" s="4" t="e">
        <f>$D$2-F71</f>
        <v>#VALUE!</v>
      </c>
      <c r="H71" s="15" t="s">
        <v>97</v>
      </c>
      <c r="I71" s="15" t="s">
        <v>140</v>
      </c>
      <c r="J71" s="4" t="s">
        <v>26</v>
      </c>
      <c r="K71" s="4" t="s">
        <v>63</v>
      </c>
      <c r="L71" s="4" t="s">
        <v>142</v>
      </c>
      <c r="M71" s="15" t="s">
        <v>132</v>
      </c>
      <c r="N71" s="15" t="s">
        <v>132</v>
      </c>
      <c r="O71" s="4" t="s">
        <v>74</v>
      </c>
      <c r="P71" s="4" t="s">
        <v>448</v>
      </c>
      <c r="Q71" s="4" t="s">
        <v>449</v>
      </c>
      <c r="R71" s="4" t="s">
        <v>450</v>
      </c>
      <c r="S71" s="4" t="s">
        <v>451</v>
      </c>
      <c r="T71" s="4" t="s">
        <v>452</v>
      </c>
      <c r="U71" s="20" t="s">
        <v>453</v>
      </c>
      <c r="V71" s="10" t="s">
        <v>454</v>
      </c>
      <c r="W71" s="11"/>
    </row>
    <row r="72" spans="1:23" x14ac:dyDescent="0.25">
      <c r="A72" s="4">
        <v>4246</v>
      </c>
      <c r="B72" s="20">
        <v>45635.345138888886</v>
      </c>
      <c r="C72" s="14" t="e">
        <f>NETWORKDAYS(B72,$D$2,2)-1</f>
        <v>#VALUE!</v>
      </c>
      <c r="D72" s="15" t="s">
        <v>43</v>
      </c>
      <c r="E72" s="33" t="s">
        <v>139</v>
      </c>
      <c r="F72" s="20">
        <v>45723</v>
      </c>
      <c r="G72" s="15"/>
      <c r="H72" s="15" t="s">
        <v>97</v>
      </c>
      <c r="I72" s="4" t="s">
        <v>25</v>
      </c>
      <c r="J72" s="15" t="s">
        <v>26</v>
      </c>
      <c r="K72" s="15" t="s">
        <v>27</v>
      </c>
      <c r="L72" s="15" t="s">
        <v>46</v>
      </c>
      <c r="M72" s="15" t="s">
        <v>455</v>
      </c>
      <c r="N72" s="15" t="s">
        <v>456</v>
      </c>
      <c r="O72" s="15" t="s">
        <v>149</v>
      </c>
      <c r="P72" s="15" t="s">
        <v>457</v>
      </c>
      <c r="Q72" s="15" t="s">
        <v>458</v>
      </c>
      <c r="R72" s="15" t="s">
        <v>459</v>
      </c>
      <c r="S72" s="4" t="s">
        <v>460</v>
      </c>
      <c r="T72" s="15" t="s">
        <v>452</v>
      </c>
      <c r="U72" s="20" t="s">
        <v>461</v>
      </c>
      <c r="V72" s="13" t="s">
        <v>53</v>
      </c>
      <c r="W72" s="11" t="s">
        <v>462</v>
      </c>
    </row>
    <row r="73" spans="1:23" x14ac:dyDescent="0.25">
      <c r="A73" s="4">
        <v>4227</v>
      </c>
      <c r="B73" s="5">
        <v>45630.445833333331</v>
      </c>
      <c r="C73" s="14" t="e">
        <f>NETWORKDAYS(B73,$D$2,2)-1</f>
        <v>#VALUE!</v>
      </c>
      <c r="D73" s="4" t="s">
        <v>43</v>
      </c>
      <c r="E73" s="33" t="s">
        <v>139</v>
      </c>
      <c r="F73" s="4"/>
      <c r="G73" s="4"/>
      <c r="H73" s="4" t="s">
        <v>97</v>
      </c>
      <c r="I73" s="4" t="s">
        <v>98</v>
      </c>
      <c r="J73" s="4" t="s">
        <v>26</v>
      </c>
      <c r="K73" s="4" t="s">
        <v>27</v>
      </c>
      <c r="L73" s="4" t="s">
        <v>28</v>
      </c>
      <c r="M73" s="15" t="s">
        <v>132</v>
      </c>
      <c r="N73" s="15" t="s">
        <v>132</v>
      </c>
      <c r="O73" s="4" t="s">
        <v>463</v>
      </c>
      <c r="P73" s="4" t="s">
        <v>464</v>
      </c>
      <c r="Q73" s="4" t="s">
        <v>465</v>
      </c>
      <c r="R73" s="4" t="s">
        <v>466</v>
      </c>
      <c r="S73" s="4" t="s">
        <v>33</v>
      </c>
      <c r="T73" s="4" t="s">
        <v>327</v>
      </c>
      <c r="U73" s="5" t="s">
        <v>467</v>
      </c>
      <c r="V73" s="13" t="s">
        <v>53</v>
      </c>
      <c r="W73" s="11"/>
    </row>
    <row r="74" spans="1:23" x14ac:dyDescent="0.25">
      <c r="A74" s="4">
        <v>4430</v>
      </c>
      <c r="B74" s="5">
        <v>45671.327777777777</v>
      </c>
      <c r="C74" s="14" t="e">
        <f>NETWORKDAYS(B74,$D$2,1)-1</f>
        <v>#VALUE!</v>
      </c>
      <c r="D74" s="4" t="s">
        <v>43</v>
      </c>
      <c r="E74" s="33" t="s">
        <v>139</v>
      </c>
      <c r="F74" s="4"/>
      <c r="G74" s="4"/>
      <c r="H74" s="4" t="s">
        <v>97</v>
      </c>
      <c r="I74" s="4" t="s">
        <v>140</v>
      </c>
      <c r="J74" s="4" t="s">
        <v>26</v>
      </c>
      <c r="K74" s="4" t="s">
        <v>27</v>
      </c>
      <c r="L74" s="4" t="s">
        <v>206</v>
      </c>
      <c r="M74" s="15" t="s">
        <v>132</v>
      </c>
      <c r="N74" s="15" t="s">
        <v>132</v>
      </c>
      <c r="O74" s="4" t="s">
        <v>70</v>
      </c>
      <c r="P74" s="4" t="s">
        <v>468</v>
      </c>
      <c r="Q74" s="4" t="s">
        <v>469</v>
      </c>
      <c r="R74" s="4" t="s">
        <v>470</v>
      </c>
      <c r="S74" s="4" t="s">
        <v>471</v>
      </c>
      <c r="T74" s="4" t="s">
        <v>472</v>
      </c>
      <c r="U74" s="5" t="s">
        <v>473</v>
      </c>
      <c r="V74" s="10" t="s">
        <v>432</v>
      </c>
      <c r="W74" s="11"/>
    </row>
    <row r="75" spans="1:23" x14ac:dyDescent="0.25">
      <c r="A75" s="4">
        <v>4147</v>
      </c>
      <c r="B75" s="5">
        <v>45622.370833333334</v>
      </c>
      <c r="C75" s="14" t="e">
        <f>NETWORKDAYS(B75,$D$2,2)-1</f>
        <v>#VALUE!</v>
      </c>
      <c r="D75" s="4" t="s">
        <v>43</v>
      </c>
      <c r="E75" s="33" t="s">
        <v>139</v>
      </c>
      <c r="F75" s="5">
        <v>45723</v>
      </c>
      <c r="G75" s="4"/>
      <c r="H75" s="4" t="s">
        <v>97</v>
      </c>
      <c r="I75" s="4" t="s">
        <v>25</v>
      </c>
      <c r="J75" s="4" t="s">
        <v>26</v>
      </c>
      <c r="K75" s="4" t="s">
        <v>27</v>
      </c>
      <c r="L75" s="4" t="s">
        <v>46</v>
      </c>
      <c r="M75" s="4" t="s">
        <v>474</v>
      </c>
      <c r="N75" s="4" t="s">
        <v>306</v>
      </c>
      <c r="O75" s="4" t="s">
        <v>475</v>
      </c>
      <c r="P75" s="4" t="s">
        <v>476</v>
      </c>
      <c r="Q75" s="4" t="s">
        <v>477</v>
      </c>
      <c r="R75" s="4" t="s">
        <v>478</v>
      </c>
      <c r="S75" s="4" t="s">
        <v>479</v>
      </c>
      <c r="T75" s="4" t="s">
        <v>480</v>
      </c>
      <c r="U75" s="5" t="s">
        <v>481</v>
      </c>
      <c r="V75" s="13" t="s">
        <v>53</v>
      </c>
      <c r="W75" s="37"/>
    </row>
    <row r="76" spans="1:23" x14ac:dyDescent="0.25">
      <c r="A76" s="4">
        <v>4146</v>
      </c>
      <c r="B76" s="5">
        <v>45621.688888888886</v>
      </c>
      <c r="C76" s="14" t="e">
        <f>NETWORKDAYS(B76,$D$2,2)-1</f>
        <v>#VALUE!</v>
      </c>
      <c r="D76" s="4" t="s">
        <v>43</v>
      </c>
      <c r="E76" s="33" t="s">
        <v>139</v>
      </c>
      <c r="F76" s="5">
        <v>45721</v>
      </c>
      <c r="G76" s="22" t="e">
        <f>$D$2-F76</f>
        <v>#VALUE!</v>
      </c>
      <c r="H76" s="4" t="s">
        <v>97</v>
      </c>
      <c r="I76" s="4" t="s">
        <v>98</v>
      </c>
      <c r="J76" s="4" t="s">
        <v>26</v>
      </c>
      <c r="K76" s="4" t="s">
        <v>27</v>
      </c>
      <c r="L76" s="4" t="s">
        <v>142</v>
      </c>
      <c r="M76" s="15" t="s">
        <v>132</v>
      </c>
      <c r="N76" s="15" t="s">
        <v>132</v>
      </c>
      <c r="O76" s="4" t="s">
        <v>74</v>
      </c>
      <c r="P76" s="4" t="s">
        <v>482</v>
      </c>
      <c r="Q76" s="4" t="s">
        <v>483</v>
      </c>
      <c r="R76" s="4" t="s">
        <v>484</v>
      </c>
      <c r="S76" s="4" t="s">
        <v>485</v>
      </c>
      <c r="T76" s="4" t="s">
        <v>486</v>
      </c>
      <c r="U76" s="5" t="s">
        <v>487</v>
      </c>
      <c r="V76" s="13" t="s">
        <v>53</v>
      </c>
      <c r="W76" s="11"/>
    </row>
    <row r="77" spans="1:23" x14ac:dyDescent="0.25">
      <c r="A77" s="4">
        <v>4475</v>
      </c>
      <c r="B77" s="5">
        <v>45677.479861111111</v>
      </c>
      <c r="C77" s="14" t="e">
        <f>NETWORKDAYS(B77,$D$2,1)-1</f>
        <v>#VALUE!</v>
      </c>
      <c r="D77" s="4" t="s">
        <v>43</v>
      </c>
      <c r="E77" s="33" t="s">
        <v>139</v>
      </c>
      <c r="F77" s="5">
        <v>45746</v>
      </c>
      <c r="G77" s="4" t="e">
        <f>$D$2-F77</f>
        <v>#VALUE!</v>
      </c>
      <c r="H77" s="4" t="s">
        <v>97</v>
      </c>
      <c r="I77" s="4" t="s">
        <v>140</v>
      </c>
      <c r="J77" s="4" t="s">
        <v>26</v>
      </c>
      <c r="K77" s="4" t="s">
        <v>37</v>
      </c>
      <c r="L77" s="4" t="s">
        <v>206</v>
      </c>
      <c r="M77" s="15" t="s">
        <v>132</v>
      </c>
      <c r="N77" s="15" t="s">
        <v>132</v>
      </c>
      <c r="O77" s="4" t="s">
        <v>70</v>
      </c>
      <c r="P77" s="4" t="s">
        <v>488</v>
      </c>
      <c r="Q77" s="4" t="s">
        <v>489</v>
      </c>
      <c r="R77" s="4" t="s">
        <v>490</v>
      </c>
      <c r="S77" s="4" t="s">
        <v>491</v>
      </c>
      <c r="T77" s="4" t="s">
        <v>492</v>
      </c>
      <c r="U77" s="5" t="s">
        <v>493</v>
      </c>
      <c r="V77" s="13" t="s">
        <v>53</v>
      </c>
      <c r="W77" s="11"/>
    </row>
    <row r="78" spans="1:23" x14ac:dyDescent="0.25">
      <c r="A78" s="4">
        <v>4136</v>
      </c>
      <c r="B78" s="5">
        <v>45621.558333333334</v>
      </c>
      <c r="C78" s="14" t="e">
        <f>NETWORKDAYS(B78,$D$2,2)-1</f>
        <v>#VALUE!</v>
      </c>
      <c r="D78" s="18" t="s">
        <v>112</v>
      </c>
      <c r="E78" s="9" t="s">
        <v>112</v>
      </c>
      <c r="F78" s="4"/>
      <c r="G78" s="22"/>
      <c r="H78" s="4" t="s">
        <v>97</v>
      </c>
      <c r="I78" s="4" t="s">
        <v>98</v>
      </c>
      <c r="J78" s="4" t="s">
        <v>26</v>
      </c>
      <c r="K78" s="4" t="s">
        <v>27</v>
      </c>
      <c r="L78" s="4" t="s">
        <v>142</v>
      </c>
      <c r="M78" s="15" t="s">
        <v>132</v>
      </c>
      <c r="N78" s="15" t="s">
        <v>132</v>
      </c>
      <c r="O78" s="4" t="s">
        <v>74</v>
      </c>
      <c r="P78" s="4" t="s">
        <v>494</v>
      </c>
      <c r="Q78" s="4" t="s">
        <v>495</v>
      </c>
      <c r="R78" s="4" t="s">
        <v>496</v>
      </c>
      <c r="S78" s="4" t="s">
        <v>426</v>
      </c>
      <c r="T78" s="4" t="s">
        <v>130</v>
      </c>
      <c r="U78" s="26" t="s">
        <v>112</v>
      </c>
      <c r="V78" s="13" t="s">
        <v>53</v>
      </c>
      <c r="W78" s="11"/>
    </row>
    <row r="79" spans="1:23" x14ac:dyDescent="0.25">
      <c r="A79" s="4">
        <v>4133</v>
      </c>
      <c r="B79" s="5">
        <v>45621.525000000001</v>
      </c>
      <c r="C79" s="14" t="e">
        <f>NETWORKDAYS(B79,$D$2,2)-1</f>
        <v>#VALUE!</v>
      </c>
      <c r="D79" s="18" t="s">
        <v>112</v>
      </c>
      <c r="E79" s="9" t="s">
        <v>112</v>
      </c>
      <c r="F79" s="5">
        <v>45716</v>
      </c>
      <c r="G79" s="22" t="e">
        <f>$D$2-F79</f>
        <v>#VALUE!</v>
      </c>
      <c r="H79" s="4" t="s">
        <v>97</v>
      </c>
      <c r="I79" s="4" t="s">
        <v>98</v>
      </c>
      <c r="J79" s="4" t="s">
        <v>26</v>
      </c>
      <c r="K79" s="4" t="s">
        <v>27</v>
      </c>
      <c r="L79" s="4" t="s">
        <v>142</v>
      </c>
      <c r="M79" s="15" t="s">
        <v>132</v>
      </c>
      <c r="N79" s="15" t="s">
        <v>132</v>
      </c>
      <c r="O79" s="4" t="s">
        <v>74</v>
      </c>
      <c r="P79" s="4" t="s">
        <v>497</v>
      </c>
      <c r="Q79" s="4" t="s">
        <v>498</v>
      </c>
      <c r="R79" s="4" t="s">
        <v>499</v>
      </c>
      <c r="S79" s="4" t="s">
        <v>500</v>
      </c>
      <c r="T79" s="4" t="s">
        <v>123</v>
      </c>
      <c r="U79" s="26" t="s">
        <v>112</v>
      </c>
      <c r="V79" s="13" t="s">
        <v>53</v>
      </c>
      <c r="W79" s="11"/>
    </row>
    <row r="80" spans="1:23" x14ac:dyDescent="0.25">
      <c r="A80" s="4">
        <v>4090</v>
      </c>
      <c r="B80" s="5">
        <v>45617.347916666666</v>
      </c>
      <c r="C80" s="14" t="e">
        <f>NETWORKDAYS(B80,$D$2,2)-1</f>
        <v>#VALUE!</v>
      </c>
      <c r="D80" s="4" t="s">
        <v>43</v>
      </c>
      <c r="E80" s="33" t="s">
        <v>139</v>
      </c>
      <c r="F80" s="4"/>
      <c r="G80" s="22"/>
      <c r="H80" s="4" t="s">
        <v>97</v>
      </c>
      <c r="I80" s="4" t="s">
        <v>169</v>
      </c>
      <c r="J80" s="4" t="s">
        <v>26</v>
      </c>
      <c r="K80" s="4" t="s">
        <v>63</v>
      </c>
      <c r="L80" s="4" t="s">
        <v>171</v>
      </c>
      <c r="M80" s="15" t="s">
        <v>132</v>
      </c>
      <c r="N80" s="15" t="s">
        <v>132</v>
      </c>
      <c r="O80" s="4" t="s">
        <v>149</v>
      </c>
      <c r="P80" s="4" t="s">
        <v>501</v>
      </c>
      <c r="Q80" s="4" t="s">
        <v>502</v>
      </c>
      <c r="R80" s="4" t="s">
        <v>503</v>
      </c>
      <c r="S80" s="4" t="s">
        <v>504</v>
      </c>
      <c r="T80" s="4" t="s">
        <v>452</v>
      </c>
      <c r="U80" s="5" t="s">
        <v>505</v>
      </c>
      <c r="V80" s="17" t="s">
        <v>96</v>
      </c>
      <c r="W80" s="11" t="s">
        <v>506</v>
      </c>
    </row>
    <row r="81" spans="1:23" x14ac:dyDescent="0.25">
      <c r="A81" s="4">
        <v>4552</v>
      </c>
      <c r="B81" s="5">
        <v>45685.465277777781</v>
      </c>
      <c r="C81" s="14" t="e">
        <f>NETWORKDAYS(B81,$D$2,1)-1</f>
        <v>#VALUE!</v>
      </c>
      <c r="D81" s="4" t="s">
        <v>43</v>
      </c>
      <c r="E81" s="33" t="s">
        <v>139</v>
      </c>
      <c r="F81" s="5">
        <v>45717</v>
      </c>
      <c r="G81" s="4" t="e">
        <f>$D$2-F81</f>
        <v>#VALUE!</v>
      </c>
      <c r="H81" s="4" t="s">
        <v>97</v>
      </c>
      <c r="I81" s="4" t="s">
        <v>140</v>
      </c>
      <c r="J81" s="4" t="s">
        <v>26</v>
      </c>
      <c r="K81" s="4" t="s">
        <v>27</v>
      </c>
      <c r="L81" s="4" t="s">
        <v>142</v>
      </c>
      <c r="M81" s="15" t="s">
        <v>132</v>
      </c>
      <c r="N81" s="15" t="s">
        <v>132</v>
      </c>
      <c r="O81" s="4" t="s">
        <v>70</v>
      </c>
      <c r="P81" s="4" t="s">
        <v>507</v>
      </c>
      <c r="Q81" s="4" t="s">
        <v>508</v>
      </c>
      <c r="R81" s="4" t="s">
        <v>509</v>
      </c>
      <c r="S81" s="4" t="s">
        <v>510</v>
      </c>
      <c r="T81" s="4" t="s">
        <v>212</v>
      </c>
      <c r="U81" s="5" t="s">
        <v>511</v>
      </c>
      <c r="V81" s="17" t="s">
        <v>96</v>
      </c>
      <c r="W81" s="11"/>
    </row>
    <row r="82" spans="1:23" x14ac:dyDescent="0.25">
      <c r="A82" s="4">
        <v>4068</v>
      </c>
      <c r="B82" s="5">
        <v>45610.670138888891</v>
      </c>
      <c r="C82" s="14" t="e">
        <f>NETWORKDAYS(B82,$D$2,2)-1</f>
        <v>#VALUE!</v>
      </c>
      <c r="D82" s="4" t="s">
        <v>43</v>
      </c>
      <c r="E82" s="33" t="s">
        <v>139</v>
      </c>
      <c r="F82" s="4"/>
      <c r="G82" s="4"/>
      <c r="H82" s="4" t="s">
        <v>97</v>
      </c>
      <c r="I82" s="4" t="s">
        <v>280</v>
      </c>
      <c r="J82" s="4" t="s">
        <v>26</v>
      </c>
      <c r="K82" s="4" t="s">
        <v>37</v>
      </c>
      <c r="L82" s="4" t="s">
        <v>55</v>
      </c>
      <c r="M82" s="15" t="s">
        <v>132</v>
      </c>
      <c r="N82" s="15" t="s">
        <v>132</v>
      </c>
      <c r="O82" s="4" t="s">
        <v>149</v>
      </c>
      <c r="P82" s="4" t="s">
        <v>512</v>
      </c>
      <c r="Q82" s="4" t="s">
        <v>513</v>
      </c>
      <c r="R82" s="4" t="s">
        <v>514</v>
      </c>
      <c r="S82" s="4" t="s">
        <v>211</v>
      </c>
      <c r="T82" s="4" t="s">
        <v>212</v>
      </c>
      <c r="U82" s="5" t="s">
        <v>515</v>
      </c>
      <c r="V82" s="13" t="s">
        <v>53</v>
      </c>
      <c r="W82" s="11" t="s">
        <v>516</v>
      </c>
    </row>
    <row r="83" spans="1:23" x14ac:dyDescent="0.25">
      <c r="A83" s="4">
        <v>4065</v>
      </c>
      <c r="B83" s="5">
        <v>45609.551388888889</v>
      </c>
      <c r="C83" s="14" t="e">
        <f>NETWORKDAYS(B83,$D$2,2)-1</f>
        <v>#VALUE!</v>
      </c>
      <c r="D83" s="4" t="s">
        <v>43</v>
      </c>
      <c r="E83" s="33" t="s">
        <v>139</v>
      </c>
      <c r="F83" s="5">
        <v>45646</v>
      </c>
      <c r="G83" s="9" t="e">
        <f>$D$2-F83</f>
        <v>#VALUE!</v>
      </c>
      <c r="H83" s="4" t="s">
        <v>97</v>
      </c>
      <c r="I83" s="4" t="s">
        <v>98</v>
      </c>
      <c r="J83" s="4" t="s">
        <v>26</v>
      </c>
      <c r="K83" s="4" t="s">
        <v>27</v>
      </c>
      <c r="L83" s="4" t="s">
        <v>142</v>
      </c>
      <c r="M83" s="15" t="s">
        <v>132</v>
      </c>
      <c r="N83" s="15" t="s">
        <v>132</v>
      </c>
      <c r="O83" s="4" t="s">
        <v>74</v>
      </c>
      <c r="P83" s="4" t="s">
        <v>517</v>
      </c>
      <c r="Q83" s="4" t="s">
        <v>518</v>
      </c>
      <c r="R83" s="4" t="s">
        <v>519</v>
      </c>
      <c r="S83" s="4" t="s">
        <v>520</v>
      </c>
      <c r="T83" s="4" t="s">
        <v>130</v>
      </c>
      <c r="U83" s="5" t="s">
        <v>162</v>
      </c>
      <c r="V83" s="13" t="s">
        <v>53</v>
      </c>
      <c r="W83" s="11"/>
    </row>
    <row r="84" spans="1:23" x14ac:dyDescent="0.25">
      <c r="A84" s="4">
        <v>4553</v>
      </c>
      <c r="B84" s="5">
        <v>45685.560416666667</v>
      </c>
      <c r="C84" s="14" t="e">
        <f>NETWORKDAYS(B84,$D$2,1)-1</f>
        <v>#VALUE!</v>
      </c>
      <c r="D84" s="4" t="s">
        <v>43</v>
      </c>
      <c r="E84" s="33" t="s">
        <v>139</v>
      </c>
      <c r="F84" s="5">
        <v>45708</v>
      </c>
      <c r="G84" s="4" t="e">
        <f>$D$2-F84</f>
        <v>#VALUE!</v>
      </c>
      <c r="H84" s="4" t="s">
        <v>97</v>
      </c>
      <c r="I84" s="4" t="s">
        <v>140</v>
      </c>
      <c r="J84" s="4" t="s">
        <v>104</v>
      </c>
      <c r="K84" s="4" t="s">
        <v>63</v>
      </c>
      <c r="L84" s="4" t="s">
        <v>206</v>
      </c>
      <c r="M84" s="15" t="s">
        <v>132</v>
      </c>
      <c r="N84" s="15" t="s">
        <v>132</v>
      </c>
      <c r="O84" s="4" t="s">
        <v>70</v>
      </c>
      <c r="P84" s="4" t="s">
        <v>521</v>
      </c>
      <c r="Q84" s="4" t="s">
        <v>522</v>
      </c>
      <c r="R84" s="4" t="s">
        <v>523</v>
      </c>
      <c r="S84" s="4" t="s">
        <v>93</v>
      </c>
      <c r="T84" s="4" t="s">
        <v>94</v>
      </c>
      <c r="U84" s="38" t="s">
        <v>524</v>
      </c>
      <c r="V84" s="17" t="s">
        <v>96</v>
      </c>
      <c r="W84" s="11"/>
    </row>
    <row r="85" spans="1:23" x14ac:dyDescent="0.25">
      <c r="A85" s="4">
        <v>4041</v>
      </c>
      <c r="B85" s="5">
        <v>45603.586805555555</v>
      </c>
      <c r="C85" s="14" t="e">
        <f>NETWORKDAYS(B85,$D$2,2)-1</f>
        <v>#VALUE!</v>
      </c>
      <c r="D85" s="4" t="s">
        <v>43</v>
      </c>
      <c r="E85" s="33" t="s">
        <v>139</v>
      </c>
      <c r="F85" s="5"/>
      <c r="G85" s="22"/>
      <c r="H85" s="4" t="s">
        <v>97</v>
      </c>
      <c r="I85" s="4" t="s">
        <v>280</v>
      </c>
      <c r="J85" s="4" t="s">
        <v>26</v>
      </c>
      <c r="K85" s="4" t="s">
        <v>63</v>
      </c>
      <c r="L85" s="4" t="s">
        <v>55</v>
      </c>
      <c r="M85" s="15" t="s">
        <v>132</v>
      </c>
      <c r="N85" s="15" t="s">
        <v>132</v>
      </c>
      <c r="O85" s="4" t="s">
        <v>70</v>
      </c>
      <c r="P85" s="4" t="s">
        <v>525</v>
      </c>
      <c r="Q85" s="4" t="s">
        <v>526</v>
      </c>
      <c r="R85" s="4" t="s">
        <v>527</v>
      </c>
      <c r="S85" s="4" t="s">
        <v>528</v>
      </c>
      <c r="T85" s="4" t="s">
        <v>227</v>
      </c>
      <c r="U85" s="5" t="s">
        <v>529</v>
      </c>
      <c r="V85" s="13" t="s">
        <v>53</v>
      </c>
      <c r="W85" s="29" t="s">
        <v>530</v>
      </c>
    </row>
    <row r="86" spans="1:23" x14ac:dyDescent="0.25">
      <c r="A86" s="4">
        <v>4575</v>
      </c>
      <c r="B86" s="5">
        <v>45688.350694444445</v>
      </c>
      <c r="C86" s="14" t="e">
        <f>NETWORKDAYS(B86,$D$2,1)-1</f>
        <v>#VALUE!</v>
      </c>
      <c r="D86" s="4" t="s">
        <v>43</v>
      </c>
      <c r="E86" s="33" t="s">
        <v>139</v>
      </c>
      <c r="F86" s="4"/>
      <c r="G86" s="4"/>
      <c r="H86" s="4" t="s">
        <v>97</v>
      </c>
      <c r="I86" s="4" t="s">
        <v>140</v>
      </c>
      <c r="J86" s="4" t="s">
        <v>26</v>
      </c>
      <c r="K86" s="4" t="s">
        <v>27</v>
      </c>
      <c r="L86" s="4" t="s">
        <v>142</v>
      </c>
      <c r="M86" s="15" t="s">
        <v>132</v>
      </c>
      <c r="N86" s="15" t="s">
        <v>132</v>
      </c>
      <c r="O86" s="4" t="s">
        <v>74</v>
      </c>
      <c r="P86" s="4" t="s">
        <v>531</v>
      </c>
      <c r="Q86" s="4" t="s">
        <v>532</v>
      </c>
      <c r="R86" s="4" t="s">
        <v>533</v>
      </c>
      <c r="S86" s="4" t="s">
        <v>534</v>
      </c>
      <c r="T86" s="4" t="s">
        <v>452</v>
      </c>
      <c r="U86" s="5" t="s">
        <v>535</v>
      </c>
      <c r="V86" s="13" t="s">
        <v>53</v>
      </c>
      <c r="W86" s="11"/>
    </row>
    <row r="87" spans="1:23" x14ac:dyDescent="0.25">
      <c r="A87" s="39">
        <v>4599</v>
      </c>
      <c r="B87" s="40">
        <v>45691.586805555555</v>
      </c>
      <c r="C87" s="14" t="e">
        <f>NETWORKDAYS(B87,$D$2,1)-1</f>
        <v>#VALUE!</v>
      </c>
      <c r="D87" s="4" t="s">
        <v>43</v>
      </c>
      <c r="E87" s="33" t="s">
        <v>139</v>
      </c>
      <c r="F87" s="40">
        <v>45751</v>
      </c>
      <c r="G87" s="4" t="e">
        <f t="shared" ref="G87" si="3">$D$2-F87</f>
        <v>#VALUE!</v>
      </c>
      <c r="H87" s="4" t="s">
        <v>97</v>
      </c>
      <c r="I87" s="4" t="s">
        <v>140</v>
      </c>
      <c r="J87" s="41" t="s">
        <v>26</v>
      </c>
      <c r="K87" s="41" t="s">
        <v>27</v>
      </c>
      <c r="L87" s="41" t="s">
        <v>142</v>
      </c>
      <c r="M87" s="41" t="s">
        <v>132</v>
      </c>
      <c r="N87" s="41" t="s">
        <v>132</v>
      </c>
      <c r="O87" s="41" t="s">
        <v>207</v>
      </c>
      <c r="P87" s="41" t="s">
        <v>536</v>
      </c>
      <c r="Q87" s="41" t="s">
        <v>537</v>
      </c>
      <c r="R87" s="41" t="s">
        <v>538</v>
      </c>
      <c r="S87" s="41" t="s">
        <v>539</v>
      </c>
      <c r="T87" s="41" t="s">
        <v>540</v>
      </c>
      <c r="U87" s="5" t="s">
        <v>541</v>
      </c>
      <c r="V87" s="17" t="s">
        <v>96</v>
      </c>
      <c r="W87" s="11"/>
    </row>
    <row r="88" spans="1:23" x14ac:dyDescent="0.25">
      <c r="A88" s="4">
        <v>3989</v>
      </c>
      <c r="B88" s="5">
        <v>45595.699305555558</v>
      </c>
      <c r="C88" s="14" t="e">
        <f>NETWORKDAYS(B88,$D$2,2)-1</f>
        <v>#VALUE!</v>
      </c>
      <c r="D88" s="4" t="s">
        <v>43</v>
      </c>
      <c r="E88" s="33" t="s">
        <v>139</v>
      </c>
      <c r="F88" s="4"/>
      <c r="G88" s="4"/>
      <c r="H88" s="4" t="s">
        <v>97</v>
      </c>
      <c r="I88" s="4" t="s">
        <v>25</v>
      </c>
      <c r="J88" s="4" t="s">
        <v>26</v>
      </c>
      <c r="K88" s="4" t="s">
        <v>27</v>
      </c>
      <c r="L88" s="4" t="s">
        <v>46</v>
      </c>
      <c r="M88" s="4" t="s">
        <v>542</v>
      </c>
      <c r="N88" s="4" t="s">
        <v>125</v>
      </c>
      <c r="O88" s="4" t="s">
        <v>543</v>
      </c>
      <c r="P88" s="4" t="s">
        <v>544</v>
      </c>
      <c r="Q88" s="4" t="s">
        <v>545</v>
      </c>
      <c r="R88" s="4" t="s">
        <v>546</v>
      </c>
      <c r="S88" s="4" t="s">
        <v>547</v>
      </c>
      <c r="T88" s="4" t="s">
        <v>548</v>
      </c>
      <c r="U88" s="5" t="s">
        <v>549</v>
      </c>
      <c r="V88" s="13" t="s">
        <v>53</v>
      </c>
      <c r="W88" s="37"/>
    </row>
    <row r="89" spans="1:23" x14ac:dyDescent="0.25">
      <c r="A89" s="4">
        <v>4600</v>
      </c>
      <c r="B89" s="5">
        <v>45691.602777777778</v>
      </c>
      <c r="C89" s="14" t="e">
        <f>NETWORKDAYS(B89,$D$2,1)-1</f>
        <v>#VALUE!</v>
      </c>
      <c r="D89" s="4" t="s">
        <v>43</v>
      </c>
      <c r="E89" s="33" t="s">
        <v>139</v>
      </c>
      <c r="F89" s="5">
        <v>45751</v>
      </c>
      <c r="G89" s="4"/>
      <c r="H89" s="4" t="s">
        <v>97</v>
      </c>
      <c r="I89" s="4" t="s">
        <v>140</v>
      </c>
      <c r="J89" s="4" t="s">
        <v>26</v>
      </c>
      <c r="K89" s="4" t="s">
        <v>27</v>
      </c>
      <c r="L89" s="4" t="s">
        <v>142</v>
      </c>
      <c r="M89" s="4" t="s">
        <v>132</v>
      </c>
      <c r="N89" s="4" t="s">
        <v>132</v>
      </c>
      <c r="O89" s="4" t="s">
        <v>70</v>
      </c>
      <c r="P89" s="4" t="s">
        <v>550</v>
      </c>
      <c r="Q89" s="4" t="s">
        <v>537</v>
      </c>
      <c r="R89" s="4" t="s">
        <v>538</v>
      </c>
      <c r="S89" s="4" t="s">
        <v>539</v>
      </c>
      <c r="T89" s="4" t="s">
        <v>540</v>
      </c>
      <c r="U89" s="5" t="s">
        <v>551</v>
      </c>
      <c r="V89" s="13" t="s">
        <v>53</v>
      </c>
      <c r="W89" s="11"/>
    </row>
    <row r="90" spans="1:23" x14ac:dyDescent="0.25">
      <c r="A90" s="4">
        <v>4610</v>
      </c>
      <c r="B90" s="5">
        <v>45692.609722222223</v>
      </c>
      <c r="C90" s="14" t="e">
        <f>NETWORKDAYS(B90,$D$2,1)-1</f>
        <v>#VALUE!</v>
      </c>
      <c r="D90" s="18" t="s">
        <v>112</v>
      </c>
      <c r="E90" s="9" t="s">
        <v>112</v>
      </c>
      <c r="F90" s="5">
        <v>45713</v>
      </c>
      <c r="G90" s="4" t="e">
        <f t="shared" ref="G90:G91" si="4">$D$2-F90</f>
        <v>#VALUE!</v>
      </c>
      <c r="H90" s="4" t="s">
        <v>97</v>
      </c>
      <c r="I90" s="4" t="s">
        <v>140</v>
      </c>
      <c r="J90" s="4" t="s">
        <v>104</v>
      </c>
      <c r="K90" s="4" t="s">
        <v>27</v>
      </c>
      <c r="L90" s="4" t="s">
        <v>206</v>
      </c>
      <c r="M90" s="15" t="s">
        <v>132</v>
      </c>
      <c r="N90" s="15" t="s">
        <v>132</v>
      </c>
      <c r="O90" s="4" t="s">
        <v>207</v>
      </c>
      <c r="P90" s="4" t="s">
        <v>552</v>
      </c>
      <c r="Q90" s="4" t="s">
        <v>553</v>
      </c>
      <c r="R90" s="4" t="s">
        <v>554</v>
      </c>
      <c r="S90" s="4" t="s">
        <v>479</v>
      </c>
      <c r="T90" s="4" t="s">
        <v>480</v>
      </c>
      <c r="U90" s="26" t="s">
        <v>112</v>
      </c>
      <c r="V90" s="13" t="s">
        <v>53</v>
      </c>
      <c r="W90" s="11"/>
    </row>
    <row r="91" spans="1:23" x14ac:dyDescent="0.25">
      <c r="A91" s="4">
        <v>4622</v>
      </c>
      <c r="B91" s="5">
        <v>45693.542361111111</v>
      </c>
      <c r="C91" s="14" t="e">
        <f>NETWORKDAYS(B91,$D$2,1)-1</f>
        <v>#VALUE!</v>
      </c>
      <c r="D91" s="18" t="s">
        <v>112</v>
      </c>
      <c r="E91" s="9" t="s">
        <v>112</v>
      </c>
      <c r="F91" s="5">
        <v>45712</v>
      </c>
      <c r="G91" s="4" t="e">
        <f t="shared" si="4"/>
        <v>#VALUE!</v>
      </c>
      <c r="H91" s="4" t="s">
        <v>97</v>
      </c>
      <c r="I91" s="4" t="s">
        <v>140</v>
      </c>
      <c r="J91" s="4" t="s">
        <v>26</v>
      </c>
      <c r="K91" s="4" t="s">
        <v>27</v>
      </c>
      <c r="L91" s="4" t="s">
        <v>206</v>
      </c>
      <c r="M91" s="15" t="s">
        <v>132</v>
      </c>
      <c r="N91" s="15" t="s">
        <v>132</v>
      </c>
      <c r="O91" s="4" t="s">
        <v>70</v>
      </c>
      <c r="P91" s="4" t="s">
        <v>555</v>
      </c>
      <c r="Q91" s="4" t="s">
        <v>556</v>
      </c>
      <c r="R91" s="4" t="s">
        <v>557</v>
      </c>
      <c r="S91" s="4" t="s">
        <v>558</v>
      </c>
      <c r="T91" s="4" t="s">
        <v>192</v>
      </c>
      <c r="U91" s="26" t="s">
        <v>112</v>
      </c>
      <c r="V91" s="13" t="s">
        <v>53</v>
      </c>
      <c r="W91" s="11"/>
    </row>
    <row r="92" spans="1:23" x14ac:dyDescent="0.25">
      <c r="A92" s="4">
        <v>3608</v>
      </c>
      <c r="B92" s="5">
        <v>45526.563194444447</v>
      </c>
      <c r="C92" s="14" t="e">
        <f>NETWORKDAYS(B92,$D$2,2)-1</f>
        <v>#VALUE!</v>
      </c>
      <c r="D92" s="4" t="s">
        <v>43</v>
      </c>
      <c r="E92" s="33" t="s">
        <v>139</v>
      </c>
      <c r="F92" s="28">
        <v>45715</v>
      </c>
      <c r="G92" s="4" t="e">
        <f>$D$2-F92</f>
        <v>#VALUE!</v>
      </c>
      <c r="H92" s="4" t="s">
        <v>97</v>
      </c>
      <c r="I92" s="4" t="s">
        <v>280</v>
      </c>
      <c r="J92" s="4" t="s">
        <v>26</v>
      </c>
      <c r="K92" s="4" t="s">
        <v>27</v>
      </c>
      <c r="L92" s="4" t="s">
        <v>55</v>
      </c>
      <c r="M92" s="15" t="s">
        <v>132</v>
      </c>
      <c r="N92" s="15" t="s">
        <v>132</v>
      </c>
      <c r="O92" s="4" t="s">
        <v>149</v>
      </c>
      <c r="P92" s="4" t="s">
        <v>559</v>
      </c>
      <c r="Q92" s="4" t="s">
        <v>560</v>
      </c>
      <c r="R92" s="4" t="s">
        <v>561</v>
      </c>
      <c r="S92" s="4" t="s">
        <v>436</v>
      </c>
      <c r="T92" s="4" t="s">
        <v>86</v>
      </c>
      <c r="U92" s="4" t="s">
        <v>562</v>
      </c>
      <c r="V92" s="17" t="s">
        <v>96</v>
      </c>
      <c r="W92" s="29" t="s">
        <v>563</v>
      </c>
    </row>
    <row r="93" spans="1:23" x14ac:dyDescent="0.25">
      <c r="A93" s="4">
        <v>3588</v>
      </c>
      <c r="B93" s="5">
        <v>45524.376388888886</v>
      </c>
      <c r="C93" s="14" t="e">
        <f>NETWORKDAYS(B93,$D$2,2)-1</f>
        <v>#VALUE!</v>
      </c>
      <c r="D93" s="4" t="s">
        <v>43</v>
      </c>
      <c r="E93" s="33" t="s">
        <v>139</v>
      </c>
      <c r="F93" s="28">
        <v>45716</v>
      </c>
      <c r="G93" s="22" t="e">
        <f>$D$2-F93</f>
        <v>#VALUE!</v>
      </c>
      <c r="H93" s="4" t="s">
        <v>97</v>
      </c>
      <c r="I93" s="4" t="s">
        <v>280</v>
      </c>
      <c r="J93" s="4" t="s">
        <v>26</v>
      </c>
      <c r="K93" s="4" t="s">
        <v>37</v>
      </c>
      <c r="L93" s="4" t="s">
        <v>55</v>
      </c>
      <c r="M93" s="15" t="s">
        <v>132</v>
      </c>
      <c r="N93" s="15" t="s">
        <v>132</v>
      </c>
      <c r="O93" s="4" t="s">
        <v>149</v>
      </c>
      <c r="P93" s="4" t="s">
        <v>564</v>
      </c>
      <c r="Q93" s="4" t="s">
        <v>434</v>
      </c>
      <c r="R93" s="4" t="s">
        <v>435</v>
      </c>
      <c r="S93" s="4" t="s">
        <v>436</v>
      </c>
      <c r="T93" s="4" t="s">
        <v>86</v>
      </c>
      <c r="U93" s="4" t="s">
        <v>562</v>
      </c>
      <c r="V93" s="17" t="s">
        <v>96</v>
      </c>
      <c r="W93" s="29" t="s">
        <v>563</v>
      </c>
    </row>
    <row r="94" spans="1:23" x14ac:dyDescent="0.25">
      <c r="A94" s="4">
        <v>4632</v>
      </c>
      <c r="B94" s="5">
        <v>45694.638194444444</v>
      </c>
      <c r="C94" s="14" t="e">
        <f>NETWORKDAYS(B94,$D$2,1)-1</f>
        <v>#VALUE!</v>
      </c>
      <c r="D94" s="18" t="s">
        <v>112</v>
      </c>
      <c r="E94" s="9" t="s">
        <v>112</v>
      </c>
      <c r="F94" s="5">
        <v>45700</v>
      </c>
      <c r="G94" s="4" t="e">
        <f t="shared" ref="G94:G95" si="5">$D$2-F94</f>
        <v>#VALUE!</v>
      </c>
      <c r="H94" s="4" t="s">
        <v>97</v>
      </c>
      <c r="I94" s="4" t="s">
        <v>140</v>
      </c>
      <c r="J94" s="4" t="s">
        <v>26</v>
      </c>
      <c r="K94" s="4" t="s">
        <v>27</v>
      </c>
      <c r="L94" s="4" t="s">
        <v>206</v>
      </c>
      <c r="M94" s="4"/>
      <c r="N94" s="4"/>
      <c r="O94" s="4" t="s">
        <v>70</v>
      </c>
      <c r="P94" s="4" t="s">
        <v>565</v>
      </c>
      <c r="Q94" s="4" t="s">
        <v>566</v>
      </c>
      <c r="R94" s="4" t="s">
        <v>567</v>
      </c>
      <c r="S94" s="4" t="s">
        <v>568</v>
      </c>
      <c r="T94" s="4" t="s">
        <v>569</v>
      </c>
      <c r="U94" s="26" t="s">
        <v>112</v>
      </c>
      <c r="V94" s="13" t="s">
        <v>53</v>
      </c>
      <c r="W94" s="11"/>
    </row>
    <row r="95" spans="1:23" x14ac:dyDescent="0.25">
      <c r="A95" s="4">
        <v>4634</v>
      </c>
      <c r="B95" s="5">
        <v>45695.554166666669</v>
      </c>
      <c r="C95" s="14" t="e">
        <f>NETWORKDAYS(B95,$D$2,1)-1</f>
        <v>#VALUE!</v>
      </c>
      <c r="D95" s="4" t="s">
        <v>43</v>
      </c>
      <c r="E95" s="33" t="s">
        <v>139</v>
      </c>
      <c r="F95" s="5">
        <v>45717</v>
      </c>
      <c r="G95" s="4" t="e">
        <f t="shared" si="5"/>
        <v>#VALUE!</v>
      </c>
      <c r="H95" s="4" t="s">
        <v>97</v>
      </c>
      <c r="I95" s="4" t="s">
        <v>140</v>
      </c>
      <c r="J95" s="4" t="s">
        <v>26</v>
      </c>
      <c r="K95" s="4" t="s">
        <v>37</v>
      </c>
      <c r="L95" s="4" t="s">
        <v>206</v>
      </c>
      <c r="M95" s="4"/>
      <c r="N95" s="4"/>
      <c r="O95" s="4" t="s">
        <v>149</v>
      </c>
      <c r="P95" s="4" t="s">
        <v>570</v>
      </c>
      <c r="Q95" s="4" t="s">
        <v>295</v>
      </c>
      <c r="R95" s="4" t="s">
        <v>296</v>
      </c>
      <c r="S95" s="4" t="s">
        <v>571</v>
      </c>
      <c r="T95" s="4" t="s">
        <v>34</v>
      </c>
      <c r="U95" s="5" t="s">
        <v>572</v>
      </c>
      <c r="V95" s="17" t="s">
        <v>96</v>
      </c>
      <c r="W95" s="11"/>
    </row>
    <row r="96" spans="1:23" x14ac:dyDescent="0.25">
      <c r="A96" s="4">
        <v>4697</v>
      </c>
      <c r="B96" s="5">
        <v>45702.445138888892</v>
      </c>
      <c r="C96" s="6" t="e">
        <f>NETWORKDAYS(B96,$D$2,1)-1</f>
        <v>#VALUE!</v>
      </c>
      <c r="D96" s="18" t="s">
        <v>112</v>
      </c>
      <c r="E96" s="19" t="s">
        <v>112</v>
      </c>
      <c r="F96" s="5"/>
      <c r="G96" s="4"/>
      <c r="H96" s="4" t="s">
        <v>45</v>
      </c>
      <c r="I96" s="4" t="s">
        <v>140</v>
      </c>
      <c r="J96" s="4" t="s">
        <v>26</v>
      </c>
      <c r="K96" s="4" t="s">
        <v>63</v>
      </c>
      <c r="L96" s="4" t="s">
        <v>142</v>
      </c>
      <c r="M96" s="15" t="s">
        <v>132</v>
      </c>
      <c r="N96" s="15" t="s">
        <v>132</v>
      </c>
      <c r="O96" s="4" t="s">
        <v>573</v>
      </c>
      <c r="P96" s="4" t="s">
        <v>574</v>
      </c>
      <c r="Q96" s="4" t="s">
        <v>575</v>
      </c>
      <c r="R96" s="4" t="s">
        <v>576</v>
      </c>
      <c r="S96" s="4" t="s">
        <v>577</v>
      </c>
      <c r="T96" s="4" t="s">
        <v>154</v>
      </c>
      <c r="U96" s="26" t="s">
        <v>112</v>
      </c>
      <c r="V96" s="13" t="s">
        <v>53</v>
      </c>
      <c r="W96"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RDS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Socrates Luis dos Santos</dc:creator>
  <cp:lastModifiedBy>Socrates Luis dos Santos</cp:lastModifiedBy>
  <dcterms:created xsi:type="dcterms:W3CDTF">2025-03-06T21:39:28Z</dcterms:created>
  <dcterms:modified xsi:type="dcterms:W3CDTF">2025-03-06T21:40:28Z</dcterms:modified>
</cp:coreProperties>
</file>